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15" windowWidth="11670" windowHeight="6720" tabRatio="820"/>
  </bookViews>
  <sheets>
    <sheet name="Home" sheetId="1" r:id="rId1"/>
    <sheet name="DataInduk" sheetId="2" r:id="rId2"/>
    <sheet name="Logo" sheetId="4" r:id="rId3"/>
    <sheet name="1_A" sheetId="3" r:id="rId4"/>
    <sheet name="1_B" sheetId="42" r:id="rId5"/>
    <sheet name="1_C" sheetId="43" r:id="rId6"/>
    <sheet name="1_D" sheetId="44" r:id="rId7"/>
    <sheet name="1_E" sheetId="45" r:id="rId8"/>
    <sheet name="1_F" sheetId="46" r:id="rId9"/>
    <sheet name="2_A" sheetId="33" r:id="rId10"/>
    <sheet name="2_B" sheetId="47" r:id="rId11"/>
    <sheet name="2_C" sheetId="73" r:id="rId12"/>
    <sheet name="2_D" sheetId="74" r:id="rId13"/>
    <sheet name="2_E" sheetId="75" r:id="rId14"/>
    <sheet name="2_F" sheetId="76" r:id="rId15"/>
    <sheet name="P1A" sheetId="35" r:id="rId16"/>
    <sheet name="P1B" sheetId="60" r:id="rId17"/>
    <sheet name="P1C" sheetId="63" r:id="rId18"/>
    <sheet name="P1D" sheetId="64" r:id="rId19"/>
    <sheet name="P1E" sheetId="66" r:id="rId20"/>
    <sheet name="P1F" sheetId="68" r:id="rId21"/>
    <sheet name="P2A" sheetId="37" r:id="rId22"/>
    <sheet name="P2B" sheetId="52" r:id="rId23"/>
    <sheet name="PS1" sheetId="48" r:id="rId24"/>
    <sheet name="PS2" sheetId="51" r:id="rId25"/>
    <sheet name="KD1A" sheetId="49" r:id="rId26"/>
    <sheet name="KD1B" sheetId="53" r:id="rId27"/>
    <sheet name="KD1C" sheetId="54" r:id="rId28"/>
    <sheet name="KD1D" sheetId="55" r:id="rId29"/>
    <sheet name="KD1E" sheetId="56" r:id="rId30"/>
    <sheet name="KD1F" sheetId="57" r:id="rId31"/>
    <sheet name="KD2A" sheetId="58" r:id="rId32"/>
    <sheet name="KD2B" sheetId="59" r:id="rId33"/>
    <sheet name="KD2C" sheetId="80" r:id="rId34"/>
    <sheet name="KD2D" sheetId="81" r:id="rId35"/>
    <sheet name="KD2E" sheetId="82" r:id="rId36"/>
    <sheet name="KD2F" sheetId="83" r:id="rId37"/>
    <sheet name="RN1A" sheetId="50" r:id="rId38"/>
    <sheet name="RN1B" sheetId="61" r:id="rId39"/>
    <sheet name="RN1C" sheetId="62" r:id="rId40"/>
    <sheet name="RN1D" sheetId="65" r:id="rId41"/>
    <sheet name="RN1E" sheetId="67" r:id="rId42"/>
    <sheet name="RN1F" sheetId="69" r:id="rId43"/>
    <sheet name="RN2A" sheetId="70" r:id="rId44"/>
    <sheet name="RN2B" sheetId="71" r:id="rId45"/>
    <sheet name="RN2C" sheetId="72" r:id="rId46"/>
    <sheet name="RN2D" sheetId="77" r:id="rId47"/>
    <sheet name="RN2E" sheetId="78" r:id="rId48"/>
    <sheet name="RN2F" sheetId="79" r:id="rId49"/>
    <sheet name="HLQ" sheetId="84" r:id="rId50"/>
  </sheets>
  <definedNames>
    <definedName name="_xlnm.Print_Area" localSheetId="49">HLQ!$A$1:$CA$49</definedName>
    <definedName name="_xlnm.Print_Area" localSheetId="25">KD1A!$A$1:$CA$49</definedName>
    <definedName name="_xlnm.Print_Area" localSheetId="26">KD1B!$A$1:$CA$49</definedName>
    <definedName name="_xlnm.Print_Area" localSheetId="27">KD1C!$A$1:$CA$49</definedName>
    <definedName name="_xlnm.Print_Area" localSheetId="28">KD1D!$A$1:$CA$49</definedName>
    <definedName name="_xlnm.Print_Area" localSheetId="29">KD1E!$A$1:$CA$49</definedName>
    <definedName name="_xlnm.Print_Area" localSheetId="30">KD1F!$A$1:$CA$49</definedName>
    <definedName name="_xlnm.Print_Area" localSheetId="31">KD2A!$A$1:$CA$49</definedName>
    <definedName name="_xlnm.Print_Area" localSheetId="32">KD2B!$A$1:$CA$49</definedName>
    <definedName name="_xlnm.Print_Area" localSheetId="33">KD2C!$A$1:$CA$49</definedName>
    <definedName name="_xlnm.Print_Area" localSheetId="34">KD2D!$A$1:$CA$49</definedName>
    <definedName name="_xlnm.Print_Area" localSheetId="35">KD2E!$A$1:$CA$49</definedName>
    <definedName name="_xlnm.Print_Area" localSheetId="36">KD2F!$A$1:$CA$49</definedName>
    <definedName name="_xlnm.Print_Area" localSheetId="37">RN1A!$A$1:$CA$49</definedName>
    <definedName name="_xlnm.Print_Area" localSheetId="38">RN1B!$A$1:$CA$49</definedName>
    <definedName name="_xlnm.Print_Area" localSheetId="39">RN1C!$A$1:$CA$49</definedName>
    <definedName name="_xlnm.Print_Area" localSheetId="40">RN1D!$A$1:$CA$49</definedName>
    <definedName name="_xlnm.Print_Area" localSheetId="41">RN1E!$A$1:$CA$49</definedName>
    <definedName name="_xlnm.Print_Area" localSheetId="42">RN1F!$A$1:$CA$49</definedName>
    <definedName name="_xlnm.Print_Area" localSheetId="43">RN2A!$A$1:$CA$49</definedName>
    <definedName name="_xlnm.Print_Area" localSheetId="44">RN2B!$A$1:$CA$49</definedName>
    <definedName name="_xlnm.Print_Area" localSheetId="45">RN2C!$A$1:$CA$49</definedName>
    <definedName name="_xlnm.Print_Area" localSheetId="46">RN2D!$A$1:$CA$49</definedName>
    <definedName name="_xlnm.Print_Area" localSheetId="47">RN2E!$A$1:$CA$49</definedName>
    <definedName name="_xlnm.Print_Area" localSheetId="48">RN2F!$A$1:$CA$49</definedName>
  </definedNames>
  <calcPr calcId="145621"/>
</workbook>
</file>

<file path=xl/calcChain.xml><?xml version="1.0" encoding="utf-8"?>
<calcChain xmlns="http://schemas.openxmlformats.org/spreadsheetml/2006/main">
  <c r="AB59" i="72" l="1"/>
  <c r="AB57" i="72"/>
  <c r="AB58" i="72"/>
  <c r="AB59" i="77"/>
  <c r="AB57" i="77"/>
  <c r="AB58" i="77"/>
  <c r="AB59" i="78"/>
  <c r="AB59" i="79"/>
  <c r="AB57" i="79"/>
  <c r="AB58" i="79"/>
  <c r="AB57" i="78"/>
  <c r="AB58" i="78"/>
  <c r="BR59" i="84" l="1"/>
  <c r="BR22" i="84"/>
  <c r="BR23" i="84"/>
  <c r="BR24" i="84"/>
  <c r="BR25" i="84"/>
  <c r="BR26" i="84"/>
  <c r="BR27" i="84"/>
  <c r="BR28" i="84"/>
  <c r="BR29" i="84"/>
  <c r="BR30" i="84"/>
  <c r="BR31" i="84"/>
  <c r="BR32" i="84"/>
  <c r="BR33" i="84"/>
  <c r="BR34" i="84"/>
  <c r="BR35" i="84"/>
  <c r="BR36" i="84"/>
  <c r="BR37" i="84"/>
  <c r="BR38" i="84"/>
  <c r="BR39" i="84"/>
  <c r="BR40" i="84"/>
  <c r="BR41" i="84"/>
  <c r="BR42" i="84"/>
  <c r="BR43" i="84"/>
  <c r="BR44" i="84"/>
  <c r="BR45" i="84"/>
  <c r="BR46" i="84"/>
  <c r="BR47" i="84"/>
  <c r="BR48" i="84"/>
  <c r="BR49" i="84"/>
  <c r="BR50" i="84"/>
  <c r="BR51" i="84"/>
  <c r="BR52" i="84"/>
  <c r="BR53" i="84"/>
  <c r="BR54" i="84"/>
  <c r="BR55" i="84"/>
  <c r="BR56" i="84"/>
  <c r="BR57" i="84"/>
  <c r="BR58" i="84"/>
  <c r="BN59" i="84"/>
  <c r="BN13" i="84"/>
  <c r="BN14" i="84"/>
  <c r="BN15" i="84"/>
  <c r="BN16" i="84"/>
  <c r="BN17" i="84"/>
  <c r="BN18" i="84"/>
  <c r="BN19" i="84"/>
  <c r="BN20" i="84"/>
  <c r="BN21" i="84"/>
  <c r="BN22" i="84"/>
  <c r="BN23" i="84"/>
  <c r="BN24" i="84"/>
  <c r="BN25" i="84"/>
  <c r="BN26" i="84"/>
  <c r="BN27" i="84"/>
  <c r="BN28" i="84"/>
  <c r="BN29" i="84"/>
  <c r="BN30" i="84"/>
  <c r="BN31" i="84"/>
  <c r="BN32" i="84"/>
  <c r="BN33" i="84"/>
  <c r="BN34" i="84"/>
  <c r="BN35" i="84"/>
  <c r="BN36" i="84"/>
  <c r="BN37" i="84"/>
  <c r="BN38" i="84"/>
  <c r="BN39" i="84"/>
  <c r="BN40" i="84"/>
  <c r="BN41" i="84"/>
  <c r="BN42" i="84"/>
  <c r="BN43" i="84"/>
  <c r="BN44" i="84"/>
  <c r="BN45" i="84"/>
  <c r="BN46" i="84"/>
  <c r="BN47" i="84"/>
  <c r="BN48" i="84"/>
  <c r="BN49" i="84"/>
  <c r="BN50" i="84"/>
  <c r="BN51" i="84"/>
  <c r="BN52" i="84"/>
  <c r="BN53" i="84"/>
  <c r="BN54" i="84"/>
  <c r="BN55" i="84"/>
  <c r="BN56" i="84"/>
  <c r="BN57" i="84"/>
  <c r="BN58" i="84"/>
  <c r="BN12" i="84"/>
  <c r="BN11" i="84"/>
  <c r="BN10" i="84"/>
  <c r="BD59" i="84"/>
  <c r="BD13" i="84"/>
  <c r="BD16" i="84"/>
  <c r="BR16" i="84" s="1"/>
  <c r="BD17" i="84"/>
  <c r="BD21" i="84"/>
  <c r="BD22" i="84"/>
  <c r="BD23" i="84"/>
  <c r="BD24" i="84"/>
  <c r="BD25" i="84"/>
  <c r="BD26" i="84"/>
  <c r="BD27" i="84"/>
  <c r="BD28" i="84"/>
  <c r="BD29" i="84"/>
  <c r="BD30" i="84"/>
  <c r="BD31" i="84"/>
  <c r="BD32" i="84"/>
  <c r="BD33" i="84"/>
  <c r="BD34" i="84"/>
  <c r="BD35" i="84"/>
  <c r="BD36" i="84"/>
  <c r="BD37" i="84"/>
  <c r="BD38" i="84"/>
  <c r="BD39" i="84"/>
  <c r="BD40" i="84"/>
  <c r="BD41" i="84"/>
  <c r="BD42" i="84"/>
  <c r="BD43" i="84"/>
  <c r="BD44" i="84"/>
  <c r="BD45" i="84"/>
  <c r="BD46" i="84"/>
  <c r="BD47" i="84"/>
  <c r="BD48" i="84"/>
  <c r="BD49" i="84"/>
  <c r="BD50" i="84"/>
  <c r="BD51" i="84"/>
  <c r="BD52" i="84"/>
  <c r="BD53" i="84"/>
  <c r="BD54" i="84"/>
  <c r="BD55" i="84"/>
  <c r="BD56" i="84"/>
  <c r="BD57" i="84"/>
  <c r="BD58" i="84"/>
  <c r="BD10" i="84"/>
  <c r="AT59" i="84"/>
  <c r="AT13" i="84"/>
  <c r="AT14" i="84"/>
  <c r="BD14" i="84" s="1"/>
  <c r="BR14" i="84" s="1"/>
  <c r="AT15" i="84"/>
  <c r="BD15" i="84" s="1"/>
  <c r="AT16" i="84"/>
  <c r="AT18" i="84"/>
  <c r="BD18" i="84" s="1"/>
  <c r="BR18" i="84" s="1"/>
  <c r="AT19" i="84"/>
  <c r="BD19" i="84" s="1"/>
  <c r="BR19" i="84" s="1"/>
  <c r="AT20" i="84"/>
  <c r="BD20" i="84" s="1"/>
  <c r="BR20" i="84" s="1"/>
  <c r="AT21" i="84"/>
  <c r="AT22" i="84"/>
  <c r="AT23" i="84"/>
  <c r="AT24" i="84"/>
  <c r="AT25" i="84"/>
  <c r="AT26" i="84"/>
  <c r="AT27" i="84"/>
  <c r="AT28" i="84"/>
  <c r="AT29" i="84"/>
  <c r="AT30" i="84"/>
  <c r="AT31" i="84"/>
  <c r="AT32" i="84"/>
  <c r="AT33" i="84"/>
  <c r="AT34" i="84"/>
  <c r="AT35" i="84"/>
  <c r="AT36" i="84"/>
  <c r="AT37" i="84"/>
  <c r="AT38" i="84"/>
  <c r="AT39" i="84"/>
  <c r="AT40" i="84"/>
  <c r="AT41" i="84"/>
  <c r="AT42" i="84"/>
  <c r="AT43" i="84"/>
  <c r="AT44" i="84"/>
  <c r="AT45" i="84"/>
  <c r="AT46" i="84"/>
  <c r="AT47" i="84"/>
  <c r="AT48" i="84"/>
  <c r="AT49" i="84"/>
  <c r="AT50" i="84"/>
  <c r="AT51" i="84"/>
  <c r="AT52" i="84"/>
  <c r="AT53" i="84"/>
  <c r="AT54" i="84"/>
  <c r="AT55" i="84"/>
  <c r="AT56" i="84"/>
  <c r="AT57" i="84"/>
  <c r="AT58" i="84"/>
  <c r="AT12" i="84"/>
  <c r="BD12" i="84" s="1"/>
  <c r="BR12" i="84" s="1"/>
  <c r="AT11" i="84"/>
  <c r="BD11" i="84" s="1"/>
  <c r="BR11" i="84" s="1"/>
  <c r="AT10" i="84"/>
  <c r="BR15" i="84" l="1"/>
  <c r="BR10" i="84"/>
  <c r="BR13" i="84"/>
  <c r="BR21" i="84"/>
  <c r="BR17" i="84"/>
  <c r="BY13" i="84"/>
  <c r="BY14" i="84"/>
  <c r="BY15" i="84"/>
  <c r="BY16" i="84"/>
  <c r="BY17" i="84"/>
  <c r="BY18" i="84"/>
  <c r="BY19" i="84"/>
  <c r="BY20" i="84"/>
  <c r="BY21" i="84"/>
  <c r="BY22" i="84"/>
  <c r="BY23" i="84"/>
  <c r="BY24" i="84"/>
  <c r="BY25" i="84"/>
  <c r="BY26" i="84"/>
  <c r="BY27" i="84"/>
  <c r="BY28" i="84"/>
  <c r="BY29" i="84"/>
  <c r="BY30" i="84"/>
  <c r="BY31" i="84"/>
  <c r="BY32" i="84"/>
  <c r="BY33" i="84"/>
  <c r="BY34" i="84"/>
  <c r="BY35" i="84"/>
  <c r="BY36" i="84"/>
  <c r="BY37" i="84"/>
  <c r="BY38" i="84"/>
  <c r="BY39" i="84"/>
  <c r="BY40" i="84"/>
  <c r="BY41" i="84"/>
  <c r="BY42" i="84"/>
  <c r="BY43" i="84"/>
  <c r="BY44" i="84"/>
  <c r="BY45" i="84"/>
  <c r="BY46" i="84"/>
  <c r="BY47" i="84"/>
  <c r="BY48" i="84"/>
  <c r="BY49" i="84"/>
  <c r="BY50" i="84"/>
  <c r="BY51" i="84"/>
  <c r="BY52" i="84"/>
  <c r="BY53" i="84"/>
  <c r="BY54" i="84"/>
  <c r="BY55" i="84"/>
  <c r="BY56" i="84"/>
  <c r="BY57" i="84"/>
  <c r="BY58" i="84"/>
  <c r="BZ13" i="84"/>
  <c r="BZ14" i="84"/>
  <c r="BZ15" i="84"/>
  <c r="BZ16" i="84"/>
  <c r="BZ17" i="84"/>
  <c r="BZ18" i="84"/>
  <c r="BZ19" i="84"/>
  <c r="BZ20" i="84"/>
  <c r="BZ21" i="84"/>
  <c r="BZ22" i="84"/>
  <c r="BZ23" i="84"/>
  <c r="BZ24" i="84"/>
  <c r="BZ25" i="84"/>
  <c r="BZ26" i="84"/>
  <c r="BZ27" i="84"/>
  <c r="BZ28" i="84"/>
  <c r="BZ29" i="84"/>
  <c r="BZ30" i="84"/>
  <c r="BZ31" i="84"/>
  <c r="BZ32" i="84"/>
  <c r="BZ33" i="84"/>
  <c r="BZ34" i="84"/>
  <c r="BZ35" i="84"/>
  <c r="BZ36" i="84"/>
  <c r="BZ37" i="84"/>
  <c r="BZ38" i="84"/>
  <c r="BZ39" i="84"/>
  <c r="BZ40" i="84"/>
  <c r="BZ41" i="84"/>
  <c r="BZ42" i="84"/>
  <c r="BZ43" i="84"/>
  <c r="BZ44" i="84"/>
  <c r="BZ45" i="84"/>
  <c r="BZ46" i="84"/>
  <c r="BZ47" i="84"/>
  <c r="BZ48" i="84"/>
  <c r="BZ49" i="84"/>
  <c r="BZ50" i="84"/>
  <c r="BZ51" i="84"/>
  <c r="BZ52" i="84"/>
  <c r="BZ53" i="84"/>
  <c r="BZ54" i="84"/>
  <c r="BZ55" i="84"/>
  <c r="BZ56" i="84"/>
  <c r="BZ57" i="84"/>
  <c r="BZ58" i="84"/>
  <c r="CA13" i="84"/>
  <c r="CA14" i="84"/>
  <c r="CA15" i="84"/>
  <c r="CA16" i="84"/>
  <c r="CA17" i="84"/>
  <c r="CA18" i="84"/>
  <c r="CA19" i="84"/>
  <c r="CA20" i="84"/>
  <c r="CA21" i="84"/>
  <c r="CA22" i="84"/>
  <c r="CA23" i="84"/>
  <c r="CA24" i="84"/>
  <c r="CA25" i="84"/>
  <c r="CA26" i="84"/>
  <c r="CA27" i="84"/>
  <c r="CA28" i="84"/>
  <c r="CA29" i="84"/>
  <c r="CA30" i="84"/>
  <c r="CA31" i="84"/>
  <c r="CA32" i="84"/>
  <c r="CA33" i="84"/>
  <c r="CA34" i="84"/>
  <c r="CA35" i="84"/>
  <c r="CA36" i="84"/>
  <c r="CA37" i="84"/>
  <c r="CA38" i="84"/>
  <c r="CA39" i="84"/>
  <c r="CA40" i="84"/>
  <c r="CA41" i="84"/>
  <c r="CA42" i="84"/>
  <c r="CA43" i="84"/>
  <c r="CA44" i="84"/>
  <c r="CA45" i="84"/>
  <c r="CA46" i="84"/>
  <c r="CA47" i="84"/>
  <c r="CA48" i="84"/>
  <c r="CA49" i="84"/>
  <c r="CA50" i="84"/>
  <c r="CA51" i="84"/>
  <c r="CA52" i="84"/>
  <c r="CA53" i="84"/>
  <c r="CA54" i="84"/>
  <c r="CA55" i="84"/>
  <c r="CA56" i="84"/>
  <c r="CA57" i="84"/>
  <c r="CA58" i="84"/>
  <c r="BV13" i="84"/>
  <c r="BV14" i="84"/>
  <c r="BV15" i="84"/>
  <c r="BV16" i="84"/>
  <c r="BV17" i="84"/>
  <c r="BV18" i="84"/>
  <c r="BV19" i="84"/>
  <c r="BV20" i="84"/>
  <c r="BV21" i="84"/>
  <c r="BV22" i="84"/>
  <c r="BV23" i="84"/>
  <c r="BV24" i="84"/>
  <c r="BV25" i="84"/>
  <c r="BV26" i="84"/>
  <c r="BV27" i="84"/>
  <c r="BV28" i="84"/>
  <c r="BV29" i="84"/>
  <c r="BV30" i="84"/>
  <c r="BV31" i="84"/>
  <c r="BV32" i="84"/>
  <c r="BV33" i="84"/>
  <c r="BV34" i="84"/>
  <c r="BV35" i="84"/>
  <c r="BV36" i="84"/>
  <c r="BV37" i="84"/>
  <c r="BV38" i="84"/>
  <c r="BV39" i="84"/>
  <c r="BV40" i="84"/>
  <c r="BV41" i="84"/>
  <c r="BV42" i="84"/>
  <c r="BV43" i="84"/>
  <c r="BV44" i="84"/>
  <c r="BV45" i="84"/>
  <c r="BV46" i="84"/>
  <c r="BV47" i="84"/>
  <c r="BV48" i="84"/>
  <c r="BV49" i="84"/>
  <c r="BV50" i="84"/>
  <c r="BV51" i="84"/>
  <c r="BV52" i="84"/>
  <c r="BV53" i="84"/>
  <c r="BV54" i="84"/>
  <c r="BV55" i="84"/>
  <c r="BV56" i="84"/>
  <c r="BV57" i="84"/>
  <c r="BV58" i="84"/>
  <c r="D5" i="84" l="1"/>
  <c r="CA59" i="84"/>
  <c r="BZ59" i="84"/>
  <c r="BY59" i="84"/>
  <c r="BV59" i="84"/>
  <c r="AX59" i="84"/>
  <c r="AK59" i="84"/>
  <c r="E59" i="84"/>
  <c r="B59" i="84"/>
  <c r="E58" i="84"/>
  <c r="B58" i="84"/>
  <c r="E57" i="84"/>
  <c r="B57" i="84"/>
  <c r="E56" i="84"/>
  <c r="B56" i="84"/>
  <c r="E55" i="84"/>
  <c r="B55" i="84"/>
  <c r="E54" i="84"/>
  <c r="B54" i="84"/>
  <c r="E53" i="84"/>
  <c r="B53" i="84"/>
  <c r="E52" i="84"/>
  <c r="B52" i="84"/>
  <c r="E51" i="84"/>
  <c r="B51" i="84"/>
  <c r="E50" i="84"/>
  <c r="B50" i="84"/>
  <c r="E49" i="84"/>
  <c r="B49" i="84"/>
  <c r="E48" i="84"/>
  <c r="B48" i="84"/>
  <c r="E47" i="84"/>
  <c r="B47" i="84"/>
  <c r="E46" i="84"/>
  <c r="B46" i="84"/>
  <c r="E45" i="84"/>
  <c r="B45" i="84"/>
  <c r="E44" i="84"/>
  <c r="B44" i="84"/>
  <c r="E43" i="84"/>
  <c r="B43" i="84"/>
  <c r="E42" i="84"/>
  <c r="B42" i="84"/>
  <c r="E41" i="84"/>
  <c r="B41" i="84"/>
  <c r="B40" i="84"/>
  <c r="B39" i="84"/>
  <c r="CA12" i="84"/>
  <c r="BZ12" i="84"/>
  <c r="BY12" i="84"/>
  <c r="BV12" i="84"/>
  <c r="CA11" i="84"/>
  <c r="BZ11" i="84"/>
  <c r="BY11" i="84"/>
  <c r="BV11" i="84"/>
  <c r="CA10" i="84"/>
  <c r="BZ10" i="84"/>
  <c r="BY10" i="84"/>
  <c r="BV10" i="84"/>
  <c r="BF6" i="84"/>
  <c r="BC4" i="84"/>
  <c r="D4" i="84"/>
  <c r="D2" i="84"/>
  <c r="BA59" i="84" l="1"/>
  <c r="BH59" i="84" s="1"/>
  <c r="Q7" i="1"/>
  <c r="B13" i="83"/>
  <c r="B14" i="83"/>
  <c r="B15" i="83"/>
  <c r="B16" i="83"/>
  <c r="B17" i="83"/>
  <c r="B18" i="83"/>
  <c r="B19" i="83"/>
  <c r="B20" i="83"/>
  <c r="B21" i="83"/>
  <c r="B22" i="83"/>
  <c r="B23" i="83"/>
  <c r="B24" i="83"/>
  <c r="B25" i="83"/>
  <c r="B26" i="83"/>
  <c r="B27" i="83"/>
  <c r="B28" i="83"/>
  <c r="B29" i="83"/>
  <c r="B30" i="83"/>
  <c r="B31" i="83"/>
  <c r="B32" i="83"/>
  <c r="B33" i="83"/>
  <c r="B34" i="83"/>
  <c r="B35" i="83"/>
  <c r="B36" i="83"/>
  <c r="B37" i="83"/>
  <c r="B38" i="83"/>
  <c r="B39" i="83"/>
  <c r="B40" i="83"/>
  <c r="B41" i="83"/>
  <c r="B42" i="83"/>
  <c r="B12" i="83"/>
  <c r="B11" i="83"/>
  <c r="B10" i="83"/>
  <c r="AB6" i="83"/>
  <c r="D6" i="83"/>
  <c r="CB59" i="83"/>
  <c r="E59" i="83"/>
  <c r="B59" i="83"/>
  <c r="CB58" i="83"/>
  <c r="E58" i="83"/>
  <c r="B58" i="83"/>
  <c r="CB57" i="83"/>
  <c r="E57" i="83"/>
  <c r="B57" i="83"/>
  <c r="CB56" i="83"/>
  <c r="AB56" i="79" s="1"/>
  <c r="E56" i="83"/>
  <c r="B56" i="83"/>
  <c r="CB55" i="83"/>
  <c r="AB55" i="79" s="1"/>
  <c r="E55" i="83"/>
  <c r="B55" i="83"/>
  <c r="CB54" i="83"/>
  <c r="AB54" i="79" s="1"/>
  <c r="E54" i="83"/>
  <c r="B54" i="83"/>
  <c r="CB53" i="83"/>
  <c r="AB53" i="79" s="1"/>
  <c r="E53" i="83"/>
  <c r="B53" i="83"/>
  <c r="CB52" i="83"/>
  <c r="AB52" i="79" s="1"/>
  <c r="E52" i="83"/>
  <c r="B52" i="83"/>
  <c r="CB51" i="83"/>
  <c r="AB51" i="79" s="1"/>
  <c r="E51" i="83"/>
  <c r="B51" i="83"/>
  <c r="CB50" i="83"/>
  <c r="AB50" i="79" s="1"/>
  <c r="E50" i="83"/>
  <c r="B50" i="83"/>
  <c r="CB49" i="83"/>
  <c r="AB49" i="79" s="1"/>
  <c r="E49" i="83"/>
  <c r="B49" i="83"/>
  <c r="CB48" i="83"/>
  <c r="AB48" i="79" s="1"/>
  <c r="E48" i="83"/>
  <c r="B48" i="83"/>
  <c r="CB47" i="83"/>
  <c r="AB47" i="79" s="1"/>
  <c r="E47" i="83"/>
  <c r="B47" i="83"/>
  <c r="CB46" i="83"/>
  <c r="AB46" i="79" s="1"/>
  <c r="E46" i="83"/>
  <c r="B46" i="83"/>
  <c r="CB45" i="83"/>
  <c r="AB45" i="79" s="1"/>
  <c r="E45" i="83"/>
  <c r="B45" i="83"/>
  <c r="CB44" i="83"/>
  <c r="AB44" i="79" s="1"/>
  <c r="E44" i="83"/>
  <c r="B44" i="83"/>
  <c r="CB43" i="83"/>
  <c r="AB43" i="79" s="1"/>
  <c r="E43" i="83"/>
  <c r="B43" i="83"/>
  <c r="CB42" i="83"/>
  <c r="AB42" i="79" s="1"/>
  <c r="E42" i="83"/>
  <c r="CB41" i="83"/>
  <c r="AB41" i="79" s="1"/>
  <c r="E41" i="83"/>
  <c r="CB40" i="83"/>
  <c r="AB40" i="79" s="1"/>
  <c r="E40" i="83"/>
  <c r="CB39" i="83"/>
  <c r="AB39" i="79" s="1"/>
  <c r="E39" i="83"/>
  <c r="CB38" i="83"/>
  <c r="AB38" i="79" s="1"/>
  <c r="E38" i="83"/>
  <c r="CB37" i="83"/>
  <c r="AB37" i="79" s="1"/>
  <c r="E37" i="83"/>
  <c r="CB36" i="83"/>
  <c r="AB36" i="79" s="1"/>
  <c r="E36" i="83"/>
  <c r="CB35" i="83"/>
  <c r="AB35" i="79" s="1"/>
  <c r="E35" i="83"/>
  <c r="CB34" i="83"/>
  <c r="AB34" i="79" s="1"/>
  <c r="E34" i="83"/>
  <c r="CB33" i="83"/>
  <c r="AB33" i="79" s="1"/>
  <c r="E33" i="83"/>
  <c r="CB32" i="83"/>
  <c r="AB32" i="79" s="1"/>
  <c r="E32" i="83"/>
  <c r="CB31" i="83"/>
  <c r="AB31" i="79" s="1"/>
  <c r="E31" i="83"/>
  <c r="CB30" i="83"/>
  <c r="AB30" i="79" s="1"/>
  <c r="E30" i="83"/>
  <c r="CB29" i="83"/>
  <c r="AB29" i="79" s="1"/>
  <c r="E29" i="83"/>
  <c r="CB28" i="83"/>
  <c r="AB28" i="79" s="1"/>
  <c r="E28" i="83"/>
  <c r="CB27" i="83"/>
  <c r="AB27" i="79" s="1"/>
  <c r="E27" i="83"/>
  <c r="CB26" i="83"/>
  <c r="AB26" i="79" s="1"/>
  <c r="E26" i="83"/>
  <c r="CB25" i="83"/>
  <c r="AB25" i="79" s="1"/>
  <c r="E25" i="83"/>
  <c r="CB24" i="83"/>
  <c r="AB24" i="79" s="1"/>
  <c r="E24" i="83"/>
  <c r="CB23" i="83"/>
  <c r="AB23" i="79" s="1"/>
  <c r="E23" i="83"/>
  <c r="CB22" i="83"/>
  <c r="AB22" i="79" s="1"/>
  <c r="E22" i="83"/>
  <c r="CB21" i="83"/>
  <c r="AB21" i="79" s="1"/>
  <c r="E21" i="83"/>
  <c r="CB20" i="83"/>
  <c r="AB20" i="79" s="1"/>
  <c r="E20" i="83"/>
  <c r="CB19" i="83"/>
  <c r="AB19" i="79" s="1"/>
  <c r="E19" i="83"/>
  <c r="CB18" i="83"/>
  <c r="AB18" i="79" s="1"/>
  <c r="E18" i="83"/>
  <c r="CB17" i="83"/>
  <c r="AB17" i="79" s="1"/>
  <c r="E17" i="83"/>
  <c r="CB16" i="83"/>
  <c r="AB16" i="79" s="1"/>
  <c r="E16" i="83"/>
  <c r="CB15" i="83"/>
  <c r="AB15" i="79" s="1"/>
  <c r="E15" i="83"/>
  <c r="CB14" i="83"/>
  <c r="AB14" i="79" s="1"/>
  <c r="E14" i="83"/>
  <c r="CB13" i="83"/>
  <c r="AB13" i="79" s="1"/>
  <c r="E13" i="83"/>
  <c r="CB12" i="83"/>
  <c r="AB12" i="79" s="1"/>
  <c r="E12" i="83"/>
  <c r="CB11" i="83"/>
  <c r="AB11" i="79" s="1"/>
  <c r="E11" i="83"/>
  <c r="CB10" i="83"/>
  <c r="AB10" i="79" s="1"/>
  <c r="E10" i="83"/>
  <c r="CA9" i="83"/>
  <c r="BZ9" i="83"/>
  <c r="BY9" i="83"/>
  <c r="BX9" i="83"/>
  <c r="BV9" i="83"/>
  <c r="BT9" i="83"/>
  <c r="BR9" i="83"/>
  <c r="BP9" i="83"/>
  <c r="BN9" i="83"/>
  <c r="BL9" i="83"/>
  <c r="BJ9" i="83"/>
  <c r="BH9" i="83"/>
  <c r="BF9" i="83"/>
  <c r="BD9" i="83"/>
  <c r="BB9" i="83"/>
  <c r="AZ9" i="83"/>
  <c r="AX9" i="83"/>
  <c r="AV9" i="83"/>
  <c r="AT9" i="83"/>
  <c r="AR9" i="83"/>
  <c r="AP9" i="83"/>
  <c r="AN9" i="83"/>
  <c r="AL9" i="83"/>
  <c r="AJ9" i="83"/>
  <c r="AH9" i="83"/>
  <c r="AF9" i="83"/>
  <c r="AD9" i="83"/>
  <c r="AB9" i="83"/>
  <c r="Z9" i="83"/>
  <c r="X9" i="83"/>
  <c r="V9" i="83"/>
  <c r="T9" i="83"/>
  <c r="R9" i="83"/>
  <c r="P9" i="83"/>
  <c r="N9" i="83"/>
  <c r="L9" i="83"/>
  <c r="J9" i="83"/>
  <c r="H9" i="83"/>
  <c r="F9" i="83"/>
  <c r="E8" i="83"/>
  <c r="BF6" i="83"/>
  <c r="D5" i="83"/>
  <c r="BC4" i="83"/>
  <c r="AY4" i="83"/>
  <c r="AT4" i="83"/>
  <c r="AP4" i="83"/>
  <c r="AL4" i="83"/>
  <c r="AH4" i="83"/>
  <c r="AC4" i="83"/>
  <c r="D4" i="83"/>
  <c r="D2" i="83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12" i="82"/>
  <c r="B11" i="82"/>
  <c r="B10" i="82"/>
  <c r="AB6" i="82"/>
  <c r="D6" i="82"/>
  <c r="CB59" i="82"/>
  <c r="E59" i="82"/>
  <c r="B59" i="82"/>
  <c r="CB58" i="82"/>
  <c r="E58" i="82"/>
  <c r="B58" i="82"/>
  <c r="CB57" i="82"/>
  <c r="E57" i="82"/>
  <c r="B57" i="82"/>
  <c r="CB56" i="82"/>
  <c r="AB56" i="78" s="1"/>
  <c r="E56" i="82"/>
  <c r="B56" i="82"/>
  <c r="CB55" i="82"/>
  <c r="AB55" i="78" s="1"/>
  <c r="E55" i="82"/>
  <c r="B55" i="82"/>
  <c r="CB54" i="82"/>
  <c r="AB54" i="78" s="1"/>
  <c r="E54" i="82"/>
  <c r="B54" i="82"/>
  <c r="CB53" i="82"/>
  <c r="AB53" i="78" s="1"/>
  <c r="E53" i="82"/>
  <c r="B53" i="82"/>
  <c r="CB52" i="82"/>
  <c r="AB52" i="78" s="1"/>
  <c r="E52" i="82"/>
  <c r="B52" i="82"/>
  <c r="CB51" i="82"/>
  <c r="AB51" i="78" s="1"/>
  <c r="E51" i="82"/>
  <c r="B51" i="82"/>
  <c r="CB50" i="82"/>
  <c r="AB50" i="78" s="1"/>
  <c r="E50" i="82"/>
  <c r="B50" i="82"/>
  <c r="CB49" i="82"/>
  <c r="AB49" i="78" s="1"/>
  <c r="E49" i="82"/>
  <c r="B49" i="82"/>
  <c r="CB48" i="82"/>
  <c r="AB48" i="78" s="1"/>
  <c r="E48" i="82"/>
  <c r="B48" i="82"/>
  <c r="CB47" i="82"/>
  <c r="AB47" i="78" s="1"/>
  <c r="E47" i="82"/>
  <c r="B47" i="82"/>
  <c r="CB46" i="82"/>
  <c r="AB46" i="78" s="1"/>
  <c r="E46" i="82"/>
  <c r="B46" i="82"/>
  <c r="CB45" i="82"/>
  <c r="AB45" i="78" s="1"/>
  <c r="E45" i="82"/>
  <c r="B45" i="82"/>
  <c r="CB44" i="82"/>
  <c r="AB44" i="78" s="1"/>
  <c r="E44" i="82"/>
  <c r="B44" i="82"/>
  <c r="CB43" i="82"/>
  <c r="AB43" i="78" s="1"/>
  <c r="E43" i="82"/>
  <c r="B43" i="82"/>
  <c r="CB42" i="82"/>
  <c r="AB42" i="78" s="1"/>
  <c r="E42" i="82"/>
  <c r="B42" i="82"/>
  <c r="CB41" i="82"/>
  <c r="AB41" i="78" s="1"/>
  <c r="E41" i="82"/>
  <c r="B41" i="82"/>
  <c r="CB40" i="82"/>
  <c r="AB40" i="78" s="1"/>
  <c r="E40" i="82"/>
  <c r="CB39" i="82"/>
  <c r="AB39" i="78" s="1"/>
  <c r="E39" i="82"/>
  <c r="CB38" i="82"/>
  <c r="AB38" i="78" s="1"/>
  <c r="E38" i="82"/>
  <c r="CB37" i="82"/>
  <c r="AB37" i="78" s="1"/>
  <c r="E37" i="82"/>
  <c r="CB36" i="82"/>
  <c r="AB36" i="78" s="1"/>
  <c r="E36" i="82"/>
  <c r="CB35" i="82"/>
  <c r="AB35" i="78" s="1"/>
  <c r="E35" i="82"/>
  <c r="CB34" i="82"/>
  <c r="AB34" i="78" s="1"/>
  <c r="E34" i="82"/>
  <c r="CB33" i="82"/>
  <c r="AB33" i="78" s="1"/>
  <c r="E33" i="82"/>
  <c r="CB32" i="82"/>
  <c r="AB32" i="78" s="1"/>
  <c r="E32" i="82"/>
  <c r="CB31" i="82"/>
  <c r="AB31" i="78" s="1"/>
  <c r="E31" i="82"/>
  <c r="CB30" i="82"/>
  <c r="AB30" i="78" s="1"/>
  <c r="E30" i="82"/>
  <c r="CB29" i="82"/>
  <c r="AB29" i="78" s="1"/>
  <c r="E29" i="82"/>
  <c r="CB28" i="82"/>
  <c r="AB28" i="78" s="1"/>
  <c r="E28" i="82"/>
  <c r="CB27" i="82"/>
  <c r="AB27" i="78" s="1"/>
  <c r="E27" i="82"/>
  <c r="CB26" i="82"/>
  <c r="AB26" i="78" s="1"/>
  <c r="E26" i="82"/>
  <c r="CB25" i="82"/>
  <c r="AB25" i="78" s="1"/>
  <c r="E25" i="82"/>
  <c r="CB24" i="82"/>
  <c r="AB24" i="78" s="1"/>
  <c r="E24" i="82"/>
  <c r="CB23" i="82"/>
  <c r="AB23" i="78" s="1"/>
  <c r="E23" i="82"/>
  <c r="CB22" i="82"/>
  <c r="AB22" i="78" s="1"/>
  <c r="E22" i="82"/>
  <c r="CB21" i="82"/>
  <c r="AB21" i="78" s="1"/>
  <c r="E21" i="82"/>
  <c r="CB20" i="82"/>
  <c r="AB20" i="78" s="1"/>
  <c r="E20" i="82"/>
  <c r="CB19" i="82"/>
  <c r="AB19" i="78" s="1"/>
  <c r="E19" i="82"/>
  <c r="CB18" i="82"/>
  <c r="AB18" i="78" s="1"/>
  <c r="E18" i="82"/>
  <c r="CB17" i="82"/>
  <c r="AB17" i="78" s="1"/>
  <c r="E17" i="82"/>
  <c r="CB16" i="82"/>
  <c r="AB16" i="78" s="1"/>
  <c r="E16" i="82"/>
  <c r="CB15" i="82"/>
  <c r="AB15" i="78" s="1"/>
  <c r="E15" i="82"/>
  <c r="CB14" i="82"/>
  <c r="AB14" i="78" s="1"/>
  <c r="E14" i="82"/>
  <c r="CB13" i="82"/>
  <c r="AB13" i="78" s="1"/>
  <c r="E13" i="82"/>
  <c r="CB12" i="82"/>
  <c r="AB12" i="78" s="1"/>
  <c r="E12" i="82"/>
  <c r="CB11" i="82"/>
  <c r="AB11" i="78" s="1"/>
  <c r="E11" i="82"/>
  <c r="CB10" i="82"/>
  <c r="AB10" i="78" s="1"/>
  <c r="E10" i="82"/>
  <c r="CA9" i="82"/>
  <c r="BZ9" i="82"/>
  <c r="BY9" i="82"/>
  <c r="BX9" i="82"/>
  <c r="BV9" i="82"/>
  <c r="BT9" i="82"/>
  <c r="BR9" i="82"/>
  <c r="BP9" i="82"/>
  <c r="BN9" i="82"/>
  <c r="BL9" i="82"/>
  <c r="BJ9" i="82"/>
  <c r="BH9" i="82"/>
  <c r="BF9" i="82"/>
  <c r="BD9" i="82"/>
  <c r="BB9" i="82"/>
  <c r="AZ9" i="82"/>
  <c r="AX9" i="82"/>
  <c r="AV9" i="82"/>
  <c r="AT9" i="82"/>
  <c r="AR9" i="82"/>
  <c r="AP9" i="82"/>
  <c r="AN9" i="82"/>
  <c r="AL9" i="82"/>
  <c r="AJ9" i="82"/>
  <c r="AH9" i="82"/>
  <c r="AF9" i="82"/>
  <c r="AD9" i="82"/>
  <c r="AB9" i="82"/>
  <c r="Z9" i="82"/>
  <c r="X9" i="82"/>
  <c r="V9" i="82"/>
  <c r="T9" i="82"/>
  <c r="R9" i="82"/>
  <c r="P9" i="82"/>
  <c r="N9" i="82"/>
  <c r="L9" i="82"/>
  <c r="J9" i="82"/>
  <c r="H9" i="82"/>
  <c r="F9" i="82"/>
  <c r="E8" i="82"/>
  <c r="BF6" i="82"/>
  <c r="D5" i="82"/>
  <c r="BC4" i="82"/>
  <c r="AY4" i="82"/>
  <c r="AT4" i="82"/>
  <c r="AP4" i="82"/>
  <c r="AL4" i="82"/>
  <c r="AH4" i="82"/>
  <c r="AC4" i="82"/>
  <c r="D4" i="82"/>
  <c r="D2" i="82"/>
  <c r="B13" i="81"/>
  <c r="B14" i="81"/>
  <c r="B15" i="81"/>
  <c r="B16" i="81"/>
  <c r="B17" i="81"/>
  <c r="B18" i="81"/>
  <c r="B19" i="81"/>
  <c r="B20" i="81"/>
  <c r="B21" i="81"/>
  <c r="B22" i="81"/>
  <c r="B23" i="81"/>
  <c r="B24" i="81"/>
  <c r="B25" i="81"/>
  <c r="B26" i="81"/>
  <c r="B27" i="81"/>
  <c r="B28" i="81"/>
  <c r="B29" i="81"/>
  <c r="B30" i="81"/>
  <c r="B31" i="81"/>
  <c r="B32" i="81"/>
  <c r="B33" i="81"/>
  <c r="B34" i="81"/>
  <c r="B35" i="81"/>
  <c r="B36" i="81"/>
  <c r="B37" i="81"/>
  <c r="B38" i="81"/>
  <c r="B39" i="81"/>
  <c r="B40" i="81"/>
  <c r="B12" i="81"/>
  <c r="B11" i="81"/>
  <c r="B10" i="81"/>
  <c r="AB6" i="81"/>
  <c r="D6" i="81"/>
  <c r="CB59" i="81"/>
  <c r="E59" i="81"/>
  <c r="B59" i="81"/>
  <c r="CB58" i="81"/>
  <c r="E58" i="81"/>
  <c r="B58" i="81"/>
  <c r="CB57" i="81"/>
  <c r="E57" i="81"/>
  <c r="B57" i="81"/>
  <c r="CB56" i="81"/>
  <c r="AB56" i="77" s="1"/>
  <c r="E56" i="81"/>
  <c r="B56" i="81"/>
  <c r="CB55" i="81"/>
  <c r="AB55" i="77" s="1"/>
  <c r="E55" i="81"/>
  <c r="B55" i="81"/>
  <c r="CB54" i="81"/>
  <c r="AB54" i="77" s="1"/>
  <c r="E54" i="81"/>
  <c r="B54" i="81"/>
  <c r="CB53" i="81"/>
  <c r="AB53" i="77" s="1"/>
  <c r="E53" i="81"/>
  <c r="B53" i="81"/>
  <c r="CB52" i="81"/>
  <c r="AB52" i="77" s="1"/>
  <c r="E52" i="81"/>
  <c r="B52" i="81"/>
  <c r="CB51" i="81"/>
  <c r="AB51" i="77" s="1"/>
  <c r="E51" i="81"/>
  <c r="B51" i="81"/>
  <c r="CB50" i="81"/>
  <c r="AB50" i="77" s="1"/>
  <c r="E50" i="81"/>
  <c r="B50" i="81"/>
  <c r="CB49" i="81"/>
  <c r="AB49" i="77" s="1"/>
  <c r="E49" i="81"/>
  <c r="B49" i="81"/>
  <c r="CB48" i="81"/>
  <c r="AB48" i="77" s="1"/>
  <c r="E48" i="81"/>
  <c r="B48" i="81"/>
  <c r="CB47" i="81"/>
  <c r="AB47" i="77" s="1"/>
  <c r="E47" i="81"/>
  <c r="B47" i="81"/>
  <c r="CB46" i="81"/>
  <c r="AB46" i="77" s="1"/>
  <c r="E46" i="81"/>
  <c r="B46" i="81"/>
  <c r="CB45" i="81"/>
  <c r="AB45" i="77" s="1"/>
  <c r="E45" i="81"/>
  <c r="B45" i="81"/>
  <c r="CB44" i="81"/>
  <c r="AB44" i="77" s="1"/>
  <c r="E44" i="81"/>
  <c r="B44" i="81"/>
  <c r="CB43" i="81"/>
  <c r="AB43" i="77" s="1"/>
  <c r="E43" i="81"/>
  <c r="B43" i="81"/>
  <c r="CB42" i="81"/>
  <c r="AB42" i="77" s="1"/>
  <c r="E42" i="81"/>
  <c r="B42" i="81"/>
  <c r="CB41" i="81"/>
  <c r="AB41" i="77" s="1"/>
  <c r="E41" i="81"/>
  <c r="B41" i="81"/>
  <c r="CB40" i="81"/>
  <c r="AB40" i="77" s="1"/>
  <c r="E40" i="81"/>
  <c r="CB39" i="81"/>
  <c r="AB39" i="77" s="1"/>
  <c r="E39" i="81"/>
  <c r="CB38" i="81"/>
  <c r="AB38" i="77" s="1"/>
  <c r="E38" i="81"/>
  <c r="CB37" i="81"/>
  <c r="AB37" i="77" s="1"/>
  <c r="E37" i="81"/>
  <c r="CB36" i="81"/>
  <c r="AB36" i="77" s="1"/>
  <c r="E36" i="81"/>
  <c r="CB35" i="81"/>
  <c r="AB35" i="77" s="1"/>
  <c r="E35" i="81"/>
  <c r="CB34" i="81"/>
  <c r="AB34" i="77" s="1"/>
  <c r="E34" i="81"/>
  <c r="CB33" i="81"/>
  <c r="AB33" i="77" s="1"/>
  <c r="E33" i="81"/>
  <c r="CB32" i="81"/>
  <c r="AB32" i="77" s="1"/>
  <c r="E32" i="81"/>
  <c r="CB31" i="81"/>
  <c r="AB31" i="77" s="1"/>
  <c r="E31" i="81"/>
  <c r="CB30" i="81"/>
  <c r="AB30" i="77" s="1"/>
  <c r="E30" i="81"/>
  <c r="CB29" i="81"/>
  <c r="AB29" i="77" s="1"/>
  <c r="E29" i="81"/>
  <c r="CB28" i="81"/>
  <c r="AB28" i="77" s="1"/>
  <c r="E28" i="81"/>
  <c r="CB27" i="81"/>
  <c r="AB27" i="77" s="1"/>
  <c r="E27" i="81"/>
  <c r="CB26" i="81"/>
  <c r="AB26" i="77" s="1"/>
  <c r="E26" i="81"/>
  <c r="CB25" i="81"/>
  <c r="AB25" i="77" s="1"/>
  <c r="E25" i="81"/>
  <c r="CB24" i="81"/>
  <c r="AB24" i="77" s="1"/>
  <c r="E24" i="81"/>
  <c r="CB23" i="81"/>
  <c r="AB23" i="77" s="1"/>
  <c r="E23" i="81"/>
  <c r="CB22" i="81"/>
  <c r="AB22" i="77" s="1"/>
  <c r="E22" i="81"/>
  <c r="CB21" i="81"/>
  <c r="AB21" i="77" s="1"/>
  <c r="E21" i="81"/>
  <c r="CB20" i="81"/>
  <c r="AB20" i="77" s="1"/>
  <c r="E20" i="81"/>
  <c r="CB19" i="81"/>
  <c r="AB19" i="77" s="1"/>
  <c r="E19" i="81"/>
  <c r="CB18" i="81"/>
  <c r="AB18" i="77" s="1"/>
  <c r="E18" i="81"/>
  <c r="CB17" i="81"/>
  <c r="AB17" i="77" s="1"/>
  <c r="E17" i="81"/>
  <c r="CB16" i="81"/>
  <c r="AB16" i="77" s="1"/>
  <c r="E16" i="81"/>
  <c r="CB15" i="81"/>
  <c r="AB15" i="77" s="1"/>
  <c r="E15" i="81"/>
  <c r="CB14" i="81"/>
  <c r="AB14" i="77" s="1"/>
  <c r="E14" i="81"/>
  <c r="CB13" i="81"/>
  <c r="AB13" i="77" s="1"/>
  <c r="E13" i="81"/>
  <c r="CB12" i="81"/>
  <c r="AB12" i="77" s="1"/>
  <c r="E12" i="81"/>
  <c r="CB11" i="81"/>
  <c r="AB11" i="77" s="1"/>
  <c r="E11" i="81"/>
  <c r="CB10" i="81"/>
  <c r="AB10" i="77" s="1"/>
  <c r="E10" i="81"/>
  <c r="CA9" i="81"/>
  <c r="BZ9" i="81"/>
  <c r="BY9" i="81"/>
  <c r="BX9" i="81"/>
  <c r="BV9" i="81"/>
  <c r="BT9" i="81"/>
  <c r="BR9" i="81"/>
  <c r="BP9" i="81"/>
  <c r="BN9" i="81"/>
  <c r="BL9" i="81"/>
  <c r="BJ9" i="81"/>
  <c r="BH9" i="81"/>
  <c r="BF9" i="81"/>
  <c r="BD9" i="81"/>
  <c r="BB9" i="81"/>
  <c r="AZ9" i="81"/>
  <c r="AX9" i="81"/>
  <c r="AV9" i="81"/>
  <c r="AT9" i="81"/>
  <c r="AR9" i="81"/>
  <c r="AP9" i="81"/>
  <c r="AN9" i="81"/>
  <c r="AL9" i="81"/>
  <c r="AJ9" i="81"/>
  <c r="AH9" i="81"/>
  <c r="AF9" i="81"/>
  <c r="AD9" i="81"/>
  <c r="AB9" i="81"/>
  <c r="Z9" i="81"/>
  <c r="X9" i="81"/>
  <c r="V9" i="81"/>
  <c r="T9" i="81"/>
  <c r="R9" i="81"/>
  <c r="P9" i="81"/>
  <c r="N9" i="81"/>
  <c r="L9" i="81"/>
  <c r="J9" i="81"/>
  <c r="H9" i="81"/>
  <c r="F9" i="81"/>
  <c r="E8" i="81"/>
  <c r="BF6" i="81"/>
  <c r="D5" i="81"/>
  <c r="BC4" i="81"/>
  <c r="AY4" i="81"/>
  <c r="AT4" i="81"/>
  <c r="AP4" i="81"/>
  <c r="AL4" i="81"/>
  <c r="AH4" i="81"/>
  <c r="AC4" i="81"/>
  <c r="D4" i="81"/>
  <c r="D2" i="81"/>
  <c r="D6" i="80" l="1"/>
  <c r="AB6" i="80"/>
  <c r="B59" i="80"/>
  <c r="B13" i="80"/>
  <c r="B14" i="80"/>
  <c r="B15" i="80"/>
  <c r="B16" i="80"/>
  <c r="B17" i="80"/>
  <c r="B18" i="80"/>
  <c r="B19" i="80"/>
  <c r="B20" i="80"/>
  <c r="B21" i="80"/>
  <c r="B22" i="80"/>
  <c r="B23" i="80"/>
  <c r="B24" i="80"/>
  <c r="B25" i="80"/>
  <c r="B26" i="80"/>
  <c r="B27" i="80"/>
  <c r="B28" i="80"/>
  <c r="B29" i="80"/>
  <c r="B30" i="80"/>
  <c r="B31" i="80"/>
  <c r="B32" i="80"/>
  <c r="B33" i="80"/>
  <c r="B34" i="80"/>
  <c r="B35" i="80"/>
  <c r="B36" i="80"/>
  <c r="B37" i="80"/>
  <c r="B38" i="80"/>
  <c r="B39" i="80"/>
  <c r="B40" i="80"/>
  <c r="B41" i="80"/>
  <c r="B42" i="80"/>
  <c r="B43" i="80"/>
  <c r="B44" i="80"/>
  <c r="B45" i="80"/>
  <c r="B46" i="80"/>
  <c r="B47" i="80"/>
  <c r="B48" i="80"/>
  <c r="B49" i="80"/>
  <c r="B50" i="80"/>
  <c r="B51" i="80"/>
  <c r="B52" i="80"/>
  <c r="B53" i="80"/>
  <c r="B54" i="80"/>
  <c r="B55" i="80"/>
  <c r="B56" i="80"/>
  <c r="B57" i="80"/>
  <c r="B58" i="80"/>
  <c r="B12" i="80"/>
  <c r="B11" i="80"/>
  <c r="B10" i="80"/>
  <c r="B59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12" i="59"/>
  <c r="B11" i="59"/>
  <c r="B10" i="59"/>
  <c r="CB59" i="80"/>
  <c r="E59" i="80"/>
  <c r="CB58" i="80"/>
  <c r="E58" i="80"/>
  <c r="CB57" i="80"/>
  <c r="E57" i="80"/>
  <c r="CB56" i="80"/>
  <c r="AB56" i="72" s="1"/>
  <c r="E56" i="80"/>
  <c r="CB55" i="80"/>
  <c r="AB55" i="72" s="1"/>
  <c r="E55" i="80"/>
  <c r="CB54" i="80"/>
  <c r="AB54" i="72" s="1"/>
  <c r="E54" i="80"/>
  <c r="CB53" i="80"/>
  <c r="AB53" i="72" s="1"/>
  <c r="E53" i="80"/>
  <c r="CB52" i="80"/>
  <c r="AB52" i="72" s="1"/>
  <c r="E52" i="80"/>
  <c r="CB51" i="80"/>
  <c r="AB51" i="72" s="1"/>
  <c r="E51" i="80"/>
  <c r="CB50" i="80"/>
  <c r="AB50" i="72" s="1"/>
  <c r="E50" i="80"/>
  <c r="CB49" i="80"/>
  <c r="AB49" i="72" s="1"/>
  <c r="E49" i="80"/>
  <c r="CB48" i="80"/>
  <c r="AB48" i="72" s="1"/>
  <c r="E48" i="80"/>
  <c r="CB47" i="80"/>
  <c r="AB47" i="72" s="1"/>
  <c r="E47" i="80"/>
  <c r="CB46" i="80"/>
  <c r="AB46" i="72" s="1"/>
  <c r="E46" i="80"/>
  <c r="CB45" i="80"/>
  <c r="AB45" i="72" s="1"/>
  <c r="E45" i="80"/>
  <c r="CB44" i="80"/>
  <c r="AB44" i="72" s="1"/>
  <c r="E44" i="80"/>
  <c r="CB43" i="80"/>
  <c r="AB43" i="72" s="1"/>
  <c r="E43" i="80"/>
  <c r="CB42" i="80"/>
  <c r="AB42" i="72" s="1"/>
  <c r="E42" i="80"/>
  <c r="CB41" i="80"/>
  <c r="AB41" i="72" s="1"/>
  <c r="E41" i="80"/>
  <c r="CB40" i="80"/>
  <c r="AB40" i="72" s="1"/>
  <c r="E40" i="80"/>
  <c r="CB39" i="80"/>
  <c r="AB39" i="72" s="1"/>
  <c r="E39" i="80"/>
  <c r="CB38" i="80"/>
  <c r="AB38" i="72" s="1"/>
  <c r="E38" i="80"/>
  <c r="CB37" i="80"/>
  <c r="AB37" i="72" s="1"/>
  <c r="E37" i="80"/>
  <c r="CB36" i="80"/>
  <c r="AB36" i="72" s="1"/>
  <c r="E36" i="80"/>
  <c r="CB35" i="80"/>
  <c r="AB35" i="72" s="1"/>
  <c r="E35" i="80"/>
  <c r="CB34" i="80"/>
  <c r="AB34" i="72" s="1"/>
  <c r="E34" i="80"/>
  <c r="CB33" i="80"/>
  <c r="AB33" i="72" s="1"/>
  <c r="E33" i="80"/>
  <c r="CB32" i="80"/>
  <c r="AB32" i="72" s="1"/>
  <c r="E32" i="80"/>
  <c r="CB31" i="80"/>
  <c r="AB31" i="72" s="1"/>
  <c r="E31" i="80"/>
  <c r="CB30" i="80"/>
  <c r="AB30" i="72" s="1"/>
  <c r="E30" i="80"/>
  <c r="CB29" i="80"/>
  <c r="AB29" i="72" s="1"/>
  <c r="E29" i="80"/>
  <c r="CB28" i="80"/>
  <c r="AB28" i="72" s="1"/>
  <c r="E28" i="80"/>
  <c r="CB27" i="80"/>
  <c r="AB27" i="72" s="1"/>
  <c r="E27" i="80"/>
  <c r="CB26" i="80"/>
  <c r="AB26" i="72" s="1"/>
  <c r="E26" i="80"/>
  <c r="CB25" i="80"/>
  <c r="AB25" i="72" s="1"/>
  <c r="E25" i="80"/>
  <c r="CB24" i="80"/>
  <c r="AB24" i="72" s="1"/>
  <c r="E24" i="80"/>
  <c r="CB23" i="80"/>
  <c r="AB23" i="72" s="1"/>
  <c r="E23" i="80"/>
  <c r="CB22" i="80"/>
  <c r="AB22" i="72" s="1"/>
  <c r="E22" i="80"/>
  <c r="CB21" i="80"/>
  <c r="AB21" i="72" s="1"/>
  <c r="E21" i="80"/>
  <c r="CB20" i="80"/>
  <c r="AB20" i="72" s="1"/>
  <c r="E20" i="80"/>
  <c r="CB19" i="80"/>
  <c r="AB19" i="72" s="1"/>
  <c r="E19" i="80"/>
  <c r="CB18" i="80"/>
  <c r="AB18" i="72" s="1"/>
  <c r="E18" i="80"/>
  <c r="CB17" i="80"/>
  <c r="AB17" i="72" s="1"/>
  <c r="E17" i="80"/>
  <c r="CB16" i="80"/>
  <c r="AB16" i="72" s="1"/>
  <c r="E16" i="80"/>
  <c r="CB15" i="80"/>
  <c r="AB15" i="72" s="1"/>
  <c r="E15" i="80"/>
  <c r="CB14" i="80"/>
  <c r="AB14" i="72" s="1"/>
  <c r="E14" i="80"/>
  <c r="CB13" i="80"/>
  <c r="AB13" i="72" s="1"/>
  <c r="E13" i="80"/>
  <c r="CB12" i="80"/>
  <c r="AB12" i="72" s="1"/>
  <c r="E12" i="80"/>
  <c r="CB11" i="80"/>
  <c r="AB11" i="72" s="1"/>
  <c r="E11" i="80"/>
  <c r="CB10" i="80"/>
  <c r="AB10" i="72" s="1"/>
  <c r="E10" i="80"/>
  <c r="CA9" i="80"/>
  <c r="BZ9" i="80"/>
  <c r="BY9" i="80"/>
  <c r="BX9" i="80"/>
  <c r="BV9" i="80"/>
  <c r="BT9" i="80"/>
  <c r="BR9" i="80"/>
  <c r="BP9" i="80"/>
  <c r="BN9" i="80"/>
  <c r="BL9" i="80"/>
  <c r="BJ9" i="80"/>
  <c r="BH9" i="80"/>
  <c r="BF9" i="80"/>
  <c r="BD9" i="80"/>
  <c r="BB9" i="80"/>
  <c r="AZ9" i="80"/>
  <c r="AX9" i="80"/>
  <c r="AV9" i="80"/>
  <c r="AT9" i="80"/>
  <c r="AR9" i="80"/>
  <c r="AP9" i="80"/>
  <c r="AN9" i="80"/>
  <c r="AL9" i="80"/>
  <c r="AJ9" i="80"/>
  <c r="AH9" i="80"/>
  <c r="AF9" i="80"/>
  <c r="AD9" i="80"/>
  <c r="AB9" i="80"/>
  <c r="Z9" i="80"/>
  <c r="X9" i="80"/>
  <c r="V9" i="80"/>
  <c r="T9" i="80"/>
  <c r="R9" i="80"/>
  <c r="P9" i="80"/>
  <c r="N9" i="80"/>
  <c r="L9" i="80"/>
  <c r="J9" i="80"/>
  <c r="H9" i="80"/>
  <c r="F9" i="80"/>
  <c r="E8" i="80"/>
  <c r="BF6" i="80"/>
  <c r="D5" i="80"/>
  <c r="BC4" i="80"/>
  <c r="AY4" i="80"/>
  <c r="AT4" i="80"/>
  <c r="AP4" i="80"/>
  <c r="AL4" i="80"/>
  <c r="AH4" i="80"/>
  <c r="AC4" i="80"/>
  <c r="D4" i="80"/>
  <c r="D2" i="80"/>
  <c r="B59" i="79" l="1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7" i="79"/>
  <c r="B28" i="79"/>
  <c r="B29" i="79"/>
  <c r="B30" i="79"/>
  <c r="B31" i="79"/>
  <c r="B32" i="79"/>
  <c r="B33" i="79"/>
  <c r="B34" i="79"/>
  <c r="B35" i="79"/>
  <c r="B36" i="79"/>
  <c r="B37" i="79"/>
  <c r="B38" i="79"/>
  <c r="B39" i="79"/>
  <c r="B40" i="79"/>
  <c r="B41" i="79"/>
  <c r="B42" i="79"/>
  <c r="B43" i="79"/>
  <c r="B44" i="79"/>
  <c r="B45" i="79"/>
  <c r="B46" i="79"/>
  <c r="B47" i="79"/>
  <c r="B48" i="79"/>
  <c r="B49" i="79"/>
  <c r="B50" i="79"/>
  <c r="B51" i="79"/>
  <c r="B52" i="79"/>
  <c r="B53" i="79"/>
  <c r="B54" i="79"/>
  <c r="B55" i="79"/>
  <c r="B56" i="79"/>
  <c r="B57" i="79"/>
  <c r="B58" i="79"/>
  <c r="B12" i="79"/>
  <c r="B11" i="79"/>
  <c r="B10" i="79"/>
  <c r="B59" i="77"/>
  <c r="B13" i="77"/>
  <c r="B14" i="77"/>
  <c r="B15" i="77"/>
  <c r="B16" i="77"/>
  <c r="B17" i="77"/>
  <c r="B18" i="77"/>
  <c r="B19" i="77"/>
  <c r="B20" i="77"/>
  <c r="B21" i="77"/>
  <c r="B22" i="77"/>
  <c r="B23" i="77"/>
  <c r="B24" i="77"/>
  <c r="B25" i="77"/>
  <c r="B26" i="77"/>
  <c r="B27" i="77"/>
  <c r="B28" i="77"/>
  <c r="B29" i="77"/>
  <c r="B30" i="77"/>
  <c r="B31" i="77"/>
  <c r="B32" i="77"/>
  <c r="B33" i="77"/>
  <c r="B34" i="77"/>
  <c r="B35" i="77"/>
  <c r="B36" i="77"/>
  <c r="B37" i="77"/>
  <c r="B38" i="77"/>
  <c r="B39" i="77"/>
  <c r="B40" i="77"/>
  <c r="B41" i="77"/>
  <c r="B42" i="77"/>
  <c r="B43" i="77"/>
  <c r="B44" i="77"/>
  <c r="B45" i="77"/>
  <c r="B46" i="77"/>
  <c r="B47" i="77"/>
  <c r="B48" i="77"/>
  <c r="B49" i="77"/>
  <c r="B50" i="77"/>
  <c r="B51" i="77"/>
  <c r="B52" i="77"/>
  <c r="B53" i="77"/>
  <c r="B54" i="77"/>
  <c r="B55" i="77"/>
  <c r="B56" i="77"/>
  <c r="B57" i="77"/>
  <c r="B58" i="77"/>
  <c r="B12" i="77"/>
  <c r="B11" i="77"/>
  <c r="B10" i="77"/>
  <c r="B59" i="72"/>
  <c r="B13" i="72"/>
  <c r="B14" i="72"/>
  <c r="B15" i="72"/>
  <c r="B16" i="72"/>
  <c r="B17" i="72"/>
  <c r="B18" i="72"/>
  <c r="B19" i="72"/>
  <c r="B20" i="72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45" i="72"/>
  <c r="B46" i="72"/>
  <c r="B47" i="72"/>
  <c r="B48" i="72"/>
  <c r="B49" i="72"/>
  <c r="B50" i="72"/>
  <c r="B51" i="72"/>
  <c r="B52" i="72"/>
  <c r="B53" i="72"/>
  <c r="B54" i="72"/>
  <c r="B55" i="72"/>
  <c r="B56" i="72"/>
  <c r="B57" i="72"/>
  <c r="B58" i="72"/>
  <c r="B12" i="72"/>
  <c r="B11" i="72"/>
  <c r="B10" i="72"/>
  <c r="B59" i="78" l="1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B38" i="78"/>
  <c r="B39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58" i="78"/>
  <c r="B12" i="78"/>
  <c r="B11" i="78"/>
  <c r="B10" i="78"/>
  <c r="H9" i="58" l="1"/>
  <c r="F9" i="58"/>
  <c r="BC4" i="59"/>
  <c r="AY4" i="59"/>
  <c r="AT4" i="59"/>
  <c r="AP4" i="59"/>
  <c r="AL4" i="59"/>
  <c r="AH4" i="59"/>
  <c r="AC4" i="59"/>
  <c r="BC4" i="58"/>
  <c r="AY4" i="58"/>
  <c r="AT4" i="58"/>
  <c r="AP4" i="58"/>
  <c r="AL4" i="58"/>
  <c r="AB6" i="79" l="1"/>
  <c r="H6" i="76"/>
  <c r="AB6" i="78"/>
  <c r="H6" i="75"/>
  <c r="AB6" i="77"/>
  <c r="H6" i="74"/>
  <c r="AB6" i="72"/>
  <c r="H6" i="73"/>
  <c r="AB6" i="71"/>
  <c r="AB6" i="70"/>
  <c r="D6" i="79"/>
  <c r="D6" i="76"/>
  <c r="D6" i="78"/>
  <c r="D6" i="77"/>
  <c r="D6" i="74"/>
  <c r="D6" i="72"/>
  <c r="D6" i="73"/>
  <c r="D6" i="71"/>
  <c r="D6" i="47"/>
  <c r="D6" i="70"/>
  <c r="D6" i="75"/>
  <c r="CA59" i="79"/>
  <c r="BZ59" i="79"/>
  <c r="BY59" i="79"/>
  <c r="BX59" i="79"/>
  <c r="AX59" i="79"/>
  <c r="AL59" i="79"/>
  <c r="BB59" i="79" s="1"/>
  <c r="BJ59" i="79" s="1"/>
  <c r="AD59" i="79"/>
  <c r="E59" i="79"/>
  <c r="CA58" i="79"/>
  <c r="BZ58" i="79"/>
  <c r="BY58" i="79"/>
  <c r="BX58" i="79"/>
  <c r="AX58" i="79"/>
  <c r="AL58" i="79"/>
  <c r="BB58" i="79" s="1"/>
  <c r="BJ58" i="79" s="1"/>
  <c r="AD58" i="79"/>
  <c r="E58" i="79"/>
  <c r="CA57" i="79"/>
  <c r="BZ57" i="79"/>
  <c r="BY57" i="79"/>
  <c r="BX57" i="79"/>
  <c r="AX57" i="79"/>
  <c r="AL57" i="79"/>
  <c r="E57" i="79"/>
  <c r="CA56" i="79"/>
  <c r="BZ56" i="79"/>
  <c r="BY56" i="79"/>
  <c r="BX56" i="79"/>
  <c r="AX56" i="79"/>
  <c r="E56" i="79"/>
  <c r="CA55" i="79"/>
  <c r="BZ55" i="79"/>
  <c r="BY55" i="79"/>
  <c r="BX55" i="79"/>
  <c r="BJ55" i="79"/>
  <c r="AX55" i="79"/>
  <c r="AL55" i="79"/>
  <c r="BB55" i="79" s="1"/>
  <c r="AD55" i="79"/>
  <c r="E55" i="79"/>
  <c r="CA54" i="79"/>
  <c r="BZ54" i="79"/>
  <c r="BY54" i="79"/>
  <c r="BX54" i="79"/>
  <c r="AX54" i="79"/>
  <c r="AL54" i="79"/>
  <c r="BB54" i="79" s="1"/>
  <c r="BJ54" i="79" s="1"/>
  <c r="AD54" i="79"/>
  <c r="E54" i="79"/>
  <c r="CA53" i="79"/>
  <c r="BZ53" i="79"/>
  <c r="BY53" i="79"/>
  <c r="BX53" i="79"/>
  <c r="AX53" i="79"/>
  <c r="AL53" i="79"/>
  <c r="E53" i="79"/>
  <c r="CA52" i="79"/>
  <c r="BZ52" i="79"/>
  <c r="BY52" i="79"/>
  <c r="BX52" i="79"/>
  <c r="AX52" i="79"/>
  <c r="E52" i="79"/>
  <c r="CA51" i="79"/>
  <c r="BZ51" i="79"/>
  <c r="BY51" i="79"/>
  <c r="BX51" i="79"/>
  <c r="AX51" i="79"/>
  <c r="AL51" i="79"/>
  <c r="BB51" i="79" s="1"/>
  <c r="BJ51" i="79" s="1"/>
  <c r="AD51" i="79"/>
  <c r="E51" i="79"/>
  <c r="CA50" i="79"/>
  <c r="BZ50" i="79"/>
  <c r="BY50" i="79"/>
  <c r="BX50" i="79"/>
  <c r="AX50" i="79"/>
  <c r="AL50" i="79"/>
  <c r="BB50" i="79" s="1"/>
  <c r="BJ50" i="79" s="1"/>
  <c r="AD50" i="79"/>
  <c r="E50" i="79"/>
  <c r="CA49" i="79"/>
  <c r="BZ49" i="79"/>
  <c r="BY49" i="79"/>
  <c r="BX49" i="79"/>
  <c r="AX49" i="79"/>
  <c r="AL49" i="79"/>
  <c r="E49" i="79"/>
  <c r="CA48" i="79"/>
  <c r="BZ48" i="79"/>
  <c r="BY48" i="79"/>
  <c r="BX48" i="79"/>
  <c r="AX48" i="79"/>
  <c r="E48" i="79"/>
  <c r="CA47" i="79"/>
  <c r="BZ47" i="79"/>
  <c r="BY47" i="79"/>
  <c r="BX47" i="79"/>
  <c r="AX47" i="79"/>
  <c r="AL47" i="79"/>
  <c r="BB47" i="79" s="1"/>
  <c r="BJ47" i="79" s="1"/>
  <c r="AD47" i="79"/>
  <c r="E47" i="79"/>
  <c r="CA46" i="79"/>
  <c r="BZ46" i="79"/>
  <c r="BY46" i="79"/>
  <c r="BX46" i="79"/>
  <c r="AX46" i="79"/>
  <c r="AL46" i="79"/>
  <c r="BB46" i="79" s="1"/>
  <c r="BJ46" i="79" s="1"/>
  <c r="AD46" i="79"/>
  <c r="E46" i="79"/>
  <c r="CA45" i="79"/>
  <c r="BZ45" i="79"/>
  <c r="BY45" i="79"/>
  <c r="BX45" i="79"/>
  <c r="AX45" i="79"/>
  <c r="AL45" i="79"/>
  <c r="E45" i="79"/>
  <c r="CA44" i="79"/>
  <c r="BZ44" i="79"/>
  <c r="BY44" i="79"/>
  <c r="BX44" i="79"/>
  <c r="AX44" i="79"/>
  <c r="E44" i="79"/>
  <c r="CA43" i="79"/>
  <c r="BZ43" i="79"/>
  <c r="BY43" i="79"/>
  <c r="BX43" i="79"/>
  <c r="AX43" i="79"/>
  <c r="AL43" i="79"/>
  <c r="BB43" i="79" s="1"/>
  <c r="BJ43" i="79" s="1"/>
  <c r="AD43" i="79"/>
  <c r="E43" i="79"/>
  <c r="CA42" i="79"/>
  <c r="BZ42" i="79"/>
  <c r="BY42" i="79"/>
  <c r="BX42" i="79"/>
  <c r="AX42" i="79"/>
  <c r="E42" i="79"/>
  <c r="CA41" i="79"/>
  <c r="BZ41" i="79"/>
  <c r="BY41" i="79"/>
  <c r="BX41" i="79"/>
  <c r="AX41" i="79"/>
  <c r="E41" i="79"/>
  <c r="CA40" i="79"/>
  <c r="BZ40" i="79"/>
  <c r="BY40" i="79"/>
  <c r="BX40" i="79"/>
  <c r="AX40" i="79"/>
  <c r="E40" i="79"/>
  <c r="CA39" i="79"/>
  <c r="BZ39" i="79"/>
  <c r="BY39" i="79"/>
  <c r="BX39" i="79"/>
  <c r="AX39" i="79"/>
  <c r="E39" i="79"/>
  <c r="CA38" i="79"/>
  <c r="BZ38" i="79"/>
  <c r="BY38" i="79"/>
  <c r="BX38" i="79"/>
  <c r="AX38" i="79"/>
  <c r="E38" i="79"/>
  <c r="CA37" i="79"/>
  <c r="BZ37" i="79"/>
  <c r="BY37" i="79"/>
  <c r="BX37" i="79"/>
  <c r="AX37" i="79"/>
  <c r="E37" i="79"/>
  <c r="CA36" i="79"/>
  <c r="BZ36" i="79"/>
  <c r="BY36" i="79"/>
  <c r="BX36" i="79"/>
  <c r="AX36" i="79"/>
  <c r="E36" i="79"/>
  <c r="CA35" i="79"/>
  <c r="BZ35" i="79"/>
  <c r="BY35" i="79"/>
  <c r="BX35" i="79"/>
  <c r="AX35" i="79"/>
  <c r="E35" i="79"/>
  <c r="CA34" i="79"/>
  <c r="BZ34" i="79"/>
  <c r="BY34" i="79"/>
  <c r="BX34" i="79"/>
  <c r="AX34" i="79"/>
  <c r="E34" i="79"/>
  <c r="CA33" i="79"/>
  <c r="BZ33" i="79"/>
  <c r="BY33" i="79"/>
  <c r="BX33" i="79"/>
  <c r="AX33" i="79"/>
  <c r="E33" i="79"/>
  <c r="CA32" i="79"/>
  <c r="BZ32" i="79"/>
  <c r="BY32" i="79"/>
  <c r="BX32" i="79"/>
  <c r="AX32" i="79"/>
  <c r="E32" i="79"/>
  <c r="CA31" i="79"/>
  <c r="BZ31" i="79"/>
  <c r="BY31" i="79"/>
  <c r="BX31" i="79"/>
  <c r="AX31" i="79"/>
  <c r="E31" i="79"/>
  <c r="CA30" i="79"/>
  <c r="BZ30" i="79"/>
  <c r="BY30" i="79"/>
  <c r="BX30" i="79"/>
  <c r="AX30" i="79"/>
  <c r="E30" i="79"/>
  <c r="CA29" i="79"/>
  <c r="BZ29" i="79"/>
  <c r="BY29" i="79"/>
  <c r="BX29" i="79"/>
  <c r="AX29" i="79"/>
  <c r="E29" i="79"/>
  <c r="CA28" i="79"/>
  <c r="BZ28" i="79"/>
  <c r="BY28" i="79"/>
  <c r="BX28" i="79"/>
  <c r="AX28" i="79"/>
  <c r="E28" i="79"/>
  <c r="CA27" i="79"/>
  <c r="BZ27" i="79"/>
  <c r="BY27" i="79"/>
  <c r="BX27" i="79"/>
  <c r="AX27" i="79"/>
  <c r="E27" i="79"/>
  <c r="CA26" i="79"/>
  <c r="BZ26" i="79"/>
  <c r="BY26" i="79"/>
  <c r="BX26" i="79"/>
  <c r="AX26" i="79"/>
  <c r="E26" i="79"/>
  <c r="CA25" i="79"/>
  <c r="BZ25" i="79"/>
  <c r="BY25" i="79"/>
  <c r="BX25" i="79"/>
  <c r="AX25" i="79"/>
  <c r="E25" i="79"/>
  <c r="CA24" i="79"/>
  <c r="BZ24" i="79"/>
  <c r="BY24" i="79"/>
  <c r="BX24" i="79"/>
  <c r="AX24" i="79"/>
  <c r="E24" i="79"/>
  <c r="CA23" i="79"/>
  <c r="BZ23" i="79"/>
  <c r="BY23" i="79"/>
  <c r="BX23" i="79"/>
  <c r="AX23" i="79"/>
  <c r="E23" i="79"/>
  <c r="CA22" i="79"/>
  <c r="BZ22" i="79"/>
  <c r="BY22" i="79"/>
  <c r="BX22" i="79"/>
  <c r="AX22" i="79"/>
  <c r="E22" i="79"/>
  <c r="CA21" i="79"/>
  <c r="BZ21" i="79"/>
  <c r="BY21" i="79"/>
  <c r="BX21" i="79"/>
  <c r="AX21" i="79"/>
  <c r="E21" i="79"/>
  <c r="CA20" i="79"/>
  <c r="BZ20" i="79"/>
  <c r="BY20" i="79"/>
  <c r="BX20" i="79"/>
  <c r="AX20" i="79"/>
  <c r="E20" i="79"/>
  <c r="CA19" i="79"/>
  <c r="BZ19" i="79"/>
  <c r="BY19" i="79"/>
  <c r="BX19" i="79"/>
  <c r="AX19" i="79"/>
  <c r="E19" i="79"/>
  <c r="CA18" i="79"/>
  <c r="BZ18" i="79"/>
  <c r="BY18" i="79"/>
  <c r="BX18" i="79"/>
  <c r="AX18" i="79"/>
  <c r="E18" i="79"/>
  <c r="CA17" i="79"/>
  <c r="BZ17" i="79"/>
  <c r="BY17" i="79"/>
  <c r="BX17" i="79"/>
  <c r="AX17" i="79"/>
  <c r="E17" i="79"/>
  <c r="CA16" i="79"/>
  <c r="BZ16" i="79"/>
  <c r="BY16" i="79"/>
  <c r="BX16" i="79"/>
  <c r="AX16" i="79"/>
  <c r="E16" i="79"/>
  <c r="CA15" i="79"/>
  <c r="BZ15" i="79"/>
  <c r="BY15" i="79"/>
  <c r="BX15" i="79"/>
  <c r="AX15" i="79"/>
  <c r="E15" i="79"/>
  <c r="CA14" i="79"/>
  <c r="BZ14" i="79"/>
  <c r="BY14" i="79"/>
  <c r="BX14" i="79"/>
  <c r="AX14" i="79"/>
  <c r="E14" i="79"/>
  <c r="CA13" i="79"/>
  <c r="BZ13" i="79"/>
  <c r="BY13" i="79"/>
  <c r="BX13" i="79"/>
  <c r="AX13" i="79"/>
  <c r="E13" i="79"/>
  <c r="CA12" i="79"/>
  <c r="BZ12" i="79"/>
  <c r="BY12" i="79"/>
  <c r="BX12" i="79"/>
  <c r="AX12" i="79"/>
  <c r="E12" i="79"/>
  <c r="CA11" i="79"/>
  <c r="BZ11" i="79"/>
  <c r="BY11" i="79"/>
  <c r="BX11" i="79"/>
  <c r="AX11" i="79"/>
  <c r="E11" i="79"/>
  <c r="CA10" i="79"/>
  <c r="BZ10" i="79"/>
  <c r="BY10" i="79"/>
  <c r="BX10" i="79"/>
  <c r="AX10" i="79"/>
  <c r="E10" i="79"/>
  <c r="E8" i="79"/>
  <c r="BF6" i="79"/>
  <c r="D5" i="79"/>
  <c r="BC4" i="79"/>
  <c r="AY4" i="79"/>
  <c r="AT4" i="79"/>
  <c r="AP4" i="79"/>
  <c r="AL4" i="79"/>
  <c r="AH4" i="79"/>
  <c r="AC4" i="79"/>
  <c r="D4" i="79"/>
  <c r="D2" i="79"/>
  <c r="CA59" i="78"/>
  <c r="BZ59" i="78"/>
  <c r="BY59" i="78"/>
  <c r="BX59" i="78"/>
  <c r="AX59" i="78"/>
  <c r="AL59" i="78"/>
  <c r="BB59" i="78" s="1"/>
  <c r="BJ59" i="78" s="1"/>
  <c r="AD59" i="78"/>
  <c r="E59" i="78"/>
  <c r="CA58" i="78"/>
  <c r="BZ58" i="78"/>
  <c r="BY58" i="78"/>
  <c r="BX58" i="78"/>
  <c r="AX58" i="78"/>
  <c r="AL58" i="78"/>
  <c r="BB58" i="78" s="1"/>
  <c r="BJ58" i="78" s="1"/>
  <c r="AD58" i="78"/>
  <c r="E58" i="78"/>
  <c r="CA57" i="78"/>
  <c r="BZ57" i="78"/>
  <c r="BY57" i="78"/>
  <c r="BX57" i="78"/>
  <c r="AX57" i="78"/>
  <c r="AL57" i="78"/>
  <c r="E57" i="78"/>
  <c r="CA56" i="78"/>
  <c r="BZ56" i="78"/>
  <c r="BY56" i="78"/>
  <c r="BX56" i="78"/>
  <c r="AX56" i="78"/>
  <c r="E56" i="78"/>
  <c r="CA55" i="78"/>
  <c r="BZ55" i="78"/>
  <c r="BY55" i="78"/>
  <c r="BX55" i="78"/>
  <c r="BJ55" i="78"/>
  <c r="AX55" i="78"/>
  <c r="AL55" i="78"/>
  <c r="BB55" i="78" s="1"/>
  <c r="AD55" i="78"/>
  <c r="E55" i="78"/>
  <c r="CA54" i="78"/>
  <c r="BZ54" i="78"/>
  <c r="BY54" i="78"/>
  <c r="BX54" i="78"/>
  <c r="AX54" i="78"/>
  <c r="AL54" i="78"/>
  <c r="BB54" i="78" s="1"/>
  <c r="BJ54" i="78" s="1"/>
  <c r="AD54" i="78"/>
  <c r="E54" i="78"/>
  <c r="CA53" i="78"/>
  <c r="BZ53" i="78"/>
  <c r="BY53" i="78"/>
  <c r="BX53" i="78"/>
  <c r="AX53" i="78"/>
  <c r="AL53" i="78"/>
  <c r="E53" i="78"/>
  <c r="CA52" i="78"/>
  <c r="BZ52" i="78"/>
  <c r="BY52" i="78"/>
  <c r="BX52" i="78"/>
  <c r="AX52" i="78"/>
  <c r="E52" i="78"/>
  <c r="CA51" i="78"/>
  <c r="BZ51" i="78"/>
  <c r="BY51" i="78"/>
  <c r="BX51" i="78"/>
  <c r="AX51" i="78"/>
  <c r="AL51" i="78"/>
  <c r="BB51" i="78" s="1"/>
  <c r="BJ51" i="78" s="1"/>
  <c r="AD51" i="78"/>
  <c r="E51" i="78"/>
  <c r="CA50" i="78"/>
  <c r="BZ50" i="78"/>
  <c r="BY50" i="78"/>
  <c r="BX50" i="78"/>
  <c r="AX50" i="78"/>
  <c r="AL50" i="78"/>
  <c r="BB50" i="78" s="1"/>
  <c r="BJ50" i="78" s="1"/>
  <c r="AD50" i="78"/>
  <c r="E50" i="78"/>
  <c r="CA49" i="78"/>
  <c r="BZ49" i="78"/>
  <c r="BY49" i="78"/>
  <c r="BX49" i="78"/>
  <c r="AX49" i="78"/>
  <c r="AL49" i="78"/>
  <c r="E49" i="78"/>
  <c r="CA48" i="78"/>
  <c r="BZ48" i="78"/>
  <c r="BY48" i="78"/>
  <c r="BX48" i="78"/>
  <c r="AX48" i="78"/>
  <c r="E48" i="78"/>
  <c r="CA47" i="78"/>
  <c r="BZ47" i="78"/>
  <c r="BY47" i="78"/>
  <c r="BX47" i="78"/>
  <c r="AX47" i="78"/>
  <c r="AL47" i="78"/>
  <c r="BB47" i="78" s="1"/>
  <c r="BJ47" i="78" s="1"/>
  <c r="AD47" i="78"/>
  <c r="E47" i="78"/>
  <c r="CA46" i="78"/>
  <c r="BZ46" i="78"/>
  <c r="BY46" i="78"/>
  <c r="BX46" i="78"/>
  <c r="AX46" i="78"/>
  <c r="AL46" i="78"/>
  <c r="BB46" i="78" s="1"/>
  <c r="BJ46" i="78" s="1"/>
  <c r="AD46" i="78"/>
  <c r="E46" i="78"/>
  <c r="CA45" i="78"/>
  <c r="BZ45" i="78"/>
  <c r="BY45" i="78"/>
  <c r="BX45" i="78"/>
  <c r="AX45" i="78"/>
  <c r="AL45" i="78"/>
  <c r="E45" i="78"/>
  <c r="CA44" i="78"/>
  <c r="BZ44" i="78"/>
  <c r="BY44" i="78"/>
  <c r="BX44" i="78"/>
  <c r="AX44" i="78"/>
  <c r="E44" i="78"/>
  <c r="CA43" i="78"/>
  <c r="BZ43" i="78"/>
  <c r="BY43" i="78"/>
  <c r="BX43" i="78"/>
  <c r="AX43" i="78"/>
  <c r="AL43" i="78"/>
  <c r="BB43" i="78" s="1"/>
  <c r="BJ43" i="78" s="1"/>
  <c r="AD43" i="78"/>
  <c r="E43" i="78"/>
  <c r="CA42" i="78"/>
  <c r="BZ42" i="78"/>
  <c r="BY42" i="78"/>
  <c r="BX42" i="78"/>
  <c r="AX42" i="78"/>
  <c r="E42" i="78"/>
  <c r="CA41" i="78"/>
  <c r="BZ41" i="78"/>
  <c r="BY41" i="78"/>
  <c r="BX41" i="78"/>
  <c r="AX41" i="78"/>
  <c r="E41" i="78"/>
  <c r="CA40" i="78"/>
  <c r="BZ40" i="78"/>
  <c r="BY40" i="78"/>
  <c r="BX40" i="78"/>
  <c r="AX40" i="78"/>
  <c r="E40" i="78"/>
  <c r="CA39" i="78"/>
  <c r="BZ39" i="78"/>
  <c r="BY39" i="78"/>
  <c r="BX39" i="78"/>
  <c r="AX39" i="78"/>
  <c r="E39" i="78"/>
  <c r="CA38" i="78"/>
  <c r="BZ38" i="78"/>
  <c r="BY38" i="78"/>
  <c r="BX38" i="78"/>
  <c r="AX38" i="78"/>
  <c r="E38" i="78"/>
  <c r="CA37" i="78"/>
  <c r="BZ37" i="78"/>
  <c r="BY37" i="78"/>
  <c r="BX37" i="78"/>
  <c r="AX37" i="78"/>
  <c r="E37" i="78"/>
  <c r="CA36" i="78"/>
  <c r="BZ36" i="78"/>
  <c r="BY36" i="78"/>
  <c r="BX36" i="78"/>
  <c r="AX36" i="78"/>
  <c r="E36" i="78"/>
  <c r="CA35" i="78"/>
  <c r="BZ35" i="78"/>
  <c r="BY35" i="78"/>
  <c r="BX35" i="78"/>
  <c r="AX35" i="78"/>
  <c r="E35" i="78"/>
  <c r="CA34" i="78"/>
  <c r="BZ34" i="78"/>
  <c r="BY34" i="78"/>
  <c r="BX34" i="78"/>
  <c r="AX34" i="78"/>
  <c r="E34" i="78"/>
  <c r="CA33" i="78"/>
  <c r="BZ33" i="78"/>
  <c r="BY33" i="78"/>
  <c r="BX33" i="78"/>
  <c r="AX33" i="78"/>
  <c r="E33" i="78"/>
  <c r="CA32" i="78"/>
  <c r="BZ32" i="78"/>
  <c r="BY32" i="78"/>
  <c r="BX32" i="78"/>
  <c r="AX32" i="78"/>
  <c r="E32" i="78"/>
  <c r="CA31" i="78"/>
  <c r="BZ31" i="78"/>
  <c r="BY31" i="78"/>
  <c r="BX31" i="78"/>
  <c r="AX31" i="78"/>
  <c r="E31" i="78"/>
  <c r="CA30" i="78"/>
  <c r="BZ30" i="78"/>
  <c r="BY30" i="78"/>
  <c r="BX30" i="78"/>
  <c r="AX30" i="78"/>
  <c r="E30" i="78"/>
  <c r="CA29" i="78"/>
  <c r="BZ29" i="78"/>
  <c r="BY29" i="78"/>
  <c r="BX29" i="78"/>
  <c r="AX29" i="78"/>
  <c r="E29" i="78"/>
  <c r="CA28" i="78"/>
  <c r="BZ28" i="78"/>
  <c r="BY28" i="78"/>
  <c r="BX28" i="78"/>
  <c r="AX28" i="78"/>
  <c r="E28" i="78"/>
  <c r="CA27" i="78"/>
  <c r="BZ27" i="78"/>
  <c r="BY27" i="78"/>
  <c r="BX27" i="78"/>
  <c r="AX27" i="78"/>
  <c r="E27" i="78"/>
  <c r="CA26" i="78"/>
  <c r="BZ26" i="78"/>
  <c r="BY26" i="78"/>
  <c r="BX26" i="78"/>
  <c r="AX26" i="78"/>
  <c r="E26" i="78"/>
  <c r="CA25" i="78"/>
  <c r="BZ25" i="78"/>
  <c r="BY25" i="78"/>
  <c r="BX25" i="78"/>
  <c r="AX25" i="78"/>
  <c r="E25" i="78"/>
  <c r="CA24" i="78"/>
  <c r="BZ24" i="78"/>
  <c r="BY24" i="78"/>
  <c r="BX24" i="78"/>
  <c r="AX24" i="78"/>
  <c r="E24" i="78"/>
  <c r="CA23" i="78"/>
  <c r="BZ23" i="78"/>
  <c r="BY23" i="78"/>
  <c r="BX23" i="78"/>
  <c r="AX23" i="78"/>
  <c r="E23" i="78"/>
  <c r="CA22" i="78"/>
  <c r="BZ22" i="78"/>
  <c r="BY22" i="78"/>
  <c r="BX22" i="78"/>
  <c r="AX22" i="78"/>
  <c r="E22" i="78"/>
  <c r="CA21" i="78"/>
  <c r="BZ21" i="78"/>
  <c r="BY21" i="78"/>
  <c r="BX21" i="78"/>
  <c r="AX21" i="78"/>
  <c r="E21" i="78"/>
  <c r="CA20" i="78"/>
  <c r="BZ20" i="78"/>
  <c r="BY20" i="78"/>
  <c r="BX20" i="78"/>
  <c r="AX20" i="78"/>
  <c r="E20" i="78"/>
  <c r="CA19" i="78"/>
  <c r="BZ19" i="78"/>
  <c r="BY19" i="78"/>
  <c r="BX19" i="78"/>
  <c r="AX19" i="78"/>
  <c r="E19" i="78"/>
  <c r="CA18" i="78"/>
  <c r="BZ18" i="78"/>
  <c r="BY18" i="78"/>
  <c r="BX18" i="78"/>
  <c r="AX18" i="78"/>
  <c r="E18" i="78"/>
  <c r="CA17" i="78"/>
  <c r="BZ17" i="78"/>
  <c r="BY17" i="78"/>
  <c r="BX17" i="78"/>
  <c r="AX17" i="78"/>
  <c r="E17" i="78"/>
  <c r="CA16" i="78"/>
  <c r="BZ16" i="78"/>
  <c r="BY16" i="78"/>
  <c r="BX16" i="78"/>
  <c r="AX16" i="78"/>
  <c r="E16" i="78"/>
  <c r="CA15" i="78"/>
  <c r="BZ15" i="78"/>
  <c r="BY15" i="78"/>
  <c r="BX15" i="78"/>
  <c r="AX15" i="78"/>
  <c r="E15" i="78"/>
  <c r="CA14" i="78"/>
  <c r="BZ14" i="78"/>
  <c r="BY14" i="78"/>
  <c r="BX14" i="78"/>
  <c r="AX14" i="78"/>
  <c r="E14" i="78"/>
  <c r="CA13" i="78"/>
  <c r="BZ13" i="78"/>
  <c r="BY13" i="78"/>
  <c r="BX13" i="78"/>
  <c r="AX13" i="78"/>
  <c r="E13" i="78"/>
  <c r="CA12" i="78"/>
  <c r="BZ12" i="78"/>
  <c r="BY12" i="78"/>
  <c r="BX12" i="78"/>
  <c r="AX12" i="78"/>
  <c r="E12" i="78"/>
  <c r="CA11" i="78"/>
  <c r="BZ11" i="78"/>
  <c r="BY11" i="78"/>
  <c r="BX11" i="78"/>
  <c r="AX11" i="78"/>
  <c r="E11" i="78"/>
  <c r="CA10" i="78"/>
  <c r="BZ10" i="78"/>
  <c r="BY10" i="78"/>
  <c r="BX10" i="78"/>
  <c r="AX10" i="78"/>
  <c r="E10" i="78"/>
  <c r="E8" i="78"/>
  <c r="BF6" i="78"/>
  <c r="D5" i="78"/>
  <c r="BC4" i="78"/>
  <c r="AY4" i="78"/>
  <c r="AT4" i="78"/>
  <c r="AP4" i="78"/>
  <c r="AL4" i="78"/>
  <c r="AH4" i="78"/>
  <c r="AC4" i="78"/>
  <c r="D4" i="78"/>
  <c r="D2" i="78"/>
  <c r="CA59" i="77"/>
  <c r="BZ59" i="77"/>
  <c r="BY59" i="77"/>
  <c r="BX59" i="77"/>
  <c r="AX59" i="77"/>
  <c r="AL59" i="77"/>
  <c r="E59" i="77"/>
  <c r="CA58" i="77"/>
  <c r="BZ58" i="77"/>
  <c r="BY58" i="77"/>
  <c r="BX58" i="77"/>
  <c r="AX58" i="77"/>
  <c r="E58" i="77"/>
  <c r="CA57" i="77"/>
  <c r="BZ57" i="77"/>
  <c r="BY57" i="77"/>
  <c r="BX57" i="77"/>
  <c r="AX57" i="77"/>
  <c r="AL57" i="77"/>
  <c r="BB57" i="77" s="1"/>
  <c r="BJ57" i="77" s="1"/>
  <c r="AD57" i="77"/>
  <c r="E57" i="77"/>
  <c r="CA56" i="77"/>
  <c r="BZ56" i="77"/>
  <c r="BY56" i="77"/>
  <c r="BX56" i="77"/>
  <c r="AX56" i="77"/>
  <c r="AL56" i="77"/>
  <c r="BB56" i="77" s="1"/>
  <c r="BJ56" i="77" s="1"/>
  <c r="AD56" i="77"/>
  <c r="E56" i="77"/>
  <c r="CA55" i="77"/>
  <c r="BZ55" i="77"/>
  <c r="BY55" i="77"/>
  <c r="BX55" i="77"/>
  <c r="AX55" i="77"/>
  <c r="AL55" i="77"/>
  <c r="E55" i="77"/>
  <c r="CA54" i="77"/>
  <c r="BZ54" i="77"/>
  <c r="BY54" i="77"/>
  <c r="BX54" i="77"/>
  <c r="AX54" i="77"/>
  <c r="E54" i="77"/>
  <c r="CA53" i="77"/>
  <c r="BZ53" i="77"/>
  <c r="BY53" i="77"/>
  <c r="BX53" i="77"/>
  <c r="AX53" i="77"/>
  <c r="AL53" i="77"/>
  <c r="BB53" i="77" s="1"/>
  <c r="BJ53" i="77" s="1"/>
  <c r="AD53" i="77"/>
  <c r="E53" i="77"/>
  <c r="CA52" i="77"/>
  <c r="BZ52" i="77"/>
  <c r="BY52" i="77"/>
  <c r="BX52" i="77"/>
  <c r="AX52" i="77"/>
  <c r="AL52" i="77"/>
  <c r="BB52" i="77" s="1"/>
  <c r="BJ52" i="77" s="1"/>
  <c r="AD52" i="77"/>
  <c r="E52" i="77"/>
  <c r="CA51" i="77"/>
  <c r="BZ51" i="77"/>
  <c r="BY51" i="77"/>
  <c r="BX51" i="77"/>
  <c r="AX51" i="77"/>
  <c r="AL51" i="77"/>
  <c r="E51" i="77"/>
  <c r="CA50" i="77"/>
  <c r="BZ50" i="77"/>
  <c r="BY50" i="77"/>
  <c r="BX50" i="77"/>
  <c r="AX50" i="77"/>
  <c r="E50" i="77"/>
  <c r="CA49" i="77"/>
  <c r="BZ49" i="77"/>
  <c r="BY49" i="77"/>
  <c r="BX49" i="77"/>
  <c r="AX49" i="77"/>
  <c r="AL49" i="77"/>
  <c r="BB49" i="77" s="1"/>
  <c r="BJ49" i="77" s="1"/>
  <c r="AD49" i="77"/>
  <c r="E49" i="77"/>
  <c r="CA48" i="77"/>
  <c r="BZ48" i="77"/>
  <c r="BY48" i="77"/>
  <c r="BX48" i="77"/>
  <c r="AX48" i="77"/>
  <c r="AL48" i="77"/>
  <c r="BB48" i="77" s="1"/>
  <c r="BJ48" i="77" s="1"/>
  <c r="AD48" i="77"/>
  <c r="E48" i="77"/>
  <c r="CA47" i="77"/>
  <c r="BZ47" i="77"/>
  <c r="BY47" i="77"/>
  <c r="BX47" i="77"/>
  <c r="AX47" i="77"/>
  <c r="AL47" i="77"/>
  <c r="E47" i="77"/>
  <c r="CA46" i="77"/>
  <c r="BZ46" i="77"/>
  <c r="BY46" i="77"/>
  <c r="BX46" i="77"/>
  <c r="AX46" i="77"/>
  <c r="E46" i="77"/>
  <c r="CA45" i="77"/>
  <c r="BZ45" i="77"/>
  <c r="BY45" i="77"/>
  <c r="BX45" i="77"/>
  <c r="AX45" i="77"/>
  <c r="AL45" i="77"/>
  <c r="BB45" i="77" s="1"/>
  <c r="BJ45" i="77" s="1"/>
  <c r="AD45" i="77"/>
  <c r="E45" i="77"/>
  <c r="CA44" i="77"/>
  <c r="BZ44" i="77"/>
  <c r="BY44" i="77"/>
  <c r="BX44" i="77"/>
  <c r="AX44" i="77"/>
  <c r="AL44" i="77"/>
  <c r="BB44" i="77" s="1"/>
  <c r="BJ44" i="77" s="1"/>
  <c r="AD44" i="77"/>
  <c r="E44" i="77"/>
  <c r="CA43" i="77"/>
  <c r="BZ43" i="77"/>
  <c r="BY43" i="77"/>
  <c r="BX43" i="77"/>
  <c r="AX43" i="77"/>
  <c r="AL43" i="77"/>
  <c r="E43" i="77"/>
  <c r="CA42" i="77"/>
  <c r="BZ42" i="77"/>
  <c r="BY42" i="77"/>
  <c r="BX42" i="77"/>
  <c r="AX42" i="77"/>
  <c r="E42" i="77"/>
  <c r="CA41" i="77"/>
  <c r="BZ41" i="77"/>
  <c r="BY41" i="77"/>
  <c r="BX41" i="77"/>
  <c r="AX41" i="77"/>
  <c r="E41" i="77"/>
  <c r="CA40" i="77"/>
  <c r="BZ40" i="77"/>
  <c r="BY40" i="77"/>
  <c r="BX40" i="77"/>
  <c r="AX40" i="77"/>
  <c r="E40" i="77"/>
  <c r="CA39" i="77"/>
  <c r="BZ39" i="77"/>
  <c r="BY39" i="77"/>
  <c r="BX39" i="77"/>
  <c r="AX39" i="77"/>
  <c r="E39" i="77"/>
  <c r="CA38" i="77"/>
  <c r="BZ38" i="77"/>
  <c r="BY38" i="77"/>
  <c r="BX38" i="77"/>
  <c r="AX38" i="77"/>
  <c r="E38" i="77"/>
  <c r="CA37" i="77"/>
  <c r="BZ37" i="77"/>
  <c r="BY37" i="77"/>
  <c r="BX37" i="77"/>
  <c r="AX37" i="77"/>
  <c r="E37" i="77"/>
  <c r="CA36" i="77"/>
  <c r="BZ36" i="77"/>
  <c r="BY36" i="77"/>
  <c r="BX36" i="77"/>
  <c r="AX36" i="77"/>
  <c r="E36" i="77"/>
  <c r="CA35" i="77"/>
  <c r="BZ35" i="77"/>
  <c r="BY35" i="77"/>
  <c r="BX35" i="77"/>
  <c r="AX35" i="77"/>
  <c r="E35" i="77"/>
  <c r="CA34" i="77"/>
  <c r="BZ34" i="77"/>
  <c r="BY34" i="77"/>
  <c r="BX34" i="77"/>
  <c r="AX34" i="77"/>
  <c r="E34" i="77"/>
  <c r="CA33" i="77"/>
  <c r="BZ33" i="77"/>
  <c r="BY33" i="77"/>
  <c r="BX33" i="77"/>
  <c r="AX33" i="77"/>
  <c r="E33" i="77"/>
  <c r="CA32" i="77"/>
  <c r="BZ32" i="77"/>
  <c r="BY32" i="77"/>
  <c r="BX32" i="77"/>
  <c r="AX32" i="77"/>
  <c r="E32" i="77"/>
  <c r="CA31" i="77"/>
  <c r="BZ31" i="77"/>
  <c r="BY31" i="77"/>
  <c r="BX31" i="77"/>
  <c r="AX31" i="77"/>
  <c r="E31" i="77"/>
  <c r="CA30" i="77"/>
  <c r="BZ30" i="77"/>
  <c r="BY30" i="77"/>
  <c r="BX30" i="77"/>
  <c r="AX30" i="77"/>
  <c r="E30" i="77"/>
  <c r="CA29" i="77"/>
  <c r="BZ29" i="77"/>
  <c r="BY29" i="77"/>
  <c r="BX29" i="77"/>
  <c r="AX29" i="77"/>
  <c r="E29" i="77"/>
  <c r="CA28" i="77"/>
  <c r="BZ28" i="77"/>
  <c r="BY28" i="77"/>
  <c r="BX28" i="77"/>
  <c r="AX28" i="77"/>
  <c r="E28" i="77"/>
  <c r="CA27" i="77"/>
  <c r="BZ27" i="77"/>
  <c r="BY27" i="77"/>
  <c r="BX27" i="77"/>
  <c r="AX27" i="77"/>
  <c r="E27" i="77"/>
  <c r="CA26" i="77"/>
  <c r="BZ26" i="77"/>
  <c r="BY26" i="77"/>
  <c r="BX26" i="77"/>
  <c r="AX26" i="77"/>
  <c r="E26" i="77"/>
  <c r="CA25" i="77"/>
  <c r="BZ25" i="77"/>
  <c r="BY25" i="77"/>
  <c r="BX25" i="77"/>
  <c r="AX25" i="77"/>
  <c r="E25" i="77"/>
  <c r="CA24" i="77"/>
  <c r="BZ24" i="77"/>
  <c r="BY24" i="77"/>
  <c r="BX24" i="77"/>
  <c r="AX24" i="77"/>
  <c r="E24" i="77"/>
  <c r="CA23" i="77"/>
  <c r="BZ23" i="77"/>
  <c r="BY23" i="77"/>
  <c r="BX23" i="77"/>
  <c r="AX23" i="77"/>
  <c r="E23" i="77"/>
  <c r="CA22" i="77"/>
  <c r="BZ22" i="77"/>
  <c r="BY22" i="77"/>
  <c r="BX22" i="77"/>
  <c r="AX22" i="77"/>
  <c r="E22" i="77"/>
  <c r="CA21" i="77"/>
  <c r="BZ21" i="77"/>
  <c r="BY21" i="77"/>
  <c r="BX21" i="77"/>
  <c r="AX21" i="77"/>
  <c r="E21" i="77"/>
  <c r="CA20" i="77"/>
  <c r="BZ20" i="77"/>
  <c r="BY20" i="77"/>
  <c r="BX20" i="77"/>
  <c r="AX20" i="77"/>
  <c r="E20" i="77"/>
  <c r="CA19" i="77"/>
  <c r="BZ19" i="77"/>
  <c r="BY19" i="77"/>
  <c r="BX19" i="77"/>
  <c r="AX19" i="77"/>
  <c r="E19" i="77"/>
  <c r="CA18" i="77"/>
  <c r="BZ18" i="77"/>
  <c r="BY18" i="77"/>
  <c r="BX18" i="77"/>
  <c r="AX18" i="77"/>
  <c r="E18" i="77"/>
  <c r="CA17" i="77"/>
  <c r="BZ17" i="77"/>
  <c r="BY17" i="77"/>
  <c r="BX17" i="77"/>
  <c r="AX17" i="77"/>
  <c r="E17" i="77"/>
  <c r="CA16" i="77"/>
  <c r="BZ16" i="77"/>
  <c r="BY16" i="77"/>
  <c r="BX16" i="77"/>
  <c r="AX16" i="77"/>
  <c r="E16" i="77"/>
  <c r="CA15" i="77"/>
  <c r="BZ15" i="77"/>
  <c r="BY15" i="77"/>
  <c r="BX15" i="77"/>
  <c r="AX15" i="77"/>
  <c r="E15" i="77"/>
  <c r="CA14" i="77"/>
  <c r="BZ14" i="77"/>
  <c r="BY14" i="77"/>
  <c r="BX14" i="77"/>
  <c r="AX14" i="77"/>
  <c r="E14" i="77"/>
  <c r="CA13" i="77"/>
  <c r="BZ13" i="77"/>
  <c r="BY13" i="77"/>
  <c r="BX13" i="77"/>
  <c r="AX13" i="77"/>
  <c r="E13" i="77"/>
  <c r="CA12" i="77"/>
  <c r="BZ12" i="77"/>
  <c r="BY12" i="77"/>
  <c r="BX12" i="77"/>
  <c r="AX12" i="77"/>
  <c r="E12" i="77"/>
  <c r="CA11" i="77"/>
  <c r="BZ11" i="77"/>
  <c r="BY11" i="77"/>
  <c r="BX11" i="77"/>
  <c r="AX11" i="77"/>
  <c r="E11" i="77"/>
  <c r="CA10" i="77"/>
  <c r="BZ10" i="77"/>
  <c r="BY10" i="77"/>
  <c r="BX10" i="77"/>
  <c r="AX10" i="77"/>
  <c r="E10" i="77"/>
  <c r="E8" i="77"/>
  <c r="BF6" i="77"/>
  <c r="D5" i="77"/>
  <c r="BC4" i="77"/>
  <c r="AY4" i="77"/>
  <c r="AT4" i="77"/>
  <c r="AP4" i="77"/>
  <c r="AL4" i="77"/>
  <c r="AH4" i="77"/>
  <c r="AC4" i="77"/>
  <c r="D4" i="77"/>
  <c r="D2" i="77"/>
  <c r="E8" i="76"/>
  <c r="U6" i="76"/>
  <c r="D5" i="76"/>
  <c r="U4" i="76"/>
  <c r="S4" i="76"/>
  <c r="Q4" i="76"/>
  <c r="O4" i="76"/>
  <c r="M4" i="76"/>
  <c r="K4" i="76"/>
  <c r="I4" i="76"/>
  <c r="D4" i="76"/>
  <c r="D2" i="76"/>
  <c r="E8" i="75"/>
  <c r="U6" i="75"/>
  <c r="D5" i="75"/>
  <c r="U4" i="75"/>
  <c r="S4" i="75"/>
  <c r="Q4" i="75"/>
  <c r="O4" i="75"/>
  <c r="M4" i="75"/>
  <c r="K4" i="75"/>
  <c r="I4" i="75"/>
  <c r="D4" i="75"/>
  <c r="D2" i="75"/>
  <c r="E8" i="74"/>
  <c r="U6" i="74"/>
  <c r="D5" i="74"/>
  <c r="U4" i="74"/>
  <c r="S4" i="74"/>
  <c r="Q4" i="74"/>
  <c r="O4" i="74"/>
  <c r="M4" i="74"/>
  <c r="K4" i="74"/>
  <c r="I4" i="74"/>
  <c r="D4" i="74"/>
  <c r="D2" i="74"/>
  <c r="E8" i="73"/>
  <c r="U6" i="73"/>
  <c r="D5" i="73"/>
  <c r="U4" i="73"/>
  <c r="S4" i="73"/>
  <c r="Q4" i="73"/>
  <c r="O4" i="73"/>
  <c r="M4" i="73"/>
  <c r="K4" i="73"/>
  <c r="I4" i="73"/>
  <c r="D4" i="73"/>
  <c r="D2" i="73"/>
  <c r="BC4" i="72"/>
  <c r="AY4" i="72"/>
  <c r="AT4" i="72"/>
  <c r="AP4" i="72"/>
  <c r="AL4" i="72"/>
  <c r="AH4" i="72"/>
  <c r="AC4" i="72"/>
  <c r="BC4" i="71"/>
  <c r="AY4" i="71"/>
  <c r="AT4" i="71"/>
  <c r="AP4" i="71"/>
  <c r="AL4" i="71"/>
  <c r="AH4" i="71"/>
  <c r="AC4" i="71"/>
  <c r="BC4" i="70"/>
  <c r="AY4" i="70"/>
  <c r="AT4" i="70"/>
  <c r="AP4" i="70"/>
  <c r="AL4" i="70"/>
  <c r="CA59" i="72"/>
  <c r="BZ59" i="72"/>
  <c r="BY59" i="72"/>
  <c r="BX59" i="72"/>
  <c r="AX59" i="72"/>
  <c r="E59" i="72"/>
  <c r="CA58" i="72"/>
  <c r="BZ58" i="72"/>
  <c r="BY58" i="72"/>
  <c r="BX58" i="72"/>
  <c r="AX58" i="72"/>
  <c r="AL58" i="72"/>
  <c r="BN58" i="72" s="1"/>
  <c r="AD58" i="72"/>
  <c r="E58" i="72"/>
  <c r="CA57" i="72"/>
  <c r="BZ57" i="72"/>
  <c r="BY57" i="72"/>
  <c r="BX57" i="72"/>
  <c r="AX57" i="72"/>
  <c r="AL57" i="72"/>
  <c r="BB57" i="72" s="1"/>
  <c r="BJ57" i="72" s="1"/>
  <c r="AD57" i="72"/>
  <c r="E57" i="72"/>
  <c r="CA56" i="72"/>
  <c r="BZ56" i="72"/>
  <c r="BY56" i="72"/>
  <c r="BX56" i="72"/>
  <c r="AX56" i="72"/>
  <c r="AD56" i="72"/>
  <c r="E56" i="72"/>
  <c r="CA55" i="72"/>
  <c r="BZ55" i="72"/>
  <c r="BY55" i="72"/>
  <c r="BX55" i="72"/>
  <c r="AX55" i="72"/>
  <c r="E55" i="72"/>
  <c r="CA54" i="72"/>
  <c r="BZ54" i="72"/>
  <c r="BY54" i="72"/>
  <c r="BX54" i="72"/>
  <c r="AX54" i="72"/>
  <c r="AL54" i="72"/>
  <c r="BB54" i="72" s="1"/>
  <c r="BJ54" i="72" s="1"/>
  <c r="AD54" i="72"/>
  <c r="E54" i="72"/>
  <c r="CA53" i="72"/>
  <c r="BZ53" i="72"/>
  <c r="BY53" i="72"/>
  <c r="BX53" i="72"/>
  <c r="AX53" i="72"/>
  <c r="AL53" i="72"/>
  <c r="BB53" i="72" s="1"/>
  <c r="BJ53" i="72" s="1"/>
  <c r="AD53" i="72"/>
  <c r="E53" i="72"/>
  <c r="CA52" i="72"/>
  <c r="BZ52" i="72"/>
  <c r="BY52" i="72"/>
  <c r="BX52" i="72"/>
  <c r="AX52" i="72"/>
  <c r="AD52" i="72"/>
  <c r="E52" i="72"/>
  <c r="CA51" i="72"/>
  <c r="BZ51" i="72"/>
  <c r="BY51" i="72"/>
  <c r="BX51" i="72"/>
  <c r="AX51" i="72"/>
  <c r="E51" i="72"/>
  <c r="CA50" i="72"/>
  <c r="BZ50" i="72"/>
  <c r="BY50" i="72"/>
  <c r="BX50" i="72"/>
  <c r="AX50" i="72"/>
  <c r="AL50" i="72"/>
  <c r="BN50" i="72" s="1"/>
  <c r="AD50" i="72"/>
  <c r="E50" i="72"/>
  <c r="CA49" i="72"/>
  <c r="BZ49" i="72"/>
  <c r="BY49" i="72"/>
  <c r="BX49" i="72"/>
  <c r="AX49" i="72"/>
  <c r="AL49" i="72"/>
  <c r="BB49" i="72" s="1"/>
  <c r="BJ49" i="72" s="1"/>
  <c r="AD49" i="72"/>
  <c r="E49" i="72"/>
  <c r="CA48" i="72"/>
  <c r="BZ48" i="72"/>
  <c r="BY48" i="72"/>
  <c r="BX48" i="72"/>
  <c r="AX48" i="72"/>
  <c r="AD48" i="72"/>
  <c r="E48" i="72"/>
  <c r="CA47" i="72"/>
  <c r="BZ47" i="72"/>
  <c r="BY47" i="72"/>
  <c r="BX47" i="72"/>
  <c r="AX47" i="72"/>
  <c r="E47" i="72"/>
  <c r="CA46" i="72"/>
  <c r="BZ46" i="72"/>
  <c r="BY46" i="72"/>
  <c r="BX46" i="72"/>
  <c r="AX46" i="72"/>
  <c r="AL46" i="72"/>
  <c r="BB46" i="72" s="1"/>
  <c r="BJ46" i="72" s="1"/>
  <c r="AD46" i="72"/>
  <c r="E46" i="72"/>
  <c r="CA45" i="72"/>
  <c r="BZ45" i="72"/>
  <c r="BY45" i="72"/>
  <c r="BX45" i="72"/>
  <c r="AX45" i="72"/>
  <c r="AL45" i="72"/>
  <c r="BB45" i="72" s="1"/>
  <c r="BJ45" i="72" s="1"/>
  <c r="AD45" i="72"/>
  <c r="E45" i="72"/>
  <c r="CA44" i="72"/>
  <c r="BZ44" i="72"/>
  <c r="BY44" i="72"/>
  <c r="BX44" i="72"/>
  <c r="AX44" i="72"/>
  <c r="AD44" i="72"/>
  <c r="E44" i="72"/>
  <c r="CA43" i="72"/>
  <c r="BZ43" i="72"/>
  <c r="BY43" i="72"/>
  <c r="BX43" i="72"/>
  <c r="AX43" i="72"/>
  <c r="E43" i="72"/>
  <c r="CA42" i="72"/>
  <c r="BZ42" i="72"/>
  <c r="BY42" i="72"/>
  <c r="BX42" i="72"/>
  <c r="AX42" i="72"/>
  <c r="E42" i="72"/>
  <c r="CA41" i="72"/>
  <c r="BZ41" i="72"/>
  <c r="BY41" i="72"/>
  <c r="BX41" i="72"/>
  <c r="AX41" i="72"/>
  <c r="E41" i="72"/>
  <c r="CA40" i="72"/>
  <c r="BZ40" i="72"/>
  <c r="BY40" i="72"/>
  <c r="BX40" i="72"/>
  <c r="AX40" i="72"/>
  <c r="E40" i="72"/>
  <c r="CA39" i="72"/>
  <c r="BZ39" i="72"/>
  <c r="BY39" i="72"/>
  <c r="BX39" i="72"/>
  <c r="AX39" i="72"/>
  <c r="E39" i="72"/>
  <c r="CA38" i="72"/>
  <c r="BZ38" i="72"/>
  <c r="BY38" i="72"/>
  <c r="BX38" i="72"/>
  <c r="AX38" i="72"/>
  <c r="E38" i="72"/>
  <c r="CA37" i="72"/>
  <c r="BZ37" i="72"/>
  <c r="BY37" i="72"/>
  <c r="BX37" i="72"/>
  <c r="AX37" i="72"/>
  <c r="E37" i="72"/>
  <c r="CA36" i="72"/>
  <c r="BZ36" i="72"/>
  <c r="BY36" i="72"/>
  <c r="BX36" i="72"/>
  <c r="AX36" i="72"/>
  <c r="E36" i="72"/>
  <c r="CA35" i="72"/>
  <c r="BZ35" i="72"/>
  <c r="BY35" i="72"/>
  <c r="BX35" i="72"/>
  <c r="AX35" i="72"/>
  <c r="E35" i="72"/>
  <c r="CA34" i="72"/>
  <c r="BZ34" i="72"/>
  <c r="BY34" i="72"/>
  <c r="BX34" i="72"/>
  <c r="AX34" i="72"/>
  <c r="E34" i="72"/>
  <c r="CA33" i="72"/>
  <c r="BZ33" i="72"/>
  <c r="BY33" i="72"/>
  <c r="BX33" i="72"/>
  <c r="AX33" i="72"/>
  <c r="E33" i="72"/>
  <c r="CA32" i="72"/>
  <c r="BZ32" i="72"/>
  <c r="BY32" i="72"/>
  <c r="BX32" i="72"/>
  <c r="AX32" i="72"/>
  <c r="E32" i="72"/>
  <c r="CA31" i="72"/>
  <c r="BZ31" i="72"/>
  <c r="BY31" i="72"/>
  <c r="BX31" i="72"/>
  <c r="AX31" i="72"/>
  <c r="E31" i="72"/>
  <c r="CA30" i="72"/>
  <c r="BZ30" i="72"/>
  <c r="BY30" i="72"/>
  <c r="BX30" i="72"/>
  <c r="AX30" i="72"/>
  <c r="E30" i="72"/>
  <c r="CA29" i="72"/>
  <c r="BZ29" i="72"/>
  <c r="BY29" i="72"/>
  <c r="BX29" i="72"/>
  <c r="AX29" i="72"/>
  <c r="E29" i="72"/>
  <c r="CA28" i="72"/>
  <c r="BZ28" i="72"/>
  <c r="BY28" i="72"/>
  <c r="BX28" i="72"/>
  <c r="AX28" i="72"/>
  <c r="E28" i="72"/>
  <c r="CA27" i="72"/>
  <c r="BZ27" i="72"/>
  <c r="BY27" i="72"/>
  <c r="BX27" i="72"/>
  <c r="AX27" i="72"/>
  <c r="E27" i="72"/>
  <c r="CA26" i="72"/>
  <c r="BZ26" i="72"/>
  <c r="BY26" i="72"/>
  <c r="BX26" i="72"/>
  <c r="AX26" i="72"/>
  <c r="E26" i="72"/>
  <c r="CA25" i="72"/>
  <c r="BZ25" i="72"/>
  <c r="BY25" i="72"/>
  <c r="BX25" i="72"/>
  <c r="AX25" i="72"/>
  <c r="E25" i="72"/>
  <c r="CA24" i="72"/>
  <c r="BZ24" i="72"/>
  <c r="BY24" i="72"/>
  <c r="BX24" i="72"/>
  <c r="AX24" i="72"/>
  <c r="E24" i="72"/>
  <c r="CA23" i="72"/>
  <c r="BZ23" i="72"/>
  <c r="BY23" i="72"/>
  <c r="BX23" i="72"/>
  <c r="AX23" i="72"/>
  <c r="E23" i="72"/>
  <c r="CA22" i="72"/>
  <c r="BZ22" i="72"/>
  <c r="BY22" i="72"/>
  <c r="BX22" i="72"/>
  <c r="AX22" i="72"/>
  <c r="E22" i="72"/>
  <c r="CA21" i="72"/>
  <c r="BZ21" i="72"/>
  <c r="BY21" i="72"/>
  <c r="BX21" i="72"/>
  <c r="AX21" i="72"/>
  <c r="E21" i="72"/>
  <c r="CA20" i="72"/>
  <c r="BZ20" i="72"/>
  <c r="BY20" i="72"/>
  <c r="BX20" i="72"/>
  <c r="AX20" i="72"/>
  <c r="E20" i="72"/>
  <c r="CA19" i="72"/>
  <c r="BZ19" i="72"/>
  <c r="BY19" i="72"/>
  <c r="BX19" i="72"/>
  <c r="AX19" i="72"/>
  <c r="E19" i="72"/>
  <c r="CA18" i="72"/>
  <c r="BZ18" i="72"/>
  <c r="BY18" i="72"/>
  <c r="BX18" i="72"/>
  <c r="AX18" i="72"/>
  <c r="E18" i="72"/>
  <c r="CA17" i="72"/>
  <c r="BZ17" i="72"/>
  <c r="BY17" i="72"/>
  <c r="BX17" i="72"/>
  <c r="AX17" i="72"/>
  <c r="E17" i="72"/>
  <c r="CA16" i="72"/>
  <c r="BZ16" i="72"/>
  <c r="BY16" i="72"/>
  <c r="BX16" i="72"/>
  <c r="AX16" i="72"/>
  <c r="E16" i="72"/>
  <c r="CA15" i="72"/>
  <c r="BZ15" i="72"/>
  <c r="BY15" i="72"/>
  <c r="BX15" i="72"/>
  <c r="AX15" i="72"/>
  <c r="E15" i="72"/>
  <c r="CA14" i="72"/>
  <c r="BZ14" i="72"/>
  <c r="BY14" i="72"/>
  <c r="BX14" i="72"/>
  <c r="AX14" i="72"/>
  <c r="E14" i="72"/>
  <c r="CA13" i="72"/>
  <c r="BZ13" i="72"/>
  <c r="BY13" i="72"/>
  <c r="BX13" i="72"/>
  <c r="AX13" i="72"/>
  <c r="E13" i="72"/>
  <c r="CA12" i="72"/>
  <c r="BZ12" i="72"/>
  <c r="BY12" i="72"/>
  <c r="BX12" i="72"/>
  <c r="AX12" i="72"/>
  <c r="E12" i="72"/>
  <c r="CA11" i="72"/>
  <c r="BZ11" i="72"/>
  <c r="BY11" i="72"/>
  <c r="BX11" i="72"/>
  <c r="AX11" i="72"/>
  <c r="E11" i="72"/>
  <c r="CA10" i="72"/>
  <c r="BZ10" i="72"/>
  <c r="BY10" i="72"/>
  <c r="BX10" i="72"/>
  <c r="AX10" i="72"/>
  <c r="E10" i="72"/>
  <c r="E8" i="72"/>
  <c r="BF6" i="72"/>
  <c r="D5" i="72"/>
  <c r="D4" i="72"/>
  <c r="D2" i="72"/>
  <c r="BN48" i="77" l="1"/>
  <c r="BN49" i="72"/>
  <c r="BN53" i="72"/>
  <c r="BN58" i="79"/>
  <c r="BN54" i="79"/>
  <c r="BN50" i="78"/>
  <c r="BN58" i="78"/>
  <c r="AD52" i="79"/>
  <c r="AL52" i="79"/>
  <c r="BN57" i="79"/>
  <c r="BB57" i="79"/>
  <c r="BJ57" i="79" s="1"/>
  <c r="AD48" i="79"/>
  <c r="AL48" i="79"/>
  <c r="BN53" i="79"/>
  <c r="BB53" i="79"/>
  <c r="BJ53" i="79" s="1"/>
  <c r="AL44" i="79"/>
  <c r="AD44" i="79"/>
  <c r="BN49" i="79"/>
  <c r="BB49" i="79"/>
  <c r="BJ49" i="79" s="1"/>
  <c r="BN50" i="79"/>
  <c r="BN45" i="79"/>
  <c r="BB45" i="79"/>
  <c r="BJ45" i="79" s="1"/>
  <c r="BN46" i="79"/>
  <c r="AL56" i="79"/>
  <c r="AD56" i="79"/>
  <c r="BN43" i="79"/>
  <c r="BN55" i="79"/>
  <c r="AD45" i="79"/>
  <c r="AD49" i="79"/>
  <c r="AD53" i="79"/>
  <c r="AD57" i="79"/>
  <c r="BN47" i="79"/>
  <c r="BN51" i="79"/>
  <c r="BN59" i="79"/>
  <c r="AL48" i="78"/>
  <c r="AD48" i="78"/>
  <c r="AD56" i="78"/>
  <c r="AL56" i="78"/>
  <c r="BN49" i="78"/>
  <c r="BB49" i="78"/>
  <c r="BJ49" i="78" s="1"/>
  <c r="BN57" i="78"/>
  <c r="BB57" i="78"/>
  <c r="BJ57" i="78" s="1"/>
  <c r="AL44" i="78"/>
  <c r="AD44" i="78"/>
  <c r="BN46" i="78"/>
  <c r="AD52" i="78"/>
  <c r="AL52" i="78"/>
  <c r="BN54" i="78"/>
  <c r="BN45" i="78"/>
  <c r="BB45" i="78"/>
  <c r="BJ45" i="78" s="1"/>
  <c r="BN53" i="78"/>
  <c r="BB53" i="78"/>
  <c r="BJ53" i="78" s="1"/>
  <c r="BN43" i="78"/>
  <c r="BN47" i="78"/>
  <c r="AD45" i="78"/>
  <c r="AD49" i="78"/>
  <c r="AD53" i="78"/>
  <c r="AD57" i="78"/>
  <c r="BN51" i="78"/>
  <c r="BN55" i="78"/>
  <c r="BN59" i="78"/>
  <c r="AL46" i="77"/>
  <c r="AD46" i="77"/>
  <c r="AL58" i="77"/>
  <c r="AD58" i="77"/>
  <c r="BN43" i="77"/>
  <c r="BB43" i="77"/>
  <c r="BJ43" i="77" s="1"/>
  <c r="BN51" i="77"/>
  <c r="BB51" i="77"/>
  <c r="BJ51" i="77" s="1"/>
  <c r="BN52" i="77"/>
  <c r="BN47" i="77"/>
  <c r="BB47" i="77"/>
  <c r="BJ47" i="77" s="1"/>
  <c r="AD54" i="77"/>
  <c r="AL54" i="77"/>
  <c r="BN59" i="77"/>
  <c r="BB59" i="77"/>
  <c r="BJ59" i="77" s="1"/>
  <c r="BN44" i="77"/>
  <c r="AD50" i="77"/>
  <c r="AL50" i="77"/>
  <c r="BN55" i="77"/>
  <c r="BB55" i="77"/>
  <c r="BJ55" i="77" s="1"/>
  <c r="BN56" i="77"/>
  <c r="BN57" i="77"/>
  <c r="AD43" i="77"/>
  <c r="AD47" i="77"/>
  <c r="AD51" i="77"/>
  <c r="AD55" i="77"/>
  <c r="AD59" i="77"/>
  <c r="BN45" i="77"/>
  <c r="BN49" i="77"/>
  <c r="BN53" i="77"/>
  <c r="AL47" i="72"/>
  <c r="AD47" i="72"/>
  <c r="AL59" i="72"/>
  <c r="AD59" i="72"/>
  <c r="AL55" i="72"/>
  <c r="AD55" i="72"/>
  <c r="AL43" i="72"/>
  <c r="AD43" i="72"/>
  <c r="BN45" i="72"/>
  <c r="AL51" i="72"/>
  <c r="AD51" i="72"/>
  <c r="BN57" i="72"/>
  <c r="BN46" i="72"/>
  <c r="BN54" i="72"/>
  <c r="AL44" i="72"/>
  <c r="AL48" i="72"/>
  <c r="BB50" i="72"/>
  <c r="BJ50" i="72" s="1"/>
  <c r="AL52" i="72"/>
  <c r="AL56" i="72"/>
  <c r="BB58" i="72"/>
  <c r="BJ58" i="72" s="1"/>
  <c r="CA59" i="71"/>
  <c r="BZ59" i="71"/>
  <c r="BY59" i="71"/>
  <c r="BX59" i="71"/>
  <c r="BY13" i="71"/>
  <c r="BZ13" i="71"/>
  <c r="CA13" i="71"/>
  <c r="BY14" i="71"/>
  <c r="BZ14" i="71"/>
  <c r="CA14" i="71"/>
  <c r="BY15" i="71"/>
  <c r="BZ15" i="71"/>
  <c r="CA15" i="71"/>
  <c r="BX16" i="71"/>
  <c r="BY16" i="71"/>
  <c r="BZ16" i="71"/>
  <c r="CA16" i="71"/>
  <c r="BY17" i="71"/>
  <c r="BZ17" i="71"/>
  <c r="CA17" i="71"/>
  <c r="BZ18" i="71"/>
  <c r="CA18" i="71"/>
  <c r="BX19" i="71"/>
  <c r="BY19" i="71"/>
  <c r="BZ19" i="71"/>
  <c r="CA19" i="71"/>
  <c r="BX20" i="71"/>
  <c r="BY20" i="71"/>
  <c r="BZ20" i="71"/>
  <c r="CA20" i="71"/>
  <c r="BY21" i="71"/>
  <c r="BZ21" i="71"/>
  <c r="CA21" i="71"/>
  <c r="BY22" i="71"/>
  <c r="BZ22" i="71"/>
  <c r="CA22" i="71"/>
  <c r="BX23" i="71"/>
  <c r="BY23" i="71"/>
  <c r="BZ23" i="71"/>
  <c r="CA23" i="71"/>
  <c r="BX24" i="71"/>
  <c r="BY24" i="71"/>
  <c r="BZ24" i="71"/>
  <c r="CA24" i="71"/>
  <c r="BX26" i="71"/>
  <c r="BY26" i="71"/>
  <c r="BZ26" i="71"/>
  <c r="CA26" i="71"/>
  <c r="BX27" i="71"/>
  <c r="BY27" i="71"/>
  <c r="BZ27" i="71"/>
  <c r="CA27" i="71"/>
  <c r="BX28" i="71"/>
  <c r="BY28" i="71"/>
  <c r="BZ28" i="71"/>
  <c r="CA28" i="71"/>
  <c r="BX29" i="71"/>
  <c r="BY29" i="71"/>
  <c r="BZ29" i="71"/>
  <c r="CA29" i="71"/>
  <c r="BY30" i="71"/>
  <c r="BZ30" i="71"/>
  <c r="CA30" i="71"/>
  <c r="BY31" i="71"/>
  <c r="BZ31" i="71"/>
  <c r="CA31" i="71"/>
  <c r="BY32" i="71"/>
  <c r="BZ32" i="71"/>
  <c r="CA32" i="71"/>
  <c r="BX33" i="71"/>
  <c r="BY33" i="71"/>
  <c r="BZ33" i="71"/>
  <c r="CA33" i="71"/>
  <c r="BY34" i="71"/>
  <c r="BZ34" i="71"/>
  <c r="CA34" i="71"/>
  <c r="BY35" i="71"/>
  <c r="BZ35" i="71"/>
  <c r="CA35" i="71"/>
  <c r="BY36" i="71"/>
  <c r="BZ36" i="71"/>
  <c r="CA36" i="71"/>
  <c r="BZ37" i="71"/>
  <c r="CA37" i="71"/>
  <c r="BX38" i="71"/>
  <c r="BY38" i="71"/>
  <c r="BZ38" i="71"/>
  <c r="CA38" i="71"/>
  <c r="BX39" i="71"/>
  <c r="BY39" i="71"/>
  <c r="BZ39" i="71"/>
  <c r="CA39" i="71"/>
  <c r="BY40" i="71"/>
  <c r="BZ40" i="71"/>
  <c r="CA40" i="71"/>
  <c r="BX41" i="71"/>
  <c r="BY41" i="71"/>
  <c r="BZ41" i="71"/>
  <c r="CA41" i="71"/>
  <c r="BX42" i="71"/>
  <c r="BY42" i="71"/>
  <c r="BZ42" i="71"/>
  <c r="CA42" i="71"/>
  <c r="BX43" i="71"/>
  <c r="BY43" i="71"/>
  <c r="BZ43" i="71"/>
  <c r="CA43" i="71"/>
  <c r="BX44" i="71"/>
  <c r="BY44" i="71"/>
  <c r="BZ44" i="71"/>
  <c r="CA44" i="71"/>
  <c r="BX45" i="71"/>
  <c r="BY45" i="71"/>
  <c r="BZ45" i="71"/>
  <c r="CA45" i="71"/>
  <c r="BX46" i="71"/>
  <c r="BY46" i="71"/>
  <c r="BZ46" i="71"/>
  <c r="CA46" i="71"/>
  <c r="BX47" i="71"/>
  <c r="BY47" i="71"/>
  <c r="BZ47" i="71"/>
  <c r="CA47" i="71"/>
  <c r="BX48" i="71"/>
  <c r="BY48" i="71"/>
  <c r="BZ48" i="71"/>
  <c r="CA48" i="71"/>
  <c r="BX49" i="71"/>
  <c r="BY49" i="71"/>
  <c r="BZ49" i="71"/>
  <c r="CA49" i="71"/>
  <c r="BX50" i="71"/>
  <c r="BY50" i="71"/>
  <c r="BZ50" i="71"/>
  <c r="CA50" i="71"/>
  <c r="BX51" i="71"/>
  <c r="BY51" i="71"/>
  <c r="BZ51" i="71"/>
  <c r="CA51" i="71"/>
  <c r="BX52" i="71"/>
  <c r="BY52" i="71"/>
  <c r="BZ52" i="71"/>
  <c r="CA52" i="71"/>
  <c r="BX53" i="71"/>
  <c r="BY53" i="71"/>
  <c r="BZ53" i="71"/>
  <c r="CA53" i="71"/>
  <c r="BX54" i="71"/>
  <c r="BY54" i="71"/>
  <c r="BZ54" i="71"/>
  <c r="CA54" i="71"/>
  <c r="BX55" i="71"/>
  <c r="BY55" i="71"/>
  <c r="BZ55" i="71"/>
  <c r="CA55" i="71"/>
  <c r="BX56" i="71"/>
  <c r="BY56" i="71"/>
  <c r="BZ56" i="71"/>
  <c r="CA56" i="71"/>
  <c r="BX57" i="71"/>
  <c r="BY57" i="71"/>
  <c r="BZ57" i="71"/>
  <c r="CA57" i="71"/>
  <c r="BX58" i="71"/>
  <c r="BY58" i="71"/>
  <c r="BZ58" i="71"/>
  <c r="CA58" i="71"/>
  <c r="CA12" i="71"/>
  <c r="BZ12" i="71"/>
  <c r="BY12" i="71"/>
  <c r="BX12" i="71"/>
  <c r="CA11" i="71"/>
  <c r="BZ11" i="71"/>
  <c r="BY11" i="71"/>
  <c r="BX11" i="71"/>
  <c r="CA10" i="71"/>
  <c r="BZ10" i="71"/>
  <c r="BY10" i="71"/>
  <c r="BX10" i="71"/>
  <c r="CA59" i="70"/>
  <c r="BZ59" i="70"/>
  <c r="BY59" i="70"/>
  <c r="BX59" i="70"/>
  <c r="BX38" i="70"/>
  <c r="BY38" i="70"/>
  <c r="BZ38" i="70"/>
  <c r="CA38" i="70"/>
  <c r="BY39" i="70"/>
  <c r="BZ39" i="70"/>
  <c r="CA39" i="70"/>
  <c r="BX40" i="70"/>
  <c r="BY40" i="70"/>
  <c r="BZ40" i="70"/>
  <c r="CA40" i="70"/>
  <c r="BX41" i="70"/>
  <c r="BY41" i="70"/>
  <c r="BZ41" i="70"/>
  <c r="CA41" i="70"/>
  <c r="BX42" i="70"/>
  <c r="BY42" i="70"/>
  <c r="BZ42" i="70"/>
  <c r="CA42" i="70"/>
  <c r="BX43" i="70"/>
  <c r="BY43" i="70"/>
  <c r="BZ43" i="70"/>
  <c r="CA43" i="70"/>
  <c r="BX44" i="70"/>
  <c r="BY44" i="70"/>
  <c r="BZ44" i="70"/>
  <c r="CA44" i="70"/>
  <c r="BX45" i="70"/>
  <c r="BY45" i="70"/>
  <c r="BZ45" i="70"/>
  <c r="CA45" i="70"/>
  <c r="BX46" i="70"/>
  <c r="BY46" i="70"/>
  <c r="BZ46" i="70"/>
  <c r="CA46" i="70"/>
  <c r="BX47" i="70"/>
  <c r="BY47" i="70"/>
  <c r="BZ47" i="70"/>
  <c r="CA47" i="70"/>
  <c r="BX48" i="70"/>
  <c r="BY48" i="70"/>
  <c r="BZ48" i="70"/>
  <c r="CA48" i="70"/>
  <c r="BX49" i="70"/>
  <c r="BY49" i="70"/>
  <c r="BZ49" i="70"/>
  <c r="CA49" i="70"/>
  <c r="BX50" i="70"/>
  <c r="BY50" i="70"/>
  <c r="BZ50" i="70"/>
  <c r="CA50" i="70"/>
  <c r="BX51" i="70"/>
  <c r="BY51" i="70"/>
  <c r="BZ51" i="70"/>
  <c r="CA51" i="70"/>
  <c r="BX52" i="70"/>
  <c r="BY52" i="70"/>
  <c r="BZ52" i="70"/>
  <c r="CA52" i="70"/>
  <c r="BX53" i="70"/>
  <c r="BY53" i="70"/>
  <c r="BZ53" i="70"/>
  <c r="CA53" i="70"/>
  <c r="BX54" i="70"/>
  <c r="BY54" i="70"/>
  <c r="BZ54" i="70"/>
  <c r="CA54" i="70"/>
  <c r="BX55" i="70"/>
  <c r="BY55" i="70"/>
  <c r="BZ55" i="70"/>
  <c r="CA55" i="70"/>
  <c r="BX56" i="70"/>
  <c r="BY56" i="70"/>
  <c r="BZ56" i="70"/>
  <c r="CA56" i="70"/>
  <c r="BX57" i="70"/>
  <c r="BY57" i="70"/>
  <c r="BZ57" i="70"/>
  <c r="CA57" i="70"/>
  <c r="BX58" i="70"/>
  <c r="BY58" i="70"/>
  <c r="BZ58" i="70"/>
  <c r="CA58" i="70"/>
  <c r="CA59" i="69"/>
  <c r="BZ59" i="69"/>
  <c r="BY59" i="69"/>
  <c r="BX59" i="69"/>
  <c r="BX13" i="69"/>
  <c r="BY13" i="69"/>
  <c r="BZ13" i="69"/>
  <c r="CA13" i="69"/>
  <c r="BX14" i="69"/>
  <c r="BY14" i="69"/>
  <c r="BZ14" i="69"/>
  <c r="CA14" i="69"/>
  <c r="BX15" i="69"/>
  <c r="BY15" i="69"/>
  <c r="BZ15" i="69"/>
  <c r="CA15" i="69"/>
  <c r="BX16" i="69"/>
  <c r="BY16" i="69"/>
  <c r="BZ16" i="69"/>
  <c r="CA16" i="69"/>
  <c r="BX17" i="69"/>
  <c r="BY17" i="69"/>
  <c r="BZ17" i="69"/>
  <c r="CA17" i="69"/>
  <c r="BX18" i="69"/>
  <c r="BY18" i="69"/>
  <c r="BZ18" i="69"/>
  <c r="CA18" i="69"/>
  <c r="BX19" i="69"/>
  <c r="BY19" i="69"/>
  <c r="BZ19" i="69"/>
  <c r="CA19" i="69"/>
  <c r="BX20" i="69"/>
  <c r="BY20" i="69"/>
  <c r="BZ20" i="69"/>
  <c r="CA20" i="69"/>
  <c r="BX21" i="69"/>
  <c r="BY21" i="69"/>
  <c r="BZ21" i="69"/>
  <c r="CA21" i="69"/>
  <c r="BX22" i="69"/>
  <c r="BY22" i="69"/>
  <c r="BZ22" i="69"/>
  <c r="CA22" i="69"/>
  <c r="BX23" i="69"/>
  <c r="BY23" i="69"/>
  <c r="BZ23" i="69"/>
  <c r="CA23" i="69"/>
  <c r="BX24" i="69"/>
  <c r="BY24" i="69"/>
  <c r="BZ24" i="69"/>
  <c r="CA24" i="69"/>
  <c r="BX26" i="69"/>
  <c r="BY26" i="69"/>
  <c r="BZ26" i="69"/>
  <c r="CA26" i="69"/>
  <c r="BX27" i="69"/>
  <c r="BY27" i="69"/>
  <c r="BZ27" i="69"/>
  <c r="CA27" i="69"/>
  <c r="BX28" i="69"/>
  <c r="BY28" i="69"/>
  <c r="BZ28" i="69"/>
  <c r="CA28" i="69"/>
  <c r="BX29" i="69"/>
  <c r="BY29" i="69"/>
  <c r="BZ29" i="69"/>
  <c r="CA29" i="69"/>
  <c r="BX30" i="69"/>
  <c r="BY30" i="69"/>
  <c r="BZ30" i="69"/>
  <c r="CA30" i="69"/>
  <c r="BX31" i="69"/>
  <c r="BY31" i="69"/>
  <c r="BZ31" i="69"/>
  <c r="CA31" i="69"/>
  <c r="BX32" i="69"/>
  <c r="BY32" i="69"/>
  <c r="BZ32" i="69"/>
  <c r="CA32" i="69"/>
  <c r="BX33" i="69"/>
  <c r="BY33" i="69"/>
  <c r="BZ33" i="69"/>
  <c r="CA33" i="69"/>
  <c r="BX34" i="69"/>
  <c r="BY34" i="69"/>
  <c r="BZ34" i="69"/>
  <c r="CA34" i="69"/>
  <c r="BX35" i="69"/>
  <c r="BY35" i="69"/>
  <c r="BZ35" i="69"/>
  <c r="CA35" i="69"/>
  <c r="BX36" i="69"/>
  <c r="BY36" i="69"/>
  <c r="BZ36" i="69"/>
  <c r="CA36" i="69"/>
  <c r="BX37" i="69"/>
  <c r="BY37" i="69"/>
  <c r="BZ37" i="69"/>
  <c r="CA37" i="69"/>
  <c r="BX38" i="69"/>
  <c r="BY38" i="69"/>
  <c r="BZ38" i="69"/>
  <c r="CA38" i="69"/>
  <c r="BX39" i="69"/>
  <c r="BY39" i="69"/>
  <c r="BZ39" i="69"/>
  <c r="CA39" i="69"/>
  <c r="BX40" i="69"/>
  <c r="BY40" i="69"/>
  <c r="BZ40" i="69"/>
  <c r="CA40" i="69"/>
  <c r="BX41" i="69"/>
  <c r="BY41" i="69"/>
  <c r="BZ41" i="69"/>
  <c r="CA41" i="69"/>
  <c r="BX42" i="69"/>
  <c r="BY42" i="69"/>
  <c r="BZ42" i="69"/>
  <c r="CA42" i="69"/>
  <c r="BX43" i="69"/>
  <c r="BY43" i="69"/>
  <c r="BZ43" i="69"/>
  <c r="CA43" i="69"/>
  <c r="BX44" i="69"/>
  <c r="BY44" i="69"/>
  <c r="BZ44" i="69"/>
  <c r="CA44" i="69"/>
  <c r="BX45" i="69"/>
  <c r="BY45" i="69"/>
  <c r="BZ45" i="69"/>
  <c r="CA45" i="69"/>
  <c r="BX46" i="69"/>
  <c r="BY46" i="69"/>
  <c r="BZ46" i="69"/>
  <c r="CA46" i="69"/>
  <c r="BX47" i="69"/>
  <c r="BY47" i="69"/>
  <c r="BZ47" i="69"/>
  <c r="CA47" i="69"/>
  <c r="BX48" i="69"/>
  <c r="BY48" i="69"/>
  <c r="BZ48" i="69"/>
  <c r="CA48" i="69"/>
  <c r="BX49" i="69"/>
  <c r="BY49" i="69"/>
  <c r="BZ49" i="69"/>
  <c r="CA49" i="69"/>
  <c r="BX50" i="69"/>
  <c r="BY50" i="69"/>
  <c r="BZ50" i="69"/>
  <c r="CA50" i="69"/>
  <c r="BX51" i="69"/>
  <c r="BY51" i="69"/>
  <c r="BZ51" i="69"/>
  <c r="CA51" i="69"/>
  <c r="BX52" i="69"/>
  <c r="BY52" i="69"/>
  <c r="BZ52" i="69"/>
  <c r="CA52" i="69"/>
  <c r="BX53" i="69"/>
  <c r="BY53" i="69"/>
  <c r="BZ53" i="69"/>
  <c r="CA53" i="69"/>
  <c r="BX54" i="69"/>
  <c r="BY54" i="69"/>
  <c r="BZ54" i="69"/>
  <c r="CA54" i="69"/>
  <c r="BX55" i="69"/>
  <c r="BY55" i="69"/>
  <c r="BZ55" i="69"/>
  <c r="CA55" i="69"/>
  <c r="BX56" i="69"/>
  <c r="BY56" i="69"/>
  <c r="BZ56" i="69"/>
  <c r="CA56" i="69"/>
  <c r="BX57" i="69"/>
  <c r="BY57" i="69"/>
  <c r="BZ57" i="69"/>
  <c r="CA57" i="69"/>
  <c r="BX58" i="69"/>
  <c r="BY58" i="69"/>
  <c r="BZ58" i="69"/>
  <c r="CA58" i="69"/>
  <c r="CA12" i="69"/>
  <c r="BZ12" i="69"/>
  <c r="BY12" i="69"/>
  <c r="BX12" i="69"/>
  <c r="CA11" i="69"/>
  <c r="BZ11" i="69"/>
  <c r="BY11" i="69"/>
  <c r="BX11" i="69"/>
  <c r="CA10" i="69"/>
  <c r="BZ10" i="69"/>
  <c r="BY10" i="69"/>
  <c r="BX10" i="69"/>
  <c r="CA59" i="67"/>
  <c r="BZ59" i="67"/>
  <c r="BY59" i="67"/>
  <c r="BX59" i="67"/>
  <c r="BX13" i="67"/>
  <c r="BY13" i="67"/>
  <c r="BZ13" i="67"/>
  <c r="CA13" i="67"/>
  <c r="BX14" i="67"/>
  <c r="BY14" i="67"/>
  <c r="BZ14" i="67"/>
  <c r="CA14" i="67"/>
  <c r="BX15" i="67"/>
  <c r="BY15" i="67"/>
  <c r="BZ15" i="67"/>
  <c r="CA15" i="67"/>
  <c r="BX16" i="67"/>
  <c r="BY16" i="67"/>
  <c r="BZ16" i="67"/>
  <c r="CA16" i="67"/>
  <c r="BX17" i="67"/>
  <c r="BY17" i="67"/>
  <c r="BZ17" i="67"/>
  <c r="CA17" i="67"/>
  <c r="BX18" i="67"/>
  <c r="BY18" i="67"/>
  <c r="BZ18" i="67"/>
  <c r="CA18" i="67"/>
  <c r="BX19" i="67"/>
  <c r="BY19" i="67"/>
  <c r="BZ19" i="67"/>
  <c r="CA19" i="67"/>
  <c r="BX20" i="67"/>
  <c r="BY20" i="67"/>
  <c r="BZ20" i="67"/>
  <c r="CA20" i="67"/>
  <c r="BX21" i="67"/>
  <c r="BY21" i="67"/>
  <c r="BZ21" i="67"/>
  <c r="CA21" i="67"/>
  <c r="BX22" i="67"/>
  <c r="BY22" i="67"/>
  <c r="BZ22" i="67"/>
  <c r="CA22" i="67"/>
  <c r="BX23" i="67"/>
  <c r="BY23" i="67"/>
  <c r="BZ23" i="67"/>
  <c r="CA23" i="67"/>
  <c r="BX24" i="67"/>
  <c r="BY24" i="67"/>
  <c r="BZ24" i="67"/>
  <c r="CA24" i="67"/>
  <c r="BX26" i="67"/>
  <c r="BY26" i="67"/>
  <c r="BZ26" i="67"/>
  <c r="CA26" i="67"/>
  <c r="BX27" i="67"/>
  <c r="BY27" i="67"/>
  <c r="BZ27" i="67"/>
  <c r="CA27" i="67"/>
  <c r="BX28" i="67"/>
  <c r="BY28" i="67"/>
  <c r="BZ28" i="67"/>
  <c r="CA28" i="67"/>
  <c r="BX29" i="67"/>
  <c r="BY29" i="67"/>
  <c r="BZ29" i="67"/>
  <c r="CA29" i="67"/>
  <c r="BX30" i="67"/>
  <c r="BY30" i="67"/>
  <c r="BZ30" i="67"/>
  <c r="CA30" i="67"/>
  <c r="BX31" i="67"/>
  <c r="BY31" i="67"/>
  <c r="BZ31" i="67"/>
  <c r="CA31" i="67"/>
  <c r="BX32" i="67"/>
  <c r="BY32" i="67"/>
  <c r="BZ32" i="67"/>
  <c r="CA32" i="67"/>
  <c r="BX33" i="67"/>
  <c r="BY33" i="67"/>
  <c r="BZ33" i="67"/>
  <c r="CA33" i="67"/>
  <c r="BX34" i="67"/>
  <c r="BY34" i="67"/>
  <c r="BZ34" i="67"/>
  <c r="CA34" i="67"/>
  <c r="BX35" i="67"/>
  <c r="BY35" i="67"/>
  <c r="BZ35" i="67"/>
  <c r="CA35" i="67"/>
  <c r="BX36" i="67"/>
  <c r="BY36" i="67"/>
  <c r="BZ36" i="67"/>
  <c r="CA36" i="67"/>
  <c r="BX37" i="67"/>
  <c r="BY37" i="67"/>
  <c r="BZ37" i="67"/>
  <c r="CA37" i="67"/>
  <c r="BX38" i="67"/>
  <c r="BY38" i="67"/>
  <c r="BZ38" i="67"/>
  <c r="CA38" i="67"/>
  <c r="BX39" i="67"/>
  <c r="BY39" i="67"/>
  <c r="BZ39" i="67"/>
  <c r="CA39" i="67"/>
  <c r="BX40" i="67"/>
  <c r="BY40" i="67"/>
  <c r="BZ40" i="67"/>
  <c r="CA40" i="67"/>
  <c r="BX41" i="67"/>
  <c r="BY41" i="67"/>
  <c r="BZ41" i="67"/>
  <c r="CA41" i="67"/>
  <c r="BX42" i="67"/>
  <c r="BY42" i="67"/>
  <c r="BZ42" i="67"/>
  <c r="CA42" i="67"/>
  <c r="BX43" i="67"/>
  <c r="BY43" i="67"/>
  <c r="BZ43" i="67"/>
  <c r="CA43" i="67"/>
  <c r="BX44" i="67"/>
  <c r="BY44" i="67"/>
  <c r="BZ44" i="67"/>
  <c r="CA44" i="67"/>
  <c r="BX45" i="67"/>
  <c r="BY45" i="67"/>
  <c r="BZ45" i="67"/>
  <c r="CA45" i="67"/>
  <c r="BX46" i="67"/>
  <c r="BY46" i="67"/>
  <c r="BZ46" i="67"/>
  <c r="CA46" i="67"/>
  <c r="BX47" i="67"/>
  <c r="BY47" i="67"/>
  <c r="BZ47" i="67"/>
  <c r="CA47" i="67"/>
  <c r="BX48" i="67"/>
  <c r="BY48" i="67"/>
  <c r="BZ48" i="67"/>
  <c r="CA48" i="67"/>
  <c r="BX49" i="67"/>
  <c r="BY49" i="67"/>
  <c r="BZ49" i="67"/>
  <c r="CA49" i="67"/>
  <c r="BX50" i="67"/>
  <c r="BY50" i="67"/>
  <c r="BZ50" i="67"/>
  <c r="CA50" i="67"/>
  <c r="BX51" i="67"/>
  <c r="BY51" i="67"/>
  <c r="BZ51" i="67"/>
  <c r="CA51" i="67"/>
  <c r="BX52" i="67"/>
  <c r="BY52" i="67"/>
  <c r="BZ52" i="67"/>
  <c r="CA52" i="67"/>
  <c r="BX53" i="67"/>
  <c r="BY53" i="67"/>
  <c r="BZ53" i="67"/>
  <c r="CA53" i="67"/>
  <c r="BX54" i="67"/>
  <c r="BY54" i="67"/>
  <c r="BZ54" i="67"/>
  <c r="CA54" i="67"/>
  <c r="BX55" i="67"/>
  <c r="BY55" i="67"/>
  <c r="BZ55" i="67"/>
  <c r="CA55" i="67"/>
  <c r="BX56" i="67"/>
  <c r="BY56" i="67"/>
  <c r="BZ56" i="67"/>
  <c r="CA56" i="67"/>
  <c r="BX57" i="67"/>
  <c r="BY57" i="67"/>
  <c r="BZ57" i="67"/>
  <c r="CA57" i="67"/>
  <c r="BX58" i="67"/>
  <c r="BY58" i="67"/>
  <c r="BZ58" i="67"/>
  <c r="CA58" i="67"/>
  <c r="CA12" i="67"/>
  <c r="BZ12" i="67"/>
  <c r="BY12" i="67"/>
  <c r="BX12" i="67"/>
  <c r="CA11" i="67"/>
  <c r="BZ11" i="67"/>
  <c r="BY11" i="67"/>
  <c r="BX11" i="67"/>
  <c r="CA10" i="67"/>
  <c r="BZ10" i="67"/>
  <c r="BY10" i="67"/>
  <c r="BX10" i="67"/>
  <c r="CA59" i="65"/>
  <c r="BZ59" i="65"/>
  <c r="BY59" i="65"/>
  <c r="BX59" i="65"/>
  <c r="BX13" i="65"/>
  <c r="BY13" i="65"/>
  <c r="BZ13" i="65"/>
  <c r="CA13" i="65"/>
  <c r="BX14" i="65"/>
  <c r="BY14" i="65"/>
  <c r="BZ14" i="65"/>
  <c r="CA14" i="65"/>
  <c r="BX15" i="65"/>
  <c r="BY15" i="65"/>
  <c r="BZ15" i="65"/>
  <c r="CA15" i="65"/>
  <c r="BX16" i="65"/>
  <c r="BY16" i="65"/>
  <c r="BZ16" i="65"/>
  <c r="CA16" i="65"/>
  <c r="BX17" i="65"/>
  <c r="BY17" i="65"/>
  <c r="BZ17" i="65"/>
  <c r="CA17" i="65"/>
  <c r="BX18" i="65"/>
  <c r="BY18" i="65"/>
  <c r="BZ18" i="65"/>
  <c r="CA18" i="65"/>
  <c r="BX19" i="65"/>
  <c r="BY19" i="65"/>
  <c r="BZ19" i="65"/>
  <c r="CA19" i="65"/>
  <c r="BX20" i="65"/>
  <c r="BY20" i="65"/>
  <c r="BZ20" i="65"/>
  <c r="CA20" i="65"/>
  <c r="BX21" i="65"/>
  <c r="BY21" i="65"/>
  <c r="BZ21" i="65"/>
  <c r="CA21" i="65"/>
  <c r="BX22" i="65"/>
  <c r="BY22" i="65"/>
  <c r="BZ22" i="65"/>
  <c r="CA22" i="65"/>
  <c r="BX23" i="65"/>
  <c r="BY23" i="65"/>
  <c r="BZ23" i="65"/>
  <c r="CA23" i="65"/>
  <c r="BX24" i="65"/>
  <c r="BY24" i="65"/>
  <c r="BZ24" i="65"/>
  <c r="CA24" i="65"/>
  <c r="BX26" i="65"/>
  <c r="BY26" i="65"/>
  <c r="BZ26" i="65"/>
  <c r="CA26" i="65"/>
  <c r="BX27" i="65"/>
  <c r="BY27" i="65"/>
  <c r="BZ27" i="65"/>
  <c r="CA27" i="65"/>
  <c r="BX28" i="65"/>
  <c r="BY28" i="65"/>
  <c r="BZ28" i="65"/>
  <c r="CA28" i="65"/>
  <c r="BX29" i="65"/>
  <c r="BY29" i="65"/>
  <c r="BZ29" i="65"/>
  <c r="CA29" i="65"/>
  <c r="BX30" i="65"/>
  <c r="BY30" i="65"/>
  <c r="BZ30" i="65"/>
  <c r="CA30" i="65"/>
  <c r="BX31" i="65"/>
  <c r="BY31" i="65"/>
  <c r="BZ31" i="65"/>
  <c r="CA31" i="65"/>
  <c r="BX32" i="65"/>
  <c r="BY32" i="65"/>
  <c r="BZ32" i="65"/>
  <c r="CA32" i="65"/>
  <c r="BX33" i="65"/>
  <c r="BY33" i="65"/>
  <c r="BZ33" i="65"/>
  <c r="CA33" i="65"/>
  <c r="BX34" i="65"/>
  <c r="BY34" i="65"/>
  <c r="BZ34" i="65"/>
  <c r="CA34" i="65"/>
  <c r="BX35" i="65"/>
  <c r="BY35" i="65"/>
  <c r="BZ35" i="65"/>
  <c r="CA35" i="65"/>
  <c r="BX36" i="65"/>
  <c r="BY36" i="65"/>
  <c r="BZ36" i="65"/>
  <c r="CA36" i="65"/>
  <c r="BX37" i="65"/>
  <c r="BY37" i="65"/>
  <c r="BZ37" i="65"/>
  <c r="CA37" i="65"/>
  <c r="BX38" i="65"/>
  <c r="BY38" i="65"/>
  <c r="BZ38" i="65"/>
  <c r="CA38" i="65"/>
  <c r="BX39" i="65"/>
  <c r="BY39" i="65"/>
  <c r="BZ39" i="65"/>
  <c r="CA39" i="65"/>
  <c r="BX40" i="65"/>
  <c r="BY40" i="65"/>
  <c r="BZ40" i="65"/>
  <c r="CA40" i="65"/>
  <c r="BX41" i="65"/>
  <c r="BY41" i="65"/>
  <c r="BZ41" i="65"/>
  <c r="CA41" i="65"/>
  <c r="BX42" i="65"/>
  <c r="BY42" i="65"/>
  <c r="BZ42" i="65"/>
  <c r="CA42" i="65"/>
  <c r="BX43" i="65"/>
  <c r="BY43" i="65"/>
  <c r="BZ43" i="65"/>
  <c r="CA43" i="65"/>
  <c r="BX44" i="65"/>
  <c r="BY44" i="65"/>
  <c r="BZ44" i="65"/>
  <c r="CA44" i="65"/>
  <c r="BX45" i="65"/>
  <c r="BY45" i="65"/>
  <c r="BZ45" i="65"/>
  <c r="CA45" i="65"/>
  <c r="BX46" i="65"/>
  <c r="BY46" i="65"/>
  <c r="BZ46" i="65"/>
  <c r="CA46" i="65"/>
  <c r="BX47" i="65"/>
  <c r="BY47" i="65"/>
  <c r="BZ47" i="65"/>
  <c r="CA47" i="65"/>
  <c r="BX48" i="65"/>
  <c r="BY48" i="65"/>
  <c r="BZ48" i="65"/>
  <c r="CA48" i="65"/>
  <c r="BX49" i="65"/>
  <c r="BY49" i="65"/>
  <c r="BZ49" i="65"/>
  <c r="CA49" i="65"/>
  <c r="BX50" i="65"/>
  <c r="BY50" i="65"/>
  <c r="BZ50" i="65"/>
  <c r="CA50" i="65"/>
  <c r="BX51" i="65"/>
  <c r="BY51" i="65"/>
  <c r="BZ51" i="65"/>
  <c r="CA51" i="65"/>
  <c r="BX52" i="65"/>
  <c r="BY52" i="65"/>
  <c r="BZ52" i="65"/>
  <c r="CA52" i="65"/>
  <c r="BX53" i="65"/>
  <c r="BY53" i="65"/>
  <c r="BZ53" i="65"/>
  <c r="CA53" i="65"/>
  <c r="BX54" i="65"/>
  <c r="BY54" i="65"/>
  <c r="BZ54" i="65"/>
  <c r="CA54" i="65"/>
  <c r="BX55" i="65"/>
  <c r="BY55" i="65"/>
  <c r="BZ55" i="65"/>
  <c r="CA55" i="65"/>
  <c r="BX56" i="65"/>
  <c r="BY56" i="65"/>
  <c r="BZ56" i="65"/>
  <c r="CA56" i="65"/>
  <c r="BX57" i="65"/>
  <c r="BY57" i="65"/>
  <c r="BZ57" i="65"/>
  <c r="CA57" i="65"/>
  <c r="BX58" i="65"/>
  <c r="BY58" i="65"/>
  <c r="BZ58" i="65"/>
  <c r="CA58" i="65"/>
  <c r="CA12" i="65"/>
  <c r="BZ12" i="65"/>
  <c r="BY12" i="65"/>
  <c r="BX12" i="65"/>
  <c r="CA11" i="65"/>
  <c r="BZ11" i="65"/>
  <c r="BY11" i="65"/>
  <c r="BX11" i="65"/>
  <c r="CA10" i="65"/>
  <c r="BZ10" i="65"/>
  <c r="BY10" i="65"/>
  <c r="BX10" i="65"/>
  <c r="CA59" i="62"/>
  <c r="BZ59" i="62"/>
  <c r="BY59" i="62"/>
  <c r="BX59" i="62"/>
  <c r="BX13" i="62"/>
  <c r="BY13" i="62"/>
  <c r="BZ13" i="62"/>
  <c r="CA13" i="62"/>
  <c r="BX14" i="62"/>
  <c r="BY14" i="62"/>
  <c r="BZ14" i="62"/>
  <c r="CA14" i="62"/>
  <c r="BX15" i="62"/>
  <c r="BY15" i="62"/>
  <c r="BZ15" i="62"/>
  <c r="CA15" i="62"/>
  <c r="BX16" i="62"/>
  <c r="BY16" i="62"/>
  <c r="BZ16" i="62"/>
  <c r="CA16" i="62"/>
  <c r="BX17" i="62"/>
  <c r="BY17" i="62"/>
  <c r="BZ17" i="62"/>
  <c r="CA17" i="62"/>
  <c r="BX18" i="62"/>
  <c r="BY18" i="62"/>
  <c r="BZ18" i="62"/>
  <c r="CA18" i="62"/>
  <c r="BX19" i="62"/>
  <c r="BY19" i="62"/>
  <c r="BZ19" i="62"/>
  <c r="CA19" i="62"/>
  <c r="BX20" i="62"/>
  <c r="BY20" i="62"/>
  <c r="BZ20" i="62"/>
  <c r="CA20" i="62"/>
  <c r="BX21" i="62"/>
  <c r="BY21" i="62"/>
  <c r="BZ21" i="62"/>
  <c r="CA21" i="62"/>
  <c r="BX22" i="62"/>
  <c r="BY22" i="62"/>
  <c r="BZ22" i="62"/>
  <c r="CA22" i="62"/>
  <c r="BX23" i="62"/>
  <c r="BY23" i="62"/>
  <c r="BZ23" i="62"/>
  <c r="CA23" i="62"/>
  <c r="BX24" i="62"/>
  <c r="BY24" i="62"/>
  <c r="BZ24" i="62"/>
  <c r="CA24" i="62"/>
  <c r="BX26" i="62"/>
  <c r="BY26" i="62"/>
  <c r="BZ26" i="62"/>
  <c r="CA26" i="62"/>
  <c r="BX27" i="62"/>
  <c r="BY27" i="62"/>
  <c r="BZ27" i="62"/>
  <c r="CA27" i="62"/>
  <c r="BX28" i="62"/>
  <c r="BY28" i="62"/>
  <c r="BZ28" i="62"/>
  <c r="CA28" i="62"/>
  <c r="BX29" i="62"/>
  <c r="BY29" i="62"/>
  <c r="BZ29" i="62"/>
  <c r="CA29" i="62"/>
  <c r="BX30" i="62"/>
  <c r="BY30" i="62"/>
  <c r="BZ30" i="62"/>
  <c r="CA30" i="62"/>
  <c r="BX31" i="62"/>
  <c r="BY31" i="62"/>
  <c r="BZ31" i="62"/>
  <c r="CA31" i="62"/>
  <c r="BX32" i="62"/>
  <c r="BY32" i="62"/>
  <c r="BZ32" i="62"/>
  <c r="CA32" i="62"/>
  <c r="BX33" i="62"/>
  <c r="BY33" i="62"/>
  <c r="BZ33" i="62"/>
  <c r="CA33" i="62"/>
  <c r="BX34" i="62"/>
  <c r="BY34" i="62"/>
  <c r="BZ34" i="62"/>
  <c r="CA34" i="62"/>
  <c r="BX35" i="62"/>
  <c r="BY35" i="62"/>
  <c r="BZ35" i="62"/>
  <c r="CA35" i="62"/>
  <c r="BX36" i="62"/>
  <c r="BY36" i="62"/>
  <c r="BZ36" i="62"/>
  <c r="CA36" i="62"/>
  <c r="BX37" i="62"/>
  <c r="BY37" i="62"/>
  <c r="BZ37" i="62"/>
  <c r="CA37" i="62"/>
  <c r="BX38" i="62"/>
  <c r="BY38" i="62"/>
  <c r="BZ38" i="62"/>
  <c r="CA38" i="62"/>
  <c r="BX39" i="62"/>
  <c r="BY39" i="62"/>
  <c r="BZ39" i="62"/>
  <c r="CA39" i="62"/>
  <c r="BX40" i="62"/>
  <c r="BY40" i="62"/>
  <c r="BZ40" i="62"/>
  <c r="CA40" i="62"/>
  <c r="BX41" i="62"/>
  <c r="BY41" i="62"/>
  <c r="BZ41" i="62"/>
  <c r="CA41" i="62"/>
  <c r="BX42" i="62"/>
  <c r="BY42" i="62"/>
  <c r="BZ42" i="62"/>
  <c r="CA42" i="62"/>
  <c r="BX43" i="62"/>
  <c r="BY43" i="62"/>
  <c r="BZ43" i="62"/>
  <c r="CA43" i="62"/>
  <c r="BX44" i="62"/>
  <c r="BY44" i="62"/>
  <c r="BZ44" i="62"/>
  <c r="CA44" i="62"/>
  <c r="BX45" i="62"/>
  <c r="BY45" i="62"/>
  <c r="BZ45" i="62"/>
  <c r="CA45" i="62"/>
  <c r="BX46" i="62"/>
  <c r="BY46" i="62"/>
  <c r="BZ46" i="62"/>
  <c r="CA46" i="62"/>
  <c r="BX47" i="62"/>
  <c r="BY47" i="62"/>
  <c r="BZ47" i="62"/>
  <c r="CA47" i="62"/>
  <c r="BX48" i="62"/>
  <c r="BY48" i="62"/>
  <c r="BZ48" i="62"/>
  <c r="CA48" i="62"/>
  <c r="BX49" i="62"/>
  <c r="BY49" i="62"/>
  <c r="BZ49" i="62"/>
  <c r="CA49" i="62"/>
  <c r="BX50" i="62"/>
  <c r="BY50" i="62"/>
  <c r="BZ50" i="62"/>
  <c r="CA50" i="62"/>
  <c r="BX51" i="62"/>
  <c r="BY51" i="62"/>
  <c r="BZ51" i="62"/>
  <c r="CA51" i="62"/>
  <c r="BX52" i="62"/>
  <c r="BY52" i="62"/>
  <c r="BZ52" i="62"/>
  <c r="CA52" i="62"/>
  <c r="BX53" i="62"/>
  <c r="BY53" i="62"/>
  <c r="BZ53" i="62"/>
  <c r="CA53" i="62"/>
  <c r="BX54" i="62"/>
  <c r="BY54" i="62"/>
  <c r="BZ54" i="62"/>
  <c r="CA54" i="62"/>
  <c r="BX55" i="62"/>
  <c r="BY55" i="62"/>
  <c r="BZ55" i="62"/>
  <c r="CA55" i="62"/>
  <c r="BX56" i="62"/>
  <c r="BY56" i="62"/>
  <c r="BZ56" i="62"/>
  <c r="CA56" i="62"/>
  <c r="BX57" i="62"/>
  <c r="BY57" i="62"/>
  <c r="BZ57" i="62"/>
  <c r="CA57" i="62"/>
  <c r="BX58" i="62"/>
  <c r="BY58" i="62"/>
  <c r="BZ58" i="62"/>
  <c r="CA58" i="62"/>
  <c r="CA12" i="62"/>
  <c r="BZ12" i="62"/>
  <c r="BY12" i="62"/>
  <c r="BX12" i="62"/>
  <c r="CA11" i="62"/>
  <c r="BZ11" i="62"/>
  <c r="BY11" i="62"/>
  <c r="BX11" i="62"/>
  <c r="CA10" i="62"/>
  <c r="BZ10" i="62"/>
  <c r="BY10" i="62"/>
  <c r="BX10" i="62"/>
  <c r="CA59" i="61"/>
  <c r="BZ59" i="61"/>
  <c r="BY59" i="61"/>
  <c r="BX59" i="61"/>
  <c r="BX13" i="61"/>
  <c r="BY13" i="61"/>
  <c r="BZ13" i="61"/>
  <c r="CA13" i="61"/>
  <c r="BX14" i="61"/>
  <c r="BY14" i="61"/>
  <c r="BZ14" i="61"/>
  <c r="CA14" i="61"/>
  <c r="BX15" i="61"/>
  <c r="BY15" i="61"/>
  <c r="BZ15" i="61"/>
  <c r="CA15" i="61"/>
  <c r="BX16" i="61"/>
  <c r="BY16" i="61"/>
  <c r="BZ16" i="61"/>
  <c r="CA16" i="61"/>
  <c r="BX17" i="61"/>
  <c r="BY17" i="61"/>
  <c r="BZ17" i="61"/>
  <c r="CA17" i="61"/>
  <c r="BX18" i="61"/>
  <c r="BY18" i="61"/>
  <c r="BZ18" i="61"/>
  <c r="CA18" i="61"/>
  <c r="BX19" i="61"/>
  <c r="BY19" i="61"/>
  <c r="BZ19" i="61"/>
  <c r="CA19" i="61"/>
  <c r="BX20" i="61"/>
  <c r="BY20" i="61"/>
  <c r="BZ20" i="61"/>
  <c r="CA20" i="61"/>
  <c r="BX21" i="61"/>
  <c r="BY21" i="61"/>
  <c r="BZ21" i="61"/>
  <c r="CA21" i="61"/>
  <c r="BX22" i="61"/>
  <c r="BY22" i="61"/>
  <c r="BZ22" i="61"/>
  <c r="CA22" i="61"/>
  <c r="BX23" i="61"/>
  <c r="BY23" i="61"/>
  <c r="BZ23" i="61"/>
  <c r="CA23" i="61"/>
  <c r="BX24" i="61"/>
  <c r="BY24" i="61"/>
  <c r="BZ24" i="61"/>
  <c r="CA24" i="61"/>
  <c r="BX26" i="61"/>
  <c r="BY26" i="61"/>
  <c r="BZ26" i="61"/>
  <c r="CA26" i="61"/>
  <c r="BX27" i="61"/>
  <c r="BY27" i="61"/>
  <c r="BZ27" i="61"/>
  <c r="CA27" i="61"/>
  <c r="BX28" i="61"/>
  <c r="BY28" i="61"/>
  <c r="BZ28" i="61"/>
  <c r="CA28" i="61"/>
  <c r="BX29" i="61"/>
  <c r="BY29" i="61"/>
  <c r="BZ29" i="61"/>
  <c r="CA29" i="61"/>
  <c r="BX30" i="61"/>
  <c r="BY30" i="61"/>
  <c r="BZ30" i="61"/>
  <c r="CA30" i="61"/>
  <c r="BX31" i="61"/>
  <c r="BY31" i="61"/>
  <c r="BZ31" i="61"/>
  <c r="CA31" i="61"/>
  <c r="BX32" i="61"/>
  <c r="BY32" i="61"/>
  <c r="BZ32" i="61"/>
  <c r="CA32" i="61"/>
  <c r="BX33" i="61"/>
  <c r="BY33" i="61"/>
  <c r="BZ33" i="61"/>
  <c r="CA33" i="61"/>
  <c r="BX34" i="61"/>
  <c r="BY34" i="61"/>
  <c r="BZ34" i="61"/>
  <c r="CA34" i="61"/>
  <c r="BX35" i="61"/>
  <c r="BY35" i="61"/>
  <c r="BZ35" i="61"/>
  <c r="CA35" i="61"/>
  <c r="BX36" i="61"/>
  <c r="BY36" i="61"/>
  <c r="BZ36" i="61"/>
  <c r="CA36" i="61"/>
  <c r="BX37" i="61"/>
  <c r="BY37" i="61"/>
  <c r="BZ37" i="61"/>
  <c r="CA37" i="61"/>
  <c r="BX38" i="61"/>
  <c r="BY38" i="61"/>
  <c r="BZ38" i="61"/>
  <c r="CA38" i="61"/>
  <c r="BX39" i="61"/>
  <c r="BY39" i="61"/>
  <c r="BZ39" i="61"/>
  <c r="CA39" i="61"/>
  <c r="BX40" i="61"/>
  <c r="BY40" i="61"/>
  <c r="BZ40" i="61"/>
  <c r="CA40" i="61"/>
  <c r="BX41" i="61"/>
  <c r="BY41" i="61"/>
  <c r="BZ41" i="61"/>
  <c r="CA41" i="61"/>
  <c r="BX42" i="61"/>
  <c r="BY42" i="61"/>
  <c r="BZ42" i="61"/>
  <c r="CA42" i="61"/>
  <c r="BX43" i="61"/>
  <c r="BY43" i="61"/>
  <c r="BZ43" i="61"/>
  <c r="CA43" i="61"/>
  <c r="BX44" i="61"/>
  <c r="BY44" i="61"/>
  <c r="BZ44" i="61"/>
  <c r="CA44" i="61"/>
  <c r="BX45" i="61"/>
  <c r="BY45" i="61"/>
  <c r="BZ45" i="61"/>
  <c r="CA45" i="61"/>
  <c r="BX46" i="61"/>
  <c r="BY46" i="61"/>
  <c r="BZ46" i="61"/>
  <c r="CA46" i="61"/>
  <c r="BX47" i="61"/>
  <c r="BY47" i="61"/>
  <c r="BZ47" i="61"/>
  <c r="CA47" i="61"/>
  <c r="BX48" i="61"/>
  <c r="BY48" i="61"/>
  <c r="BZ48" i="61"/>
  <c r="CA48" i="61"/>
  <c r="BX49" i="61"/>
  <c r="BY49" i="61"/>
  <c r="BZ49" i="61"/>
  <c r="CA49" i="61"/>
  <c r="BX50" i="61"/>
  <c r="BY50" i="61"/>
  <c r="BZ50" i="61"/>
  <c r="CA50" i="61"/>
  <c r="BX51" i="61"/>
  <c r="BY51" i="61"/>
  <c r="BZ51" i="61"/>
  <c r="CA51" i="61"/>
  <c r="BX52" i="61"/>
  <c r="BY52" i="61"/>
  <c r="BZ52" i="61"/>
  <c r="CA52" i="61"/>
  <c r="BX53" i="61"/>
  <c r="BY53" i="61"/>
  <c r="BZ53" i="61"/>
  <c r="CA53" i="61"/>
  <c r="BX54" i="61"/>
  <c r="BY54" i="61"/>
  <c r="BZ54" i="61"/>
  <c r="CA54" i="61"/>
  <c r="BX55" i="61"/>
  <c r="BY55" i="61"/>
  <c r="BZ55" i="61"/>
  <c r="CA55" i="61"/>
  <c r="BX56" i="61"/>
  <c r="BY56" i="61"/>
  <c r="BZ56" i="61"/>
  <c r="CA56" i="61"/>
  <c r="BX57" i="61"/>
  <c r="BY57" i="61"/>
  <c r="BZ57" i="61"/>
  <c r="CA57" i="61"/>
  <c r="BX58" i="61"/>
  <c r="BY58" i="61"/>
  <c r="BZ58" i="61"/>
  <c r="CA58" i="61"/>
  <c r="CA12" i="61"/>
  <c r="BZ12" i="61"/>
  <c r="BY12" i="61"/>
  <c r="BX12" i="61"/>
  <c r="CA11" i="61"/>
  <c r="BZ11" i="61"/>
  <c r="BY11" i="61"/>
  <c r="BX11" i="61"/>
  <c r="CA10" i="61"/>
  <c r="BZ10" i="61"/>
  <c r="BY10" i="61"/>
  <c r="BX10" i="61"/>
  <c r="CA59" i="50"/>
  <c r="BZ59" i="50"/>
  <c r="BY59" i="50"/>
  <c r="BX59" i="50"/>
  <c r="BX15" i="50"/>
  <c r="BY15" i="50"/>
  <c r="BZ15" i="50"/>
  <c r="CA15" i="50"/>
  <c r="BX16" i="50"/>
  <c r="BY16" i="50"/>
  <c r="BZ16" i="50"/>
  <c r="CA16" i="50"/>
  <c r="BX17" i="50"/>
  <c r="BY17" i="50"/>
  <c r="BZ17" i="50"/>
  <c r="CA17" i="50"/>
  <c r="BX18" i="50"/>
  <c r="BY18" i="50"/>
  <c r="BZ18" i="50"/>
  <c r="CA18" i="50"/>
  <c r="BX19" i="50"/>
  <c r="BY19" i="50"/>
  <c r="BZ19" i="50"/>
  <c r="CA19" i="50"/>
  <c r="BX20" i="50"/>
  <c r="BY20" i="50"/>
  <c r="BZ20" i="50"/>
  <c r="CA20" i="50"/>
  <c r="BX21" i="50"/>
  <c r="BY21" i="50"/>
  <c r="BZ21" i="50"/>
  <c r="CA21" i="50"/>
  <c r="BX22" i="50"/>
  <c r="BY22" i="50"/>
  <c r="BZ22" i="50"/>
  <c r="CA22" i="50"/>
  <c r="BX23" i="50"/>
  <c r="BY23" i="50"/>
  <c r="BZ23" i="50"/>
  <c r="CA23" i="50"/>
  <c r="BX24" i="50"/>
  <c r="BY24" i="50"/>
  <c r="BZ24" i="50"/>
  <c r="CA24" i="50"/>
  <c r="BX26" i="50"/>
  <c r="BY26" i="50"/>
  <c r="BZ26" i="50"/>
  <c r="CA26" i="50"/>
  <c r="BX27" i="50"/>
  <c r="BY27" i="50"/>
  <c r="BZ27" i="50"/>
  <c r="CA27" i="50"/>
  <c r="BX28" i="50"/>
  <c r="BY28" i="50"/>
  <c r="BZ28" i="50"/>
  <c r="CA28" i="50"/>
  <c r="BX29" i="50"/>
  <c r="BY29" i="50"/>
  <c r="BZ29" i="50"/>
  <c r="CA29" i="50"/>
  <c r="BX30" i="50"/>
  <c r="BY30" i="50"/>
  <c r="BZ30" i="50"/>
  <c r="CA30" i="50"/>
  <c r="BX31" i="50"/>
  <c r="BY31" i="50"/>
  <c r="BZ31" i="50"/>
  <c r="CA31" i="50"/>
  <c r="BX32" i="50"/>
  <c r="BY32" i="50"/>
  <c r="BZ32" i="50"/>
  <c r="CA32" i="50"/>
  <c r="BX33" i="50"/>
  <c r="BY33" i="50"/>
  <c r="BZ33" i="50"/>
  <c r="CA33" i="50"/>
  <c r="BX34" i="50"/>
  <c r="BY34" i="50"/>
  <c r="BZ34" i="50"/>
  <c r="CA34" i="50"/>
  <c r="BX35" i="50"/>
  <c r="BY35" i="50"/>
  <c r="BZ35" i="50"/>
  <c r="CA35" i="50"/>
  <c r="BX36" i="50"/>
  <c r="BY36" i="50"/>
  <c r="BZ36" i="50"/>
  <c r="CA36" i="50"/>
  <c r="BX37" i="50"/>
  <c r="BY37" i="50"/>
  <c r="BZ37" i="50"/>
  <c r="CA37" i="50"/>
  <c r="BX38" i="50"/>
  <c r="BY38" i="50"/>
  <c r="BZ38" i="50"/>
  <c r="CA38" i="50"/>
  <c r="BX39" i="50"/>
  <c r="BY39" i="50"/>
  <c r="BZ39" i="50"/>
  <c r="CA39" i="50"/>
  <c r="BX40" i="50"/>
  <c r="BY40" i="50"/>
  <c r="BZ40" i="50"/>
  <c r="CA40" i="50"/>
  <c r="BX41" i="50"/>
  <c r="BY41" i="50"/>
  <c r="BZ41" i="50"/>
  <c r="CA41" i="50"/>
  <c r="BX42" i="50"/>
  <c r="BY42" i="50"/>
  <c r="BZ42" i="50"/>
  <c r="CA42" i="50"/>
  <c r="BX43" i="50"/>
  <c r="BY43" i="50"/>
  <c r="BZ43" i="50"/>
  <c r="CA43" i="50"/>
  <c r="BX44" i="50"/>
  <c r="BY44" i="50"/>
  <c r="BZ44" i="50"/>
  <c r="CA44" i="50"/>
  <c r="BX45" i="50"/>
  <c r="BY45" i="50"/>
  <c r="BZ45" i="50"/>
  <c r="CA45" i="50"/>
  <c r="BX46" i="50"/>
  <c r="BY46" i="50"/>
  <c r="BZ46" i="50"/>
  <c r="CA46" i="50"/>
  <c r="BX47" i="50"/>
  <c r="BY47" i="50"/>
  <c r="BZ47" i="50"/>
  <c r="CA47" i="50"/>
  <c r="BX48" i="50"/>
  <c r="BY48" i="50"/>
  <c r="BZ48" i="50"/>
  <c r="CA48" i="50"/>
  <c r="BX49" i="50"/>
  <c r="BY49" i="50"/>
  <c r="BZ49" i="50"/>
  <c r="CA49" i="50"/>
  <c r="BX50" i="50"/>
  <c r="BY50" i="50"/>
  <c r="BZ50" i="50"/>
  <c r="CA50" i="50"/>
  <c r="BX51" i="50"/>
  <c r="BY51" i="50"/>
  <c r="BZ51" i="50"/>
  <c r="CA51" i="50"/>
  <c r="BX52" i="50"/>
  <c r="BY52" i="50"/>
  <c r="BZ52" i="50"/>
  <c r="CA52" i="50"/>
  <c r="BX53" i="50"/>
  <c r="BY53" i="50"/>
  <c r="BZ53" i="50"/>
  <c r="CA53" i="50"/>
  <c r="BX54" i="50"/>
  <c r="BY54" i="50"/>
  <c r="BZ54" i="50"/>
  <c r="CA54" i="50"/>
  <c r="BX55" i="50"/>
  <c r="BY55" i="50"/>
  <c r="BZ55" i="50"/>
  <c r="CA55" i="50"/>
  <c r="BX56" i="50"/>
  <c r="BY56" i="50"/>
  <c r="BZ56" i="50"/>
  <c r="CA56" i="50"/>
  <c r="BX57" i="50"/>
  <c r="BY57" i="50"/>
  <c r="BZ57" i="50"/>
  <c r="CA57" i="50"/>
  <c r="BX58" i="50"/>
  <c r="BY58" i="50"/>
  <c r="BZ58" i="50"/>
  <c r="CA58" i="50"/>
  <c r="BN56" i="79" l="1"/>
  <c r="BB56" i="79"/>
  <c r="BJ56" i="79" s="1"/>
  <c r="BN48" i="79"/>
  <c r="BB48" i="79"/>
  <c r="BJ48" i="79" s="1"/>
  <c r="BN52" i="79"/>
  <c r="BB52" i="79"/>
  <c r="BJ52" i="79" s="1"/>
  <c r="BN44" i="79"/>
  <c r="BB44" i="79"/>
  <c r="BJ44" i="79" s="1"/>
  <c r="BN44" i="78"/>
  <c r="BB44" i="78"/>
  <c r="BJ44" i="78" s="1"/>
  <c r="BN52" i="78"/>
  <c r="BB52" i="78"/>
  <c r="BJ52" i="78" s="1"/>
  <c r="BN56" i="78"/>
  <c r="BB56" i="78"/>
  <c r="BJ56" i="78" s="1"/>
  <c r="BN48" i="78"/>
  <c r="BB48" i="78"/>
  <c r="BJ48" i="78" s="1"/>
  <c r="BN54" i="77"/>
  <c r="BB54" i="77"/>
  <c r="BJ54" i="77" s="1"/>
  <c r="BN50" i="77"/>
  <c r="BB50" i="77"/>
  <c r="BJ50" i="77" s="1"/>
  <c r="BN58" i="77"/>
  <c r="BB58" i="77"/>
  <c r="BJ58" i="77" s="1"/>
  <c r="BN46" i="77"/>
  <c r="BB46" i="77"/>
  <c r="BJ46" i="77" s="1"/>
  <c r="BB56" i="72"/>
  <c r="BJ56" i="72" s="1"/>
  <c r="BN56" i="72"/>
  <c r="BN55" i="72"/>
  <c r="BB55" i="72"/>
  <c r="BJ55" i="72" s="1"/>
  <c r="BN52" i="72"/>
  <c r="BB52" i="72"/>
  <c r="BJ52" i="72" s="1"/>
  <c r="BB48" i="72"/>
  <c r="BJ48" i="72" s="1"/>
  <c r="BN48" i="72"/>
  <c r="BN51" i="72"/>
  <c r="BB51" i="72"/>
  <c r="BJ51" i="72" s="1"/>
  <c r="BB44" i="72"/>
  <c r="BJ44" i="72" s="1"/>
  <c r="BN44" i="72"/>
  <c r="BN47" i="72"/>
  <c r="BB47" i="72"/>
  <c r="BJ47" i="72" s="1"/>
  <c r="BN43" i="72"/>
  <c r="BB43" i="72"/>
  <c r="BJ43" i="72" s="1"/>
  <c r="BN59" i="72"/>
  <c r="BB59" i="72"/>
  <c r="BJ59" i="72" s="1"/>
  <c r="BN59" i="71"/>
  <c r="BN59" i="70"/>
  <c r="BN57" i="71"/>
  <c r="BN58" i="71"/>
  <c r="BN57" i="70"/>
  <c r="BN58" i="70"/>
  <c r="BN59" i="62"/>
  <c r="BN59" i="65"/>
  <c r="BN59" i="67"/>
  <c r="BN59" i="69"/>
  <c r="BN59" i="50"/>
  <c r="BN57" i="62"/>
  <c r="BN58" i="62"/>
  <c r="BN57" i="65"/>
  <c r="BN58" i="65"/>
  <c r="BN57" i="67"/>
  <c r="BN58" i="67"/>
  <c r="BN57" i="69"/>
  <c r="BN58" i="69"/>
  <c r="BN57" i="50"/>
  <c r="BN58" i="50"/>
  <c r="BJ59" i="62"/>
  <c r="BJ59" i="65"/>
  <c r="BJ59" i="67"/>
  <c r="BJ59" i="69"/>
  <c r="BJ59" i="70"/>
  <c r="BJ59" i="71"/>
  <c r="BJ59" i="50"/>
  <c r="BJ57" i="62"/>
  <c r="BJ58" i="62"/>
  <c r="BJ57" i="65"/>
  <c r="BJ58" i="65"/>
  <c r="BJ57" i="67"/>
  <c r="BJ58" i="67"/>
  <c r="BJ57" i="69"/>
  <c r="BJ58" i="69"/>
  <c r="BJ57" i="70"/>
  <c r="BJ58" i="70"/>
  <c r="BJ57" i="71"/>
  <c r="BJ58" i="71"/>
  <c r="BJ57" i="50"/>
  <c r="BJ58" i="50"/>
  <c r="BB59" i="71"/>
  <c r="BB58" i="71"/>
  <c r="BB57" i="71"/>
  <c r="BB59" i="70"/>
  <c r="BB58" i="70"/>
  <c r="BB57" i="70"/>
  <c r="BB59" i="62"/>
  <c r="BB59" i="65"/>
  <c r="BB59" i="67"/>
  <c r="BB59" i="69"/>
  <c r="BB59" i="50"/>
  <c r="BB57" i="62"/>
  <c r="BB58" i="62"/>
  <c r="BB57" i="65"/>
  <c r="BB58" i="65"/>
  <c r="BB57" i="67"/>
  <c r="BB58" i="67"/>
  <c r="BB57" i="69"/>
  <c r="BB58" i="69"/>
  <c r="BB57" i="50"/>
  <c r="BB58" i="50"/>
  <c r="AX59" i="61"/>
  <c r="AX59" i="62"/>
  <c r="AX59" i="65"/>
  <c r="AX59" i="67"/>
  <c r="AX59" i="69"/>
  <c r="AX59" i="70"/>
  <c r="AX59" i="71"/>
  <c r="AX59" i="50"/>
  <c r="AX13" i="61"/>
  <c r="AX14" i="61"/>
  <c r="AX15" i="61"/>
  <c r="AX16" i="61"/>
  <c r="AX17" i="61"/>
  <c r="AX18" i="61"/>
  <c r="AX19" i="61"/>
  <c r="AX20" i="61"/>
  <c r="AX21" i="61"/>
  <c r="AX22" i="61"/>
  <c r="AX23" i="61"/>
  <c r="AX24" i="61"/>
  <c r="AX25" i="61"/>
  <c r="AX26" i="61"/>
  <c r="AX27" i="61"/>
  <c r="AX28" i="61"/>
  <c r="AX29" i="61"/>
  <c r="AX30" i="61"/>
  <c r="AX31" i="61"/>
  <c r="AX32" i="61"/>
  <c r="AX33" i="61"/>
  <c r="AX34" i="61"/>
  <c r="AX35" i="61"/>
  <c r="AX36" i="61"/>
  <c r="AX37" i="61"/>
  <c r="AX38" i="61"/>
  <c r="AX39" i="61"/>
  <c r="AX40" i="61"/>
  <c r="AX41" i="61"/>
  <c r="AX42" i="61"/>
  <c r="AX43" i="61"/>
  <c r="AX44" i="61"/>
  <c r="AX45" i="61"/>
  <c r="AX46" i="61"/>
  <c r="AX47" i="61"/>
  <c r="AX48" i="61"/>
  <c r="AX49" i="61"/>
  <c r="AX50" i="61"/>
  <c r="AX51" i="61"/>
  <c r="AX52" i="61"/>
  <c r="AX53" i="61"/>
  <c r="AX54" i="61"/>
  <c r="AX55" i="61"/>
  <c r="AX56" i="61"/>
  <c r="AX57" i="61"/>
  <c r="AX58" i="61"/>
  <c r="AX13" i="62"/>
  <c r="AX14" i="62"/>
  <c r="AX15" i="62"/>
  <c r="AX16" i="62"/>
  <c r="AX17" i="62"/>
  <c r="AX18" i="62"/>
  <c r="AX19" i="62"/>
  <c r="AX20" i="62"/>
  <c r="AX21" i="62"/>
  <c r="AX22" i="62"/>
  <c r="AX23" i="62"/>
  <c r="AX24" i="62"/>
  <c r="AX25" i="62"/>
  <c r="AX26" i="62"/>
  <c r="AX27" i="62"/>
  <c r="AX28" i="62"/>
  <c r="AX29" i="62"/>
  <c r="AX30" i="62"/>
  <c r="AX31" i="62"/>
  <c r="AX32" i="62"/>
  <c r="AX33" i="62"/>
  <c r="AX34" i="62"/>
  <c r="AX35" i="62"/>
  <c r="AX36" i="62"/>
  <c r="AX37" i="62"/>
  <c r="AX38" i="62"/>
  <c r="AX39" i="62"/>
  <c r="AX40" i="62"/>
  <c r="AX41" i="62"/>
  <c r="AX42" i="62"/>
  <c r="AX43" i="62"/>
  <c r="AX44" i="62"/>
  <c r="AX45" i="62"/>
  <c r="AX46" i="62"/>
  <c r="AX47" i="62"/>
  <c r="AX48" i="62"/>
  <c r="AX49" i="62"/>
  <c r="AX50" i="62"/>
  <c r="AX51" i="62"/>
  <c r="AX52" i="62"/>
  <c r="AX53" i="62"/>
  <c r="AX54" i="62"/>
  <c r="AX55" i="62"/>
  <c r="AX56" i="62"/>
  <c r="AX57" i="62"/>
  <c r="AX58" i="62"/>
  <c r="AX13" i="65"/>
  <c r="AX14" i="65"/>
  <c r="AX15" i="65"/>
  <c r="AX16" i="65"/>
  <c r="AX17" i="65"/>
  <c r="AX18" i="65"/>
  <c r="AX19" i="65"/>
  <c r="AX20" i="65"/>
  <c r="AX21" i="65"/>
  <c r="AX22" i="65"/>
  <c r="AX23" i="65"/>
  <c r="AX24" i="65"/>
  <c r="AX25" i="65"/>
  <c r="AX26" i="65"/>
  <c r="AX27" i="65"/>
  <c r="AX28" i="65"/>
  <c r="AX29" i="65"/>
  <c r="AX30" i="65"/>
  <c r="AX31" i="65"/>
  <c r="AX32" i="65"/>
  <c r="AX33" i="65"/>
  <c r="AX34" i="65"/>
  <c r="AX35" i="65"/>
  <c r="AX36" i="65"/>
  <c r="AX37" i="65"/>
  <c r="AX38" i="65"/>
  <c r="AX39" i="65"/>
  <c r="AX40" i="65"/>
  <c r="AX41" i="65"/>
  <c r="AX42" i="65"/>
  <c r="AX43" i="65"/>
  <c r="AX44" i="65"/>
  <c r="AX45" i="65"/>
  <c r="AX46" i="65"/>
  <c r="AX47" i="65"/>
  <c r="AX48" i="65"/>
  <c r="AX49" i="65"/>
  <c r="AX50" i="65"/>
  <c r="AX51" i="65"/>
  <c r="AX52" i="65"/>
  <c r="AX53" i="65"/>
  <c r="AX54" i="65"/>
  <c r="AX55" i="65"/>
  <c r="AX56" i="65"/>
  <c r="AX57" i="65"/>
  <c r="AX58" i="65"/>
  <c r="AX13" i="67"/>
  <c r="AX14" i="67"/>
  <c r="AX15" i="67"/>
  <c r="AX16" i="67"/>
  <c r="AX17" i="67"/>
  <c r="AX18" i="67"/>
  <c r="AX19" i="67"/>
  <c r="AX20" i="67"/>
  <c r="AX21" i="67"/>
  <c r="AX22" i="67"/>
  <c r="AX23" i="67"/>
  <c r="AX24" i="67"/>
  <c r="AX25" i="67"/>
  <c r="AX26" i="67"/>
  <c r="AX27" i="67"/>
  <c r="AX28" i="67"/>
  <c r="AX29" i="67"/>
  <c r="AX30" i="67"/>
  <c r="AX31" i="67"/>
  <c r="AX32" i="67"/>
  <c r="AX33" i="67"/>
  <c r="AX34" i="67"/>
  <c r="AX35" i="67"/>
  <c r="AX36" i="67"/>
  <c r="AX37" i="67"/>
  <c r="AX38" i="67"/>
  <c r="AX39" i="67"/>
  <c r="AX40" i="67"/>
  <c r="AX41" i="67"/>
  <c r="AX42" i="67"/>
  <c r="AX43" i="67"/>
  <c r="AX44" i="67"/>
  <c r="AX45" i="67"/>
  <c r="AX46" i="67"/>
  <c r="AX47" i="67"/>
  <c r="AX48" i="67"/>
  <c r="AX49" i="67"/>
  <c r="AX50" i="67"/>
  <c r="AX51" i="67"/>
  <c r="AX52" i="67"/>
  <c r="AX53" i="67"/>
  <c r="AX54" i="67"/>
  <c r="AX55" i="67"/>
  <c r="AX56" i="67"/>
  <c r="AX57" i="67"/>
  <c r="AX58" i="67"/>
  <c r="AX13" i="69"/>
  <c r="AX14" i="69"/>
  <c r="AX15" i="69"/>
  <c r="AX16" i="69"/>
  <c r="AX17" i="69"/>
  <c r="AX18" i="69"/>
  <c r="AX19" i="69"/>
  <c r="AX20" i="69"/>
  <c r="AX21" i="69"/>
  <c r="AX22" i="69"/>
  <c r="AX23" i="69"/>
  <c r="AX24" i="69"/>
  <c r="AX25" i="69"/>
  <c r="AX26" i="69"/>
  <c r="AX27" i="69"/>
  <c r="AX28" i="69"/>
  <c r="AX29" i="69"/>
  <c r="AX30" i="69"/>
  <c r="AX31" i="69"/>
  <c r="AX32" i="69"/>
  <c r="AX33" i="69"/>
  <c r="AX34" i="69"/>
  <c r="AX35" i="69"/>
  <c r="AX36" i="69"/>
  <c r="AX37" i="69"/>
  <c r="AX38" i="69"/>
  <c r="AX39" i="69"/>
  <c r="AX40" i="69"/>
  <c r="AX41" i="69"/>
  <c r="AX42" i="69"/>
  <c r="AX43" i="69"/>
  <c r="AX44" i="69"/>
  <c r="AX45" i="69"/>
  <c r="AX46" i="69"/>
  <c r="AX47" i="69"/>
  <c r="AX48" i="69"/>
  <c r="AX49" i="69"/>
  <c r="AX50" i="69"/>
  <c r="AX51" i="69"/>
  <c r="AX52" i="69"/>
  <c r="AX53" i="69"/>
  <c r="AX54" i="69"/>
  <c r="AX55" i="69"/>
  <c r="AX56" i="69"/>
  <c r="AX57" i="69"/>
  <c r="AX58" i="69"/>
  <c r="AX13" i="70"/>
  <c r="AX14" i="70"/>
  <c r="AX15" i="70"/>
  <c r="AX16" i="70"/>
  <c r="AX17" i="70"/>
  <c r="AX18" i="70"/>
  <c r="AX19" i="70"/>
  <c r="AX20" i="70"/>
  <c r="AX21" i="70"/>
  <c r="AX22" i="70"/>
  <c r="AX23" i="70"/>
  <c r="AX24" i="70"/>
  <c r="AX25" i="70"/>
  <c r="AX26" i="70"/>
  <c r="AX27" i="70"/>
  <c r="AX28" i="70"/>
  <c r="AX29" i="70"/>
  <c r="AX30" i="70"/>
  <c r="AX31" i="70"/>
  <c r="AX32" i="70"/>
  <c r="AX33" i="70"/>
  <c r="AX34" i="70"/>
  <c r="AX35" i="70"/>
  <c r="AX36" i="70"/>
  <c r="AX37" i="70"/>
  <c r="AX38" i="70"/>
  <c r="AX39" i="70"/>
  <c r="AX40" i="70"/>
  <c r="AX41" i="70"/>
  <c r="AX42" i="70"/>
  <c r="AX43" i="70"/>
  <c r="AX44" i="70"/>
  <c r="AX45" i="70"/>
  <c r="AX46" i="70"/>
  <c r="AX47" i="70"/>
  <c r="AX48" i="70"/>
  <c r="AX49" i="70"/>
  <c r="AX50" i="70"/>
  <c r="AX51" i="70"/>
  <c r="AX52" i="70"/>
  <c r="AX53" i="70"/>
  <c r="AX54" i="70"/>
  <c r="AX55" i="70"/>
  <c r="AX56" i="70"/>
  <c r="AX57" i="70"/>
  <c r="AX58" i="70"/>
  <c r="AX13" i="71"/>
  <c r="AX14" i="71"/>
  <c r="AX15" i="71"/>
  <c r="AX16" i="71"/>
  <c r="AX17" i="71"/>
  <c r="AX18" i="71"/>
  <c r="AX19" i="71"/>
  <c r="AX20" i="71"/>
  <c r="AX21" i="71"/>
  <c r="AX22" i="71"/>
  <c r="AX23" i="71"/>
  <c r="AX24" i="71"/>
  <c r="AX25" i="71"/>
  <c r="AX26" i="71"/>
  <c r="AX27" i="71"/>
  <c r="AX28" i="71"/>
  <c r="AX29" i="71"/>
  <c r="AX30" i="71"/>
  <c r="AX31" i="71"/>
  <c r="AX32" i="71"/>
  <c r="AX33" i="71"/>
  <c r="AX34" i="71"/>
  <c r="AX35" i="71"/>
  <c r="AX36" i="71"/>
  <c r="AX37" i="71"/>
  <c r="AX38" i="71"/>
  <c r="AX39" i="71"/>
  <c r="AX40" i="71"/>
  <c r="AX41" i="71"/>
  <c r="AX42" i="71"/>
  <c r="AX43" i="71"/>
  <c r="AX44" i="71"/>
  <c r="AX45" i="71"/>
  <c r="AX46" i="71"/>
  <c r="AX47" i="71"/>
  <c r="AX48" i="71"/>
  <c r="AX49" i="71"/>
  <c r="AX50" i="71"/>
  <c r="AX51" i="71"/>
  <c r="AX52" i="71"/>
  <c r="AX53" i="71"/>
  <c r="AX54" i="71"/>
  <c r="AX55" i="71"/>
  <c r="AX56" i="71"/>
  <c r="AX57" i="71"/>
  <c r="AX58" i="71"/>
  <c r="AX13" i="50"/>
  <c r="AX14" i="50"/>
  <c r="AX15" i="50"/>
  <c r="AX16" i="50"/>
  <c r="AX17" i="50"/>
  <c r="AX18" i="50"/>
  <c r="AX19" i="50"/>
  <c r="AX20" i="50"/>
  <c r="AX21" i="50"/>
  <c r="AX22" i="50"/>
  <c r="AX23" i="50"/>
  <c r="AX24" i="50"/>
  <c r="AX25" i="50"/>
  <c r="AX26" i="50"/>
  <c r="AX27" i="50"/>
  <c r="AX28" i="50"/>
  <c r="AX29" i="50"/>
  <c r="AX30" i="50"/>
  <c r="AX31" i="50"/>
  <c r="AX32" i="50"/>
  <c r="AX33" i="50"/>
  <c r="AX34" i="50"/>
  <c r="AX35" i="50"/>
  <c r="AX36" i="50"/>
  <c r="AX37" i="50"/>
  <c r="AX38" i="50"/>
  <c r="AX39" i="50"/>
  <c r="AX40" i="50"/>
  <c r="AX41" i="50"/>
  <c r="AX42" i="50"/>
  <c r="AX43" i="50"/>
  <c r="AX44" i="50"/>
  <c r="AX45" i="50"/>
  <c r="AX46" i="50"/>
  <c r="AX47" i="50"/>
  <c r="AX48" i="50"/>
  <c r="AX49" i="50"/>
  <c r="AX50" i="50"/>
  <c r="AX51" i="50"/>
  <c r="AX52" i="50"/>
  <c r="AX53" i="50"/>
  <c r="AX54" i="50"/>
  <c r="AX55" i="50"/>
  <c r="AX56" i="50"/>
  <c r="AX57" i="50"/>
  <c r="AX58" i="50"/>
  <c r="AX12" i="61"/>
  <c r="AX12" i="62"/>
  <c r="AX12" i="65"/>
  <c r="AX12" i="67"/>
  <c r="AX12" i="69"/>
  <c r="AX12" i="70"/>
  <c r="AX12" i="71"/>
  <c r="AX12" i="50"/>
  <c r="AX11" i="61"/>
  <c r="AX11" i="62"/>
  <c r="AX11" i="65"/>
  <c r="AX11" i="67"/>
  <c r="AX11" i="69"/>
  <c r="AX11" i="70"/>
  <c r="AX11" i="71"/>
  <c r="AX11" i="50"/>
  <c r="AX10" i="61"/>
  <c r="AX10" i="62"/>
  <c r="AX10" i="65"/>
  <c r="AX10" i="67"/>
  <c r="AX10" i="69"/>
  <c r="AX10" i="70"/>
  <c r="AX10" i="71"/>
  <c r="AX10" i="50"/>
  <c r="AL59" i="62" l="1"/>
  <c r="AL59" i="65"/>
  <c r="AL59" i="67"/>
  <c r="AL59" i="69"/>
  <c r="AL59" i="70"/>
  <c r="AL59" i="71"/>
  <c r="AL59" i="50"/>
  <c r="AL54" i="62"/>
  <c r="AL57" i="62"/>
  <c r="AL58" i="62"/>
  <c r="AL50" i="65"/>
  <c r="AL57" i="65"/>
  <c r="AL58" i="65"/>
  <c r="AL50" i="67"/>
  <c r="AL57" i="67"/>
  <c r="AL58" i="67"/>
  <c r="AL57" i="69"/>
  <c r="AL58" i="69"/>
  <c r="AL50" i="70"/>
  <c r="AL57" i="70"/>
  <c r="AL58" i="70"/>
  <c r="AL50" i="71"/>
  <c r="AL57" i="71"/>
  <c r="AL58" i="71"/>
  <c r="AL45" i="50"/>
  <c r="AL53" i="50"/>
  <c r="AL57" i="50"/>
  <c r="AL58" i="50"/>
  <c r="AB59" i="71"/>
  <c r="AB45" i="71"/>
  <c r="AD45" i="71" s="1"/>
  <c r="AB49" i="71"/>
  <c r="AD49" i="71" s="1"/>
  <c r="AB53" i="71"/>
  <c r="AD53" i="71" s="1"/>
  <c r="AB57" i="71"/>
  <c r="AB58" i="71"/>
  <c r="AB59" i="70"/>
  <c r="AB28" i="70"/>
  <c r="AD28" i="70" s="1"/>
  <c r="AL28" i="70" s="1"/>
  <c r="AB57" i="70"/>
  <c r="AB58" i="70"/>
  <c r="AB59" i="69"/>
  <c r="AB57" i="69"/>
  <c r="AD57" i="69" s="1"/>
  <c r="AB58" i="69"/>
  <c r="AB59" i="67"/>
  <c r="AD59" i="67" s="1"/>
  <c r="AB44" i="67"/>
  <c r="AB48" i="67"/>
  <c r="AB52" i="67"/>
  <c r="AB56" i="67"/>
  <c r="AB57" i="67"/>
  <c r="AB58" i="67"/>
  <c r="AB59" i="65"/>
  <c r="AB46" i="65"/>
  <c r="AD46" i="65" s="1"/>
  <c r="AB50" i="65"/>
  <c r="AD50" i="65" s="1"/>
  <c r="AB54" i="65"/>
  <c r="AL54" i="65" s="1"/>
  <c r="AB57" i="65"/>
  <c r="AB58" i="65"/>
  <c r="AB59" i="62"/>
  <c r="AB46" i="62"/>
  <c r="AD46" i="62" s="1"/>
  <c r="AB50" i="62"/>
  <c r="AL50" i="62" s="1"/>
  <c r="AB54" i="62"/>
  <c r="AB57" i="62"/>
  <c r="AD57" i="62" s="1"/>
  <c r="AB58" i="62"/>
  <c r="AD59" i="62"/>
  <c r="AD59" i="65"/>
  <c r="AD59" i="69"/>
  <c r="AD59" i="70"/>
  <c r="AD59" i="71"/>
  <c r="AD59" i="50"/>
  <c r="AD43" i="62"/>
  <c r="AD44" i="62"/>
  <c r="AD54" i="62"/>
  <c r="AD55" i="62"/>
  <c r="AD58" i="62"/>
  <c r="AD42" i="65"/>
  <c r="AD57" i="65"/>
  <c r="AD58" i="65"/>
  <c r="AD53" i="67"/>
  <c r="AD57" i="67"/>
  <c r="AD58" i="67"/>
  <c r="AD43" i="69"/>
  <c r="AD58" i="69"/>
  <c r="AD57" i="70"/>
  <c r="AD58" i="70"/>
  <c r="AD46" i="71"/>
  <c r="AD47" i="71"/>
  <c r="AD54" i="71"/>
  <c r="AD55" i="71"/>
  <c r="AD57" i="71"/>
  <c r="AD58" i="71"/>
  <c r="AD57" i="50"/>
  <c r="AD58" i="50"/>
  <c r="AB59" i="50"/>
  <c r="AB45" i="50"/>
  <c r="AD45" i="50" s="1"/>
  <c r="AB49" i="50"/>
  <c r="AD49" i="50" s="1"/>
  <c r="AB50" i="50"/>
  <c r="AD50" i="50" s="1"/>
  <c r="AB53" i="50"/>
  <c r="AD53" i="50" s="1"/>
  <c r="AB57" i="50"/>
  <c r="AB58" i="50"/>
  <c r="CB11" i="53"/>
  <c r="AB11" i="61" s="1"/>
  <c r="AD11" i="61" s="1"/>
  <c r="CB12" i="53"/>
  <c r="AB12" i="61" s="1"/>
  <c r="AD12" i="61" s="1"/>
  <c r="CB13" i="53"/>
  <c r="AB13" i="61" s="1"/>
  <c r="AD13" i="61" s="1"/>
  <c r="CB14" i="53"/>
  <c r="AB14" i="61" s="1"/>
  <c r="AD14" i="61" s="1"/>
  <c r="CB15" i="53"/>
  <c r="AB15" i="61" s="1"/>
  <c r="AD15" i="61" s="1"/>
  <c r="CB16" i="53"/>
  <c r="AB16" i="61" s="1"/>
  <c r="AD16" i="61" s="1"/>
  <c r="CB17" i="53"/>
  <c r="AB17" i="61" s="1"/>
  <c r="AD17" i="61" s="1"/>
  <c r="CB18" i="53"/>
  <c r="AB18" i="61" s="1"/>
  <c r="AD18" i="61" s="1"/>
  <c r="CB19" i="53"/>
  <c r="AB19" i="61" s="1"/>
  <c r="AD19" i="61" s="1"/>
  <c r="CB20" i="53"/>
  <c r="AB20" i="61" s="1"/>
  <c r="AD20" i="61" s="1"/>
  <c r="CB21" i="53"/>
  <c r="AB21" i="61" s="1"/>
  <c r="AD21" i="61" s="1"/>
  <c r="CB22" i="53"/>
  <c r="AB22" i="61" s="1"/>
  <c r="AD22" i="61" s="1"/>
  <c r="CB23" i="53"/>
  <c r="AB23" i="61" s="1"/>
  <c r="AD23" i="61" s="1"/>
  <c r="CB24" i="53"/>
  <c r="AB24" i="61" s="1"/>
  <c r="AD24" i="61" s="1"/>
  <c r="CB25" i="53"/>
  <c r="AB25" i="61" s="1"/>
  <c r="AD25" i="61" s="1"/>
  <c r="CB26" i="53"/>
  <c r="AB26" i="61" s="1"/>
  <c r="AD26" i="61" s="1"/>
  <c r="CB27" i="53"/>
  <c r="AB27" i="61" s="1"/>
  <c r="AD27" i="61" s="1"/>
  <c r="CB28" i="53"/>
  <c r="AB28" i="61" s="1"/>
  <c r="AD28" i="61" s="1"/>
  <c r="CB29" i="53"/>
  <c r="AB29" i="61" s="1"/>
  <c r="AD29" i="61" s="1"/>
  <c r="CB30" i="53"/>
  <c r="AB30" i="61" s="1"/>
  <c r="AD30" i="61" s="1"/>
  <c r="CB31" i="53"/>
  <c r="AB31" i="61" s="1"/>
  <c r="AD31" i="61" s="1"/>
  <c r="CB32" i="53"/>
  <c r="AB32" i="61" s="1"/>
  <c r="AD32" i="61" s="1"/>
  <c r="CB33" i="53"/>
  <c r="AB33" i="61" s="1"/>
  <c r="AD33" i="61" s="1"/>
  <c r="CB34" i="53"/>
  <c r="AB34" i="61" s="1"/>
  <c r="AD34" i="61" s="1"/>
  <c r="CB35" i="53"/>
  <c r="AB35" i="61" s="1"/>
  <c r="AD35" i="61" s="1"/>
  <c r="CB36" i="53"/>
  <c r="AB36" i="61" s="1"/>
  <c r="AD36" i="61" s="1"/>
  <c r="CB37" i="53"/>
  <c r="AB37" i="61" s="1"/>
  <c r="AD37" i="61" s="1"/>
  <c r="CB38" i="53"/>
  <c r="AB38" i="61" s="1"/>
  <c r="AD38" i="61" s="1"/>
  <c r="CB39" i="53"/>
  <c r="AB39" i="61" s="1"/>
  <c r="AD39" i="61" s="1"/>
  <c r="CB40" i="53"/>
  <c r="AB40" i="61" s="1"/>
  <c r="CB41" i="53"/>
  <c r="AB41" i="61" s="1"/>
  <c r="CB42" i="53"/>
  <c r="AB42" i="61" s="1"/>
  <c r="AD42" i="61" s="1"/>
  <c r="AL42" i="61" s="1"/>
  <c r="BB42" i="61" s="1"/>
  <c r="CB43" i="53"/>
  <c r="AB43" i="61" s="1"/>
  <c r="CB44" i="53"/>
  <c r="AB44" i="61" s="1"/>
  <c r="CB45" i="53"/>
  <c r="AB45" i="61" s="1"/>
  <c r="CB46" i="53"/>
  <c r="AB46" i="61" s="1"/>
  <c r="CB47" i="53"/>
  <c r="AB47" i="61" s="1"/>
  <c r="CB48" i="53"/>
  <c r="AB48" i="61" s="1"/>
  <c r="CB49" i="53"/>
  <c r="AB49" i="61" s="1"/>
  <c r="CB50" i="53"/>
  <c r="AB50" i="61" s="1"/>
  <c r="CB51" i="53"/>
  <c r="AB51" i="61" s="1"/>
  <c r="CB52" i="53"/>
  <c r="AB52" i="61" s="1"/>
  <c r="CB53" i="53"/>
  <c r="AB53" i="61" s="1"/>
  <c r="CB54" i="53"/>
  <c r="AB54" i="61" s="1"/>
  <c r="CB55" i="53"/>
  <c r="AB55" i="61" s="1"/>
  <c r="CB56" i="53"/>
  <c r="AB56" i="61" s="1"/>
  <c r="CB57" i="53"/>
  <c r="AB57" i="61" s="1"/>
  <c r="CB58" i="53"/>
  <c r="AB58" i="61" s="1"/>
  <c r="CB59" i="53"/>
  <c r="AB59" i="61" s="1"/>
  <c r="CB11" i="54"/>
  <c r="AB11" i="62" s="1"/>
  <c r="CB12" i="54"/>
  <c r="AB12" i="62" s="1"/>
  <c r="CB13" i="54"/>
  <c r="AB13" i="62" s="1"/>
  <c r="CB14" i="54"/>
  <c r="AB14" i="62" s="1"/>
  <c r="CB15" i="54"/>
  <c r="AB15" i="62" s="1"/>
  <c r="CB16" i="54"/>
  <c r="AB16" i="62" s="1"/>
  <c r="CB17" i="54"/>
  <c r="AB17" i="62" s="1"/>
  <c r="CB18" i="54"/>
  <c r="AB18" i="62" s="1"/>
  <c r="CB19" i="54"/>
  <c r="AB19" i="62" s="1"/>
  <c r="CB20" i="54"/>
  <c r="AB20" i="62" s="1"/>
  <c r="CB21" i="54"/>
  <c r="AB21" i="62" s="1"/>
  <c r="CB22" i="54"/>
  <c r="AB22" i="62" s="1"/>
  <c r="CB23" i="54"/>
  <c r="AB23" i="62" s="1"/>
  <c r="CB24" i="54"/>
  <c r="AB24" i="62" s="1"/>
  <c r="CB25" i="54"/>
  <c r="AB25" i="62" s="1"/>
  <c r="CB26" i="54"/>
  <c r="AB26" i="62" s="1"/>
  <c r="CB27" i="54"/>
  <c r="AB27" i="62" s="1"/>
  <c r="CB28" i="54"/>
  <c r="AB28" i="62" s="1"/>
  <c r="CB29" i="54"/>
  <c r="AB29" i="62" s="1"/>
  <c r="CB30" i="54"/>
  <c r="AB30" i="62" s="1"/>
  <c r="CB31" i="54"/>
  <c r="AB31" i="62" s="1"/>
  <c r="CB32" i="54"/>
  <c r="AB32" i="62" s="1"/>
  <c r="CB33" i="54"/>
  <c r="AB33" i="62" s="1"/>
  <c r="CB34" i="54"/>
  <c r="AB34" i="62" s="1"/>
  <c r="CB35" i="54"/>
  <c r="AB35" i="62" s="1"/>
  <c r="CB36" i="54"/>
  <c r="AB36" i="62" s="1"/>
  <c r="CB37" i="54"/>
  <c r="AB37" i="62" s="1"/>
  <c r="CB38" i="54"/>
  <c r="AB38" i="62" s="1"/>
  <c r="CB39" i="54"/>
  <c r="AB39" i="62" s="1"/>
  <c r="CB40" i="54"/>
  <c r="AB40" i="62" s="1"/>
  <c r="CB41" i="54"/>
  <c r="AB41" i="62" s="1"/>
  <c r="CB42" i="54"/>
  <c r="AB42" i="62" s="1"/>
  <c r="AD42" i="62" s="1"/>
  <c r="CB43" i="54"/>
  <c r="AB43" i="62" s="1"/>
  <c r="AL43" i="62" s="1"/>
  <c r="CB44" i="54"/>
  <c r="AB44" i="62" s="1"/>
  <c r="AL44" i="62" s="1"/>
  <c r="CB45" i="54"/>
  <c r="AB45" i="62" s="1"/>
  <c r="CB46" i="54"/>
  <c r="CB47" i="54"/>
  <c r="AB47" i="62" s="1"/>
  <c r="CB48" i="54"/>
  <c r="AB48" i="62" s="1"/>
  <c r="AL48" i="62" s="1"/>
  <c r="CB49" i="54"/>
  <c r="AB49" i="62" s="1"/>
  <c r="CB50" i="54"/>
  <c r="CB51" i="54"/>
  <c r="AB51" i="62" s="1"/>
  <c r="CB52" i="54"/>
  <c r="AB52" i="62" s="1"/>
  <c r="CB53" i="54"/>
  <c r="AB53" i="62" s="1"/>
  <c r="CB54" i="54"/>
  <c r="CB55" i="54"/>
  <c r="AB55" i="62" s="1"/>
  <c r="AL55" i="62" s="1"/>
  <c r="CB56" i="54"/>
  <c r="AB56" i="62" s="1"/>
  <c r="CB57" i="54"/>
  <c r="CB58" i="54"/>
  <c r="CB59" i="54"/>
  <c r="CB11" i="55"/>
  <c r="AB11" i="65" s="1"/>
  <c r="AD11" i="65" s="1"/>
  <c r="CB12" i="55"/>
  <c r="AB12" i="65" s="1"/>
  <c r="AD12" i="65" s="1"/>
  <c r="CB13" i="55"/>
  <c r="AB13" i="65" s="1"/>
  <c r="AD13" i="65" s="1"/>
  <c r="CB14" i="55"/>
  <c r="AB14" i="65" s="1"/>
  <c r="AD14" i="65" s="1"/>
  <c r="CB15" i="55"/>
  <c r="AB15" i="65" s="1"/>
  <c r="AD15" i="65" s="1"/>
  <c r="CB16" i="55"/>
  <c r="AB16" i="65" s="1"/>
  <c r="AD16" i="65" s="1"/>
  <c r="CB17" i="55"/>
  <c r="AB17" i="65" s="1"/>
  <c r="AD17" i="65" s="1"/>
  <c r="CB18" i="55"/>
  <c r="AB18" i="65" s="1"/>
  <c r="AD18" i="65" s="1"/>
  <c r="CB19" i="55"/>
  <c r="AB19" i="65" s="1"/>
  <c r="AD19" i="65" s="1"/>
  <c r="CB20" i="55"/>
  <c r="AB20" i="65" s="1"/>
  <c r="AD20" i="65" s="1"/>
  <c r="CB21" i="55"/>
  <c r="AB21" i="65" s="1"/>
  <c r="AD21" i="65" s="1"/>
  <c r="CB22" i="55"/>
  <c r="AB22" i="65" s="1"/>
  <c r="AD22" i="65" s="1"/>
  <c r="CB23" i="55"/>
  <c r="AB23" i="65" s="1"/>
  <c r="AD23" i="65" s="1"/>
  <c r="CB24" i="55"/>
  <c r="AB24" i="65" s="1"/>
  <c r="AD24" i="65" s="1"/>
  <c r="CB25" i="55"/>
  <c r="AB25" i="65" s="1"/>
  <c r="AD25" i="65" s="1"/>
  <c r="CB26" i="55"/>
  <c r="AB26" i="65" s="1"/>
  <c r="AD26" i="65" s="1"/>
  <c r="CB27" i="55"/>
  <c r="AB27" i="65" s="1"/>
  <c r="AD27" i="65" s="1"/>
  <c r="CB28" i="55"/>
  <c r="AB28" i="65" s="1"/>
  <c r="AD28" i="65" s="1"/>
  <c r="CB29" i="55"/>
  <c r="AB29" i="65" s="1"/>
  <c r="AD29" i="65" s="1"/>
  <c r="CB30" i="55"/>
  <c r="AB30" i="65" s="1"/>
  <c r="AD30" i="65" s="1"/>
  <c r="CB31" i="55"/>
  <c r="AB31" i="65" s="1"/>
  <c r="AD31" i="65" s="1"/>
  <c r="CB32" i="55"/>
  <c r="AB32" i="65" s="1"/>
  <c r="AD32" i="65" s="1"/>
  <c r="CB33" i="55"/>
  <c r="AB33" i="65" s="1"/>
  <c r="AD33" i="65" s="1"/>
  <c r="CB34" i="55"/>
  <c r="AB34" i="65" s="1"/>
  <c r="AD34" i="65" s="1"/>
  <c r="CB35" i="55"/>
  <c r="AB35" i="65" s="1"/>
  <c r="AD35" i="65" s="1"/>
  <c r="CB36" i="55"/>
  <c r="AB36" i="65" s="1"/>
  <c r="AD36" i="65" s="1"/>
  <c r="CB37" i="55"/>
  <c r="AB37" i="65" s="1"/>
  <c r="AD37" i="65" s="1"/>
  <c r="CB38" i="55"/>
  <c r="AB38" i="65" s="1"/>
  <c r="AD38" i="65" s="1"/>
  <c r="CB39" i="55"/>
  <c r="AB39" i="65" s="1"/>
  <c r="AD39" i="65" s="1"/>
  <c r="CB40" i="55"/>
  <c r="AB40" i="65" s="1"/>
  <c r="CB41" i="55"/>
  <c r="AB41" i="65" s="1"/>
  <c r="CB42" i="55"/>
  <c r="AB42" i="65" s="1"/>
  <c r="AL42" i="65" s="1"/>
  <c r="BB42" i="65" s="1"/>
  <c r="CB43" i="55"/>
  <c r="AB43" i="65" s="1"/>
  <c r="CB44" i="55"/>
  <c r="AB44" i="65" s="1"/>
  <c r="CB45" i="55"/>
  <c r="AB45" i="65" s="1"/>
  <c r="CB46" i="55"/>
  <c r="CB47" i="55"/>
  <c r="AB47" i="65" s="1"/>
  <c r="CB48" i="55"/>
  <c r="AB48" i="65" s="1"/>
  <c r="CB49" i="55"/>
  <c r="AB49" i="65" s="1"/>
  <c r="AL49" i="65" s="1"/>
  <c r="CB50" i="55"/>
  <c r="CB51" i="55"/>
  <c r="AB51" i="65" s="1"/>
  <c r="CB52" i="55"/>
  <c r="AB52" i="65" s="1"/>
  <c r="CB53" i="55"/>
  <c r="AB53" i="65" s="1"/>
  <c r="AL53" i="65" s="1"/>
  <c r="CB54" i="55"/>
  <c r="CB55" i="55"/>
  <c r="AB55" i="65" s="1"/>
  <c r="CB56" i="55"/>
  <c r="AB56" i="65" s="1"/>
  <c r="CB57" i="55"/>
  <c r="CB58" i="55"/>
  <c r="CB59" i="55"/>
  <c r="CB11" i="56"/>
  <c r="AB11" i="67" s="1"/>
  <c r="AD11" i="67" s="1"/>
  <c r="CB12" i="56"/>
  <c r="AB12" i="67" s="1"/>
  <c r="AD12" i="67" s="1"/>
  <c r="CB13" i="56"/>
  <c r="AB13" i="67" s="1"/>
  <c r="AD13" i="67" s="1"/>
  <c r="CB14" i="56"/>
  <c r="AB14" i="67" s="1"/>
  <c r="AD14" i="67" s="1"/>
  <c r="CB15" i="56"/>
  <c r="AB15" i="67" s="1"/>
  <c r="AD15" i="67" s="1"/>
  <c r="CB16" i="56"/>
  <c r="AB16" i="67" s="1"/>
  <c r="AD16" i="67" s="1"/>
  <c r="CB17" i="56"/>
  <c r="AB17" i="67" s="1"/>
  <c r="AD17" i="67" s="1"/>
  <c r="CB18" i="56"/>
  <c r="AB18" i="67" s="1"/>
  <c r="AD18" i="67" s="1"/>
  <c r="CB19" i="56"/>
  <c r="AB19" i="67" s="1"/>
  <c r="AD19" i="67" s="1"/>
  <c r="CB20" i="56"/>
  <c r="AB20" i="67" s="1"/>
  <c r="AD20" i="67" s="1"/>
  <c r="CB21" i="56"/>
  <c r="AB21" i="67" s="1"/>
  <c r="AD21" i="67" s="1"/>
  <c r="CB22" i="56"/>
  <c r="AB22" i="67" s="1"/>
  <c r="AD22" i="67" s="1"/>
  <c r="CB23" i="56"/>
  <c r="AB23" i="67" s="1"/>
  <c r="AD23" i="67" s="1"/>
  <c r="CB24" i="56"/>
  <c r="AB24" i="67" s="1"/>
  <c r="AD24" i="67" s="1"/>
  <c r="CB25" i="56"/>
  <c r="AB25" i="67" s="1"/>
  <c r="AD25" i="67" s="1"/>
  <c r="CB26" i="56"/>
  <c r="AB26" i="67" s="1"/>
  <c r="AD26" i="67" s="1"/>
  <c r="CB27" i="56"/>
  <c r="AB27" i="67" s="1"/>
  <c r="AD27" i="67" s="1"/>
  <c r="CB28" i="56"/>
  <c r="AB28" i="67" s="1"/>
  <c r="AD28" i="67" s="1"/>
  <c r="CB29" i="56"/>
  <c r="AB29" i="67" s="1"/>
  <c r="AD29" i="67" s="1"/>
  <c r="CB30" i="56"/>
  <c r="AB30" i="67" s="1"/>
  <c r="AD30" i="67" s="1"/>
  <c r="CB31" i="56"/>
  <c r="AB31" i="67" s="1"/>
  <c r="AD31" i="67" s="1"/>
  <c r="CB32" i="56"/>
  <c r="AB32" i="67" s="1"/>
  <c r="AD32" i="67" s="1"/>
  <c r="CB33" i="56"/>
  <c r="AB33" i="67" s="1"/>
  <c r="AD33" i="67" s="1"/>
  <c r="CB34" i="56"/>
  <c r="AB34" i="67" s="1"/>
  <c r="AD34" i="67" s="1"/>
  <c r="CB35" i="56"/>
  <c r="AB35" i="67" s="1"/>
  <c r="AD35" i="67" s="1"/>
  <c r="CB36" i="56"/>
  <c r="AB36" i="67" s="1"/>
  <c r="AD36" i="67" s="1"/>
  <c r="CB37" i="56"/>
  <c r="AB37" i="67" s="1"/>
  <c r="AD37" i="67" s="1"/>
  <c r="CB38" i="56"/>
  <c r="AB38" i="67" s="1"/>
  <c r="AD38" i="67" s="1"/>
  <c r="CB39" i="56"/>
  <c r="AB39" i="67" s="1"/>
  <c r="AD39" i="67" s="1"/>
  <c r="CB40" i="56"/>
  <c r="AB40" i="67" s="1"/>
  <c r="AD40" i="67" s="1"/>
  <c r="AL40" i="67" s="1"/>
  <c r="BB40" i="67" s="1"/>
  <c r="CB41" i="56"/>
  <c r="AB41" i="67" s="1"/>
  <c r="AD41" i="67" s="1"/>
  <c r="CB42" i="56"/>
  <c r="AB42" i="67" s="1"/>
  <c r="CB43" i="56"/>
  <c r="AB43" i="67" s="1"/>
  <c r="CB44" i="56"/>
  <c r="CB45" i="56"/>
  <c r="AB45" i="67" s="1"/>
  <c r="AL45" i="67" s="1"/>
  <c r="CB46" i="56"/>
  <c r="AB46" i="67" s="1"/>
  <c r="AD46" i="67" s="1"/>
  <c r="CB47" i="56"/>
  <c r="AB47" i="67" s="1"/>
  <c r="CB48" i="56"/>
  <c r="CB49" i="56"/>
  <c r="AB49" i="67" s="1"/>
  <c r="CB50" i="56"/>
  <c r="AB50" i="67" s="1"/>
  <c r="AD50" i="67" s="1"/>
  <c r="CB51" i="56"/>
  <c r="AB51" i="67" s="1"/>
  <c r="CB52" i="56"/>
  <c r="CB53" i="56"/>
  <c r="AB53" i="67" s="1"/>
  <c r="AL53" i="67" s="1"/>
  <c r="CB54" i="56"/>
  <c r="AB54" i="67" s="1"/>
  <c r="AD54" i="67" s="1"/>
  <c r="CB55" i="56"/>
  <c r="AB55" i="67" s="1"/>
  <c r="CB56" i="56"/>
  <c r="CB57" i="56"/>
  <c r="CB58" i="56"/>
  <c r="CB59" i="56"/>
  <c r="CB11" i="57"/>
  <c r="AB11" i="69" s="1"/>
  <c r="AD11" i="69" s="1"/>
  <c r="AL11" i="69" s="1"/>
  <c r="CB12" i="57"/>
  <c r="AB12" i="69" s="1"/>
  <c r="AD12" i="69" s="1"/>
  <c r="AL12" i="69" s="1"/>
  <c r="CB13" i="57"/>
  <c r="AB13" i="69" s="1"/>
  <c r="AD13" i="69" s="1"/>
  <c r="AL13" i="69" s="1"/>
  <c r="CB14" i="57"/>
  <c r="AB14" i="69" s="1"/>
  <c r="CB15" i="57"/>
  <c r="AB15" i="69" s="1"/>
  <c r="AD15" i="69" s="1"/>
  <c r="AL15" i="69" s="1"/>
  <c r="CB16" i="57"/>
  <c r="AB16" i="69" s="1"/>
  <c r="AD16" i="69" s="1"/>
  <c r="AL16" i="69" s="1"/>
  <c r="CB17" i="57"/>
  <c r="AB17" i="69" s="1"/>
  <c r="AD17" i="69" s="1"/>
  <c r="AL17" i="69" s="1"/>
  <c r="CB18" i="57"/>
  <c r="AB18" i="69" s="1"/>
  <c r="CB19" i="57"/>
  <c r="AB19" i="69" s="1"/>
  <c r="AD19" i="69" s="1"/>
  <c r="AL19" i="69" s="1"/>
  <c r="CB20" i="57"/>
  <c r="AB20" i="69" s="1"/>
  <c r="AD20" i="69" s="1"/>
  <c r="AL20" i="69" s="1"/>
  <c r="CB21" i="57"/>
  <c r="AB21" i="69" s="1"/>
  <c r="AD21" i="69" s="1"/>
  <c r="AL21" i="69" s="1"/>
  <c r="CB22" i="57"/>
  <c r="AB22" i="69" s="1"/>
  <c r="AD22" i="69" s="1"/>
  <c r="CB23" i="57"/>
  <c r="AB23" i="69" s="1"/>
  <c r="AD23" i="69" s="1"/>
  <c r="AL23" i="69" s="1"/>
  <c r="CB24" i="57"/>
  <c r="AB24" i="69" s="1"/>
  <c r="AD24" i="69" s="1"/>
  <c r="AL24" i="69" s="1"/>
  <c r="CB25" i="57"/>
  <c r="AB25" i="69" s="1"/>
  <c r="AD25" i="69" s="1"/>
  <c r="AL25" i="69" s="1"/>
  <c r="CB26" i="57"/>
  <c r="AB26" i="69" s="1"/>
  <c r="CB27" i="57"/>
  <c r="AB27" i="69" s="1"/>
  <c r="AD27" i="69" s="1"/>
  <c r="AL27" i="69" s="1"/>
  <c r="CB28" i="57"/>
  <c r="AB28" i="69" s="1"/>
  <c r="AD28" i="69" s="1"/>
  <c r="AL28" i="69" s="1"/>
  <c r="CB29" i="57"/>
  <c r="AB29" i="69" s="1"/>
  <c r="AD29" i="69" s="1"/>
  <c r="AL29" i="69" s="1"/>
  <c r="CB30" i="57"/>
  <c r="AB30" i="69" s="1"/>
  <c r="CB31" i="57"/>
  <c r="AB31" i="69" s="1"/>
  <c r="AD31" i="69" s="1"/>
  <c r="AL31" i="69" s="1"/>
  <c r="CB32" i="57"/>
  <c r="AB32" i="69" s="1"/>
  <c r="AD32" i="69" s="1"/>
  <c r="AL32" i="69" s="1"/>
  <c r="CB33" i="57"/>
  <c r="AB33" i="69" s="1"/>
  <c r="AD33" i="69" s="1"/>
  <c r="AL33" i="69" s="1"/>
  <c r="CB34" i="57"/>
  <c r="AB34" i="69" s="1"/>
  <c r="CB35" i="57"/>
  <c r="AB35" i="69" s="1"/>
  <c r="AD35" i="69" s="1"/>
  <c r="AL35" i="69" s="1"/>
  <c r="CB36" i="57"/>
  <c r="AB36" i="69" s="1"/>
  <c r="AD36" i="69" s="1"/>
  <c r="AL36" i="69" s="1"/>
  <c r="CB37" i="57"/>
  <c r="AB37" i="69" s="1"/>
  <c r="AD37" i="69" s="1"/>
  <c r="AL37" i="69" s="1"/>
  <c r="CB38" i="57"/>
  <c r="AB38" i="69" s="1"/>
  <c r="AD38" i="69" s="1"/>
  <c r="CB39" i="57"/>
  <c r="AB39" i="69" s="1"/>
  <c r="AD39" i="69" s="1"/>
  <c r="AL39" i="69" s="1"/>
  <c r="CB40" i="57"/>
  <c r="AB40" i="69" s="1"/>
  <c r="CB41" i="57"/>
  <c r="AB41" i="69" s="1"/>
  <c r="AD41" i="69" s="1"/>
  <c r="CB42" i="57"/>
  <c r="AB42" i="69" s="1"/>
  <c r="CB43" i="57"/>
  <c r="AB43" i="69" s="1"/>
  <c r="AL43" i="69" s="1"/>
  <c r="CB44" i="57"/>
  <c r="AB44" i="69" s="1"/>
  <c r="CB45" i="57"/>
  <c r="AB45" i="69" s="1"/>
  <c r="CB46" i="57"/>
  <c r="AB46" i="69" s="1"/>
  <c r="CB47" i="57"/>
  <c r="AB47" i="69" s="1"/>
  <c r="CB48" i="57"/>
  <c r="AB48" i="69" s="1"/>
  <c r="CB49" i="57"/>
  <c r="AB49" i="69" s="1"/>
  <c r="CB50" i="57"/>
  <c r="AB50" i="69" s="1"/>
  <c r="CB51" i="57"/>
  <c r="AB51" i="69" s="1"/>
  <c r="AL51" i="69" s="1"/>
  <c r="CB52" i="57"/>
  <c r="AB52" i="69" s="1"/>
  <c r="CB53" i="57"/>
  <c r="AB53" i="69" s="1"/>
  <c r="CB54" i="57"/>
  <c r="AB54" i="69" s="1"/>
  <c r="CB55" i="57"/>
  <c r="AB55" i="69" s="1"/>
  <c r="CB56" i="57"/>
  <c r="AB56" i="69" s="1"/>
  <c r="CB57" i="57"/>
  <c r="CB58" i="57"/>
  <c r="CB59" i="57"/>
  <c r="CB11" i="58"/>
  <c r="AB11" i="70" s="1"/>
  <c r="AD11" i="70" s="1"/>
  <c r="CB12" i="58"/>
  <c r="AB12" i="70" s="1"/>
  <c r="CB13" i="58"/>
  <c r="AB13" i="70" s="1"/>
  <c r="AD13" i="70" s="1"/>
  <c r="AL13" i="70" s="1"/>
  <c r="CB14" i="58"/>
  <c r="AB14" i="70" s="1"/>
  <c r="CB15" i="58"/>
  <c r="AB15" i="70" s="1"/>
  <c r="CB16" i="58"/>
  <c r="AB16" i="70" s="1"/>
  <c r="AD16" i="70" s="1"/>
  <c r="AL16" i="70" s="1"/>
  <c r="CB17" i="58"/>
  <c r="AB17" i="70" s="1"/>
  <c r="AD17" i="70" s="1"/>
  <c r="CB18" i="58"/>
  <c r="AB18" i="70" s="1"/>
  <c r="CB19" i="58"/>
  <c r="AB19" i="70" s="1"/>
  <c r="CB20" i="58"/>
  <c r="AB20" i="70" s="1"/>
  <c r="AD20" i="70" s="1"/>
  <c r="AL20" i="70" s="1"/>
  <c r="CB21" i="58"/>
  <c r="AB21" i="70" s="1"/>
  <c r="CB22" i="58"/>
  <c r="AB22" i="70" s="1"/>
  <c r="CB23" i="58"/>
  <c r="AB23" i="70" s="1"/>
  <c r="CB24" i="58"/>
  <c r="AB24" i="70" s="1"/>
  <c r="AD24" i="70" s="1"/>
  <c r="AL24" i="70" s="1"/>
  <c r="CB25" i="58"/>
  <c r="AB25" i="70" s="1"/>
  <c r="AD25" i="70" s="1"/>
  <c r="CB26" i="58"/>
  <c r="AB26" i="70" s="1"/>
  <c r="CB27" i="58"/>
  <c r="AB27" i="70" s="1"/>
  <c r="CB28" i="58"/>
  <c r="CB29" i="58"/>
  <c r="AB29" i="70" s="1"/>
  <c r="AD29" i="70" s="1"/>
  <c r="AL29" i="70" s="1"/>
  <c r="CB30" i="58"/>
  <c r="AB30" i="70" s="1"/>
  <c r="CB31" i="58"/>
  <c r="AB31" i="70" s="1"/>
  <c r="CB32" i="58"/>
  <c r="AB32" i="70" s="1"/>
  <c r="AD32" i="70" s="1"/>
  <c r="CB33" i="58"/>
  <c r="AB33" i="70" s="1"/>
  <c r="AD33" i="70" s="1"/>
  <c r="CB34" i="58"/>
  <c r="AB34" i="70" s="1"/>
  <c r="CB35" i="58"/>
  <c r="AB35" i="70" s="1"/>
  <c r="CB36" i="58"/>
  <c r="AB36" i="70" s="1"/>
  <c r="AD36" i="70" s="1"/>
  <c r="AL36" i="70" s="1"/>
  <c r="CB37" i="58"/>
  <c r="AB37" i="70" s="1"/>
  <c r="AD37" i="70" s="1"/>
  <c r="AL37" i="70" s="1"/>
  <c r="CB38" i="58"/>
  <c r="AB38" i="70" s="1"/>
  <c r="CB39" i="58"/>
  <c r="AB39" i="70" s="1"/>
  <c r="AD39" i="70" s="1"/>
  <c r="CB40" i="58"/>
  <c r="AB40" i="70" s="1"/>
  <c r="AD40" i="70" s="1"/>
  <c r="AL40" i="70" s="1"/>
  <c r="BB40" i="70" s="1"/>
  <c r="CB41" i="58"/>
  <c r="AB41" i="70" s="1"/>
  <c r="AD41" i="70" s="1"/>
  <c r="AL41" i="70" s="1"/>
  <c r="BB41" i="70" s="1"/>
  <c r="CB42" i="58"/>
  <c r="AB42" i="70" s="1"/>
  <c r="AL42" i="70" s="1"/>
  <c r="CB43" i="58"/>
  <c r="AB43" i="70" s="1"/>
  <c r="CB44" i="58"/>
  <c r="AB44" i="70" s="1"/>
  <c r="CB45" i="58"/>
  <c r="AB45" i="70" s="1"/>
  <c r="CB46" i="58"/>
  <c r="AB46" i="70" s="1"/>
  <c r="AD46" i="70" s="1"/>
  <c r="CB47" i="58"/>
  <c r="AB47" i="70" s="1"/>
  <c r="CB48" i="58"/>
  <c r="AB48" i="70" s="1"/>
  <c r="CB49" i="58"/>
  <c r="AB49" i="70" s="1"/>
  <c r="CB50" i="58"/>
  <c r="AB50" i="70" s="1"/>
  <c r="AD50" i="70" s="1"/>
  <c r="CB51" i="58"/>
  <c r="AB51" i="70" s="1"/>
  <c r="CB52" i="58"/>
  <c r="AB52" i="70" s="1"/>
  <c r="CB53" i="58"/>
  <c r="AB53" i="70" s="1"/>
  <c r="CB54" i="58"/>
  <c r="AB54" i="70" s="1"/>
  <c r="AD54" i="70" s="1"/>
  <c r="CB55" i="58"/>
  <c r="AB55" i="70" s="1"/>
  <c r="CB56" i="58"/>
  <c r="AB56" i="70" s="1"/>
  <c r="CB57" i="58"/>
  <c r="CB58" i="58"/>
  <c r="CB59" i="58"/>
  <c r="CB11" i="59"/>
  <c r="AB11" i="71" s="1"/>
  <c r="CB12" i="59"/>
  <c r="CB13" i="59"/>
  <c r="CB14" i="59"/>
  <c r="AB14" i="71" s="1"/>
  <c r="CB15" i="59"/>
  <c r="CB16" i="59"/>
  <c r="CB17" i="59"/>
  <c r="CB18" i="59"/>
  <c r="CB19" i="59"/>
  <c r="CB20" i="59"/>
  <c r="CB21" i="59"/>
  <c r="CB22" i="59"/>
  <c r="CB23" i="59"/>
  <c r="AB23" i="71" s="1"/>
  <c r="AD23" i="71" s="1"/>
  <c r="CB24" i="59"/>
  <c r="CB25" i="59"/>
  <c r="CB26" i="59"/>
  <c r="AB26" i="71" s="1"/>
  <c r="AD26" i="71" s="1"/>
  <c r="CB27" i="59"/>
  <c r="AB27" i="71" s="1"/>
  <c r="AD27" i="71" s="1"/>
  <c r="CB28" i="59"/>
  <c r="AB28" i="71" s="1"/>
  <c r="CB29" i="59"/>
  <c r="AB29" i="71" s="1"/>
  <c r="CB30" i="59"/>
  <c r="CB31" i="59"/>
  <c r="AB31" i="71" s="1"/>
  <c r="CB32" i="59"/>
  <c r="AB32" i="71" s="1"/>
  <c r="CB33" i="59"/>
  <c r="AB33" i="71" s="1"/>
  <c r="CB34" i="59"/>
  <c r="CB35" i="59"/>
  <c r="AB35" i="71" s="1"/>
  <c r="CB36" i="59"/>
  <c r="CB37" i="59"/>
  <c r="CB38" i="59"/>
  <c r="AB38" i="71" s="1"/>
  <c r="AD38" i="71" s="1"/>
  <c r="CB39" i="59"/>
  <c r="CB40" i="59"/>
  <c r="CB41" i="59"/>
  <c r="CB42" i="59"/>
  <c r="AB42" i="71" s="1"/>
  <c r="AL42" i="71" s="1"/>
  <c r="CB43" i="59"/>
  <c r="AB43" i="71" s="1"/>
  <c r="AL43" i="71" s="1"/>
  <c r="CB44" i="59"/>
  <c r="AB44" i="71" s="1"/>
  <c r="CB45" i="59"/>
  <c r="CB46" i="59"/>
  <c r="AB46" i="71" s="1"/>
  <c r="AL46" i="71" s="1"/>
  <c r="CB47" i="59"/>
  <c r="AB47" i="71" s="1"/>
  <c r="AL47" i="71" s="1"/>
  <c r="CB48" i="59"/>
  <c r="AB48" i="71" s="1"/>
  <c r="CB49" i="59"/>
  <c r="CB50" i="59"/>
  <c r="AB50" i="71" s="1"/>
  <c r="AD50" i="71" s="1"/>
  <c r="CB51" i="59"/>
  <c r="AB51" i="71" s="1"/>
  <c r="AL51" i="71" s="1"/>
  <c r="CB52" i="59"/>
  <c r="AB52" i="71" s="1"/>
  <c r="CB53" i="59"/>
  <c r="CB54" i="59"/>
  <c r="AB54" i="71" s="1"/>
  <c r="AL54" i="71" s="1"/>
  <c r="CB55" i="59"/>
  <c r="AB55" i="71" s="1"/>
  <c r="AL55" i="71" s="1"/>
  <c r="CB56" i="59"/>
  <c r="AB56" i="71" s="1"/>
  <c r="CB57" i="59"/>
  <c r="CB58" i="59"/>
  <c r="CB59" i="59"/>
  <c r="CB11" i="49"/>
  <c r="AB11" i="50" s="1"/>
  <c r="AD11" i="50" s="1"/>
  <c r="CB12" i="49"/>
  <c r="AB12" i="50" s="1"/>
  <c r="AD12" i="50" s="1"/>
  <c r="CB13" i="49"/>
  <c r="AB13" i="50" s="1"/>
  <c r="AD13" i="50" s="1"/>
  <c r="CB14" i="49"/>
  <c r="AB14" i="50" s="1"/>
  <c r="AD14" i="50" s="1"/>
  <c r="CB15" i="49"/>
  <c r="AB15" i="50" s="1"/>
  <c r="AD15" i="50" s="1"/>
  <c r="CB16" i="49"/>
  <c r="AB16" i="50" s="1"/>
  <c r="AD16" i="50" s="1"/>
  <c r="CB17" i="49"/>
  <c r="AB17" i="50" s="1"/>
  <c r="AD17" i="50" s="1"/>
  <c r="CB18" i="49"/>
  <c r="AB18" i="50" s="1"/>
  <c r="AD18" i="50" s="1"/>
  <c r="CB19" i="49"/>
  <c r="AB19" i="50" s="1"/>
  <c r="AD19" i="50" s="1"/>
  <c r="CB20" i="49"/>
  <c r="AB20" i="50" s="1"/>
  <c r="AD20" i="50" s="1"/>
  <c r="CB21" i="49"/>
  <c r="AB21" i="50" s="1"/>
  <c r="AD21" i="50" s="1"/>
  <c r="CB22" i="49"/>
  <c r="AB22" i="50" s="1"/>
  <c r="AD22" i="50" s="1"/>
  <c r="CB23" i="49"/>
  <c r="AB23" i="50" s="1"/>
  <c r="AD23" i="50" s="1"/>
  <c r="CB24" i="49"/>
  <c r="AB24" i="50" s="1"/>
  <c r="AD24" i="50" s="1"/>
  <c r="CB25" i="49"/>
  <c r="AB25" i="50" s="1"/>
  <c r="AD25" i="50" s="1"/>
  <c r="CB26" i="49"/>
  <c r="AB26" i="50" s="1"/>
  <c r="AD26" i="50" s="1"/>
  <c r="CB27" i="49"/>
  <c r="AB27" i="50" s="1"/>
  <c r="AD27" i="50" s="1"/>
  <c r="CB28" i="49"/>
  <c r="AB28" i="50" s="1"/>
  <c r="AD28" i="50" s="1"/>
  <c r="CB29" i="49"/>
  <c r="AB29" i="50" s="1"/>
  <c r="AD29" i="50" s="1"/>
  <c r="CB30" i="49"/>
  <c r="AB30" i="50" s="1"/>
  <c r="AD30" i="50" s="1"/>
  <c r="CB31" i="49"/>
  <c r="AB31" i="50" s="1"/>
  <c r="AD31" i="50" s="1"/>
  <c r="CB32" i="49"/>
  <c r="AB32" i="50" s="1"/>
  <c r="AD32" i="50" s="1"/>
  <c r="CB33" i="49"/>
  <c r="AB33" i="50" s="1"/>
  <c r="AD33" i="50" s="1"/>
  <c r="CB34" i="49"/>
  <c r="AB34" i="50" s="1"/>
  <c r="AD34" i="50" s="1"/>
  <c r="CB35" i="49"/>
  <c r="AB35" i="50" s="1"/>
  <c r="AD35" i="50" s="1"/>
  <c r="CB36" i="49"/>
  <c r="AB36" i="50" s="1"/>
  <c r="AD36" i="50" s="1"/>
  <c r="CB37" i="49"/>
  <c r="AB37" i="50" s="1"/>
  <c r="AD37" i="50" s="1"/>
  <c r="CB38" i="49"/>
  <c r="AB38" i="50" s="1"/>
  <c r="AD38" i="50" s="1"/>
  <c r="CB39" i="49"/>
  <c r="AB39" i="50" s="1"/>
  <c r="AD39" i="50" s="1"/>
  <c r="CB40" i="49"/>
  <c r="AB40" i="50" s="1"/>
  <c r="CB41" i="49"/>
  <c r="AB41" i="50" s="1"/>
  <c r="CB42" i="49"/>
  <c r="AB42" i="50" s="1"/>
  <c r="CB43" i="49"/>
  <c r="AB43" i="50" s="1"/>
  <c r="AL43" i="50" s="1"/>
  <c r="CB44" i="49"/>
  <c r="AB44" i="50" s="1"/>
  <c r="CB45" i="49"/>
  <c r="CB46" i="49"/>
  <c r="AB46" i="50" s="1"/>
  <c r="CB47" i="49"/>
  <c r="AB47" i="50" s="1"/>
  <c r="AL47" i="50" s="1"/>
  <c r="CB48" i="49"/>
  <c r="AB48" i="50" s="1"/>
  <c r="CB49" i="49"/>
  <c r="CB50" i="49"/>
  <c r="CB51" i="49"/>
  <c r="AB51" i="50" s="1"/>
  <c r="AL51" i="50" s="1"/>
  <c r="CB52" i="49"/>
  <c r="AB52" i="50" s="1"/>
  <c r="CB53" i="49"/>
  <c r="CB54" i="49"/>
  <c r="AB54" i="50" s="1"/>
  <c r="CB55" i="49"/>
  <c r="AB55" i="50" s="1"/>
  <c r="AL55" i="50" s="1"/>
  <c r="CB56" i="49"/>
  <c r="AB56" i="50" s="1"/>
  <c r="CB57" i="49"/>
  <c r="CB58" i="49"/>
  <c r="CB59" i="49"/>
  <c r="CB10" i="53"/>
  <c r="AB10" i="61" s="1"/>
  <c r="CB10" i="54"/>
  <c r="AB10" i="62" s="1"/>
  <c r="CB10" i="55"/>
  <c r="AB10" i="65" s="1"/>
  <c r="CB10" i="56"/>
  <c r="AB10" i="67" s="1"/>
  <c r="CB10" i="57"/>
  <c r="AB10" i="69" s="1"/>
  <c r="AD10" i="69" s="1"/>
  <c r="AL10" i="69" s="1"/>
  <c r="BN10" i="69" s="1"/>
  <c r="CB10" i="58"/>
  <c r="AB10" i="70" s="1"/>
  <c r="AD10" i="70" s="1"/>
  <c r="AL10" i="70" s="1"/>
  <c r="CB10" i="59"/>
  <c r="CB10" i="49"/>
  <c r="AB10" i="50" s="1"/>
  <c r="BB50" i="62" l="1"/>
  <c r="BJ50" i="62" s="1"/>
  <c r="BN50" i="62"/>
  <c r="AD56" i="71"/>
  <c r="AL56" i="71"/>
  <c r="AD52" i="71"/>
  <c r="AL52" i="71"/>
  <c r="AD48" i="71"/>
  <c r="AL48" i="71"/>
  <c r="BN48" i="71" s="1"/>
  <c r="AD44" i="71"/>
  <c r="AL44" i="71"/>
  <c r="AD32" i="71"/>
  <c r="AL32" i="71"/>
  <c r="AL53" i="70"/>
  <c r="AD53" i="70"/>
  <c r="AL49" i="70"/>
  <c r="BN49" i="70" s="1"/>
  <c r="AD49" i="70"/>
  <c r="AL45" i="70"/>
  <c r="AD45" i="70"/>
  <c r="AD54" i="69"/>
  <c r="AL54" i="69"/>
  <c r="AD50" i="69"/>
  <c r="AL50" i="69"/>
  <c r="AD46" i="69"/>
  <c r="AL46" i="69"/>
  <c r="BN46" i="69" s="1"/>
  <c r="AD55" i="67"/>
  <c r="AL55" i="67"/>
  <c r="AD51" i="67"/>
  <c r="AL51" i="67"/>
  <c r="AD47" i="67"/>
  <c r="AL47" i="67"/>
  <c r="AD43" i="67"/>
  <c r="AL43" i="67"/>
  <c r="BN43" i="67" s="1"/>
  <c r="AD53" i="62"/>
  <c r="AL53" i="62"/>
  <c r="AD49" i="62"/>
  <c r="AL49" i="62"/>
  <c r="BB49" i="62" s="1"/>
  <c r="BJ49" i="62" s="1"/>
  <c r="AD45" i="62"/>
  <c r="AL45" i="62"/>
  <c r="BN54" i="65"/>
  <c r="BB54" i="65"/>
  <c r="BJ54" i="65" s="1"/>
  <c r="AL54" i="50"/>
  <c r="AD54" i="50"/>
  <c r="AD46" i="50"/>
  <c r="AL46" i="50"/>
  <c r="BN46" i="50" s="1"/>
  <c r="AL56" i="70"/>
  <c r="AD56" i="70"/>
  <c r="AL52" i="70"/>
  <c r="AD52" i="70"/>
  <c r="AL48" i="70"/>
  <c r="AD48" i="70"/>
  <c r="AL44" i="70"/>
  <c r="AD44" i="70"/>
  <c r="AD53" i="69"/>
  <c r="AL53" i="69"/>
  <c r="AD49" i="69"/>
  <c r="AL49" i="69"/>
  <c r="BB49" i="69" s="1"/>
  <c r="BJ49" i="69" s="1"/>
  <c r="AD45" i="69"/>
  <c r="AL45" i="69"/>
  <c r="AL55" i="65"/>
  <c r="AD55" i="65"/>
  <c r="AL51" i="65"/>
  <c r="AD51" i="65"/>
  <c r="AL47" i="65"/>
  <c r="AD47" i="65"/>
  <c r="AL43" i="65"/>
  <c r="AD43" i="65"/>
  <c r="BN54" i="71"/>
  <c r="BB54" i="71"/>
  <c r="BJ54" i="71" s="1"/>
  <c r="BN55" i="50"/>
  <c r="BB55" i="50"/>
  <c r="BJ55" i="50" s="1"/>
  <c r="AD56" i="65"/>
  <c r="AL56" i="65"/>
  <c r="AD48" i="65"/>
  <c r="AL48" i="65"/>
  <c r="AL45" i="71"/>
  <c r="BN55" i="71"/>
  <c r="BB55" i="71"/>
  <c r="BJ55" i="71" s="1"/>
  <c r="AL52" i="62"/>
  <c r="AD52" i="62"/>
  <c r="AD43" i="50"/>
  <c r="AD54" i="65"/>
  <c r="AD48" i="67"/>
  <c r="AL48" i="67"/>
  <c r="BB48" i="67" s="1"/>
  <c r="BJ48" i="67" s="1"/>
  <c r="BN50" i="70"/>
  <c r="BB50" i="70"/>
  <c r="BJ50" i="70" s="1"/>
  <c r="BN54" i="62"/>
  <c r="BB54" i="62"/>
  <c r="BJ54" i="62" s="1"/>
  <c r="AD56" i="50"/>
  <c r="AL56" i="50"/>
  <c r="AD52" i="50"/>
  <c r="AL52" i="50"/>
  <c r="AD48" i="50"/>
  <c r="AL48" i="50"/>
  <c r="AD44" i="50"/>
  <c r="AL44" i="50"/>
  <c r="AL55" i="69"/>
  <c r="AD55" i="69"/>
  <c r="BN51" i="69"/>
  <c r="BB51" i="69"/>
  <c r="BJ51" i="69" s="1"/>
  <c r="AL47" i="69"/>
  <c r="BN47" i="69" s="1"/>
  <c r="AD47" i="69"/>
  <c r="BN53" i="65"/>
  <c r="BB53" i="65"/>
  <c r="BJ53" i="65" s="1"/>
  <c r="AD45" i="65"/>
  <c r="AL45" i="65"/>
  <c r="AD55" i="50"/>
  <c r="AD47" i="50"/>
  <c r="AD42" i="71"/>
  <c r="AD51" i="69"/>
  <c r="AD49" i="65"/>
  <c r="AD48" i="62"/>
  <c r="AD52" i="67"/>
  <c r="AL52" i="67"/>
  <c r="AD44" i="67"/>
  <c r="AL44" i="67"/>
  <c r="AL54" i="70"/>
  <c r="AL46" i="70"/>
  <c r="AL54" i="67"/>
  <c r="AL46" i="62"/>
  <c r="BN51" i="50"/>
  <c r="BB51" i="50"/>
  <c r="BJ51" i="50" s="1"/>
  <c r="AD52" i="65"/>
  <c r="AL52" i="65"/>
  <c r="AD44" i="65"/>
  <c r="AL44" i="65"/>
  <c r="BN53" i="50"/>
  <c r="BB53" i="50"/>
  <c r="BJ53" i="50" s="1"/>
  <c r="AL53" i="71"/>
  <c r="BN50" i="67"/>
  <c r="BB50" i="67"/>
  <c r="BJ50" i="67" s="1"/>
  <c r="BN51" i="71"/>
  <c r="BB51" i="71"/>
  <c r="BJ51" i="71" s="1"/>
  <c r="AD56" i="62"/>
  <c r="AL56" i="62"/>
  <c r="AD51" i="50"/>
  <c r="AL32" i="70"/>
  <c r="AD56" i="67"/>
  <c r="AL56" i="67"/>
  <c r="AL50" i="50"/>
  <c r="BN50" i="71"/>
  <c r="BB50" i="71"/>
  <c r="BJ50" i="71" s="1"/>
  <c r="AL46" i="67"/>
  <c r="BN50" i="65"/>
  <c r="BB50" i="65"/>
  <c r="BJ50" i="65" s="1"/>
  <c r="AL55" i="70"/>
  <c r="AD55" i="70"/>
  <c r="AL51" i="70"/>
  <c r="AD51" i="70"/>
  <c r="AL47" i="70"/>
  <c r="AD47" i="70"/>
  <c r="AL43" i="70"/>
  <c r="BN43" i="70" s="1"/>
  <c r="AD43" i="70"/>
  <c r="AD56" i="69"/>
  <c r="AL56" i="69"/>
  <c r="AD52" i="69"/>
  <c r="AL52" i="69"/>
  <c r="AD48" i="69"/>
  <c r="AL48" i="69"/>
  <c r="AD44" i="69"/>
  <c r="AL44" i="69"/>
  <c r="BB44" i="69" s="1"/>
  <c r="BJ44" i="69" s="1"/>
  <c r="BN53" i="67"/>
  <c r="BB53" i="67"/>
  <c r="BJ53" i="67" s="1"/>
  <c r="AL49" i="67"/>
  <c r="BB49" i="67" s="1"/>
  <c r="BJ49" i="67" s="1"/>
  <c r="AD49" i="67"/>
  <c r="BN55" i="62"/>
  <c r="BB55" i="62"/>
  <c r="BJ55" i="62" s="1"/>
  <c r="AL51" i="62"/>
  <c r="AD51" i="62"/>
  <c r="AL47" i="62"/>
  <c r="AD47" i="62"/>
  <c r="AD51" i="71"/>
  <c r="AD43" i="71"/>
  <c r="AD45" i="67"/>
  <c r="AD53" i="65"/>
  <c r="AD50" i="62"/>
  <c r="AL49" i="50"/>
  <c r="BB49" i="50" s="1"/>
  <c r="BJ49" i="50" s="1"/>
  <c r="AL49" i="71"/>
  <c r="AL46" i="65"/>
  <c r="BN47" i="50"/>
  <c r="BB47" i="50"/>
  <c r="BJ47" i="50" s="1"/>
  <c r="BN43" i="50"/>
  <c r="BB43" i="50"/>
  <c r="BJ43" i="50" s="1"/>
  <c r="BN47" i="71"/>
  <c r="BB47" i="71"/>
  <c r="BJ47" i="71" s="1"/>
  <c r="BN43" i="71"/>
  <c r="BB43" i="71"/>
  <c r="BJ43" i="71" s="1"/>
  <c r="BN47" i="70"/>
  <c r="BB47" i="70"/>
  <c r="BJ47" i="70" s="1"/>
  <c r="BB47" i="69"/>
  <c r="BJ47" i="69" s="1"/>
  <c r="BN43" i="69"/>
  <c r="BB43" i="69"/>
  <c r="BJ43" i="69" s="1"/>
  <c r="BN47" i="67"/>
  <c r="BB47" i="67"/>
  <c r="BJ47" i="67" s="1"/>
  <c r="BN47" i="65"/>
  <c r="BB47" i="65"/>
  <c r="BJ47" i="65" s="1"/>
  <c r="BN43" i="65"/>
  <c r="BB43" i="65"/>
  <c r="BJ43" i="65" s="1"/>
  <c r="BN47" i="62"/>
  <c r="BB47" i="62"/>
  <c r="BJ47" i="62" s="1"/>
  <c r="BN43" i="62"/>
  <c r="BB43" i="62"/>
  <c r="BJ43" i="62" s="1"/>
  <c r="BB46" i="50"/>
  <c r="BJ46" i="50" s="1"/>
  <c r="BB46" i="71"/>
  <c r="BJ46" i="71" s="1"/>
  <c r="BN46" i="71"/>
  <c r="BB46" i="70"/>
  <c r="BJ46" i="70" s="1"/>
  <c r="BN46" i="70"/>
  <c r="BN46" i="67"/>
  <c r="BB46" i="67"/>
  <c r="BJ46" i="67" s="1"/>
  <c r="BN46" i="65"/>
  <c r="BB46" i="65"/>
  <c r="BJ46" i="65" s="1"/>
  <c r="BN46" i="62"/>
  <c r="BB46" i="62"/>
  <c r="BJ46" i="62" s="1"/>
  <c r="BN45" i="50"/>
  <c r="BB45" i="50"/>
  <c r="BJ45" i="50" s="1"/>
  <c r="BN49" i="71"/>
  <c r="BB49" i="71"/>
  <c r="BJ49" i="71" s="1"/>
  <c r="BN45" i="71"/>
  <c r="BB45" i="71"/>
  <c r="BJ45" i="71" s="1"/>
  <c r="BN45" i="70"/>
  <c r="BB45" i="70"/>
  <c r="BJ45" i="70" s="1"/>
  <c r="BB45" i="69"/>
  <c r="BJ45" i="69" s="1"/>
  <c r="BN45" i="69"/>
  <c r="BN45" i="67"/>
  <c r="BB45" i="67"/>
  <c r="BJ45" i="67" s="1"/>
  <c r="BB49" i="65"/>
  <c r="BJ49" i="65" s="1"/>
  <c r="BN49" i="65"/>
  <c r="BN45" i="65"/>
  <c r="BB45" i="65"/>
  <c r="BJ45" i="65" s="1"/>
  <c r="BB45" i="62"/>
  <c r="BJ45" i="62" s="1"/>
  <c r="BN45" i="62"/>
  <c r="BB48" i="50"/>
  <c r="BJ48" i="50" s="1"/>
  <c r="BN48" i="50"/>
  <c r="BB44" i="50"/>
  <c r="BJ44" i="50" s="1"/>
  <c r="BN44" i="50"/>
  <c r="BN44" i="71"/>
  <c r="BB44" i="71"/>
  <c r="BJ44" i="71" s="1"/>
  <c r="BB48" i="70"/>
  <c r="BJ48" i="70" s="1"/>
  <c r="BN48" i="70"/>
  <c r="BB44" i="70"/>
  <c r="BJ44" i="70" s="1"/>
  <c r="BN44" i="70"/>
  <c r="BB48" i="69"/>
  <c r="BJ48" i="69" s="1"/>
  <c r="BN48" i="69"/>
  <c r="BN44" i="69"/>
  <c r="BB44" i="67"/>
  <c r="BJ44" i="67" s="1"/>
  <c r="BN44" i="67"/>
  <c r="BB48" i="65"/>
  <c r="BJ48" i="65" s="1"/>
  <c r="BN48" i="65"/>
  <c r="BB44" i="65"/>
  <c r="BJ44" i="65" s="1"/>
  <c r="BN44" i="65"/>
  <c r="BB48" i="62"/>
  <c r="BJ48" i="62" s="1"/>
  <c r="BN48" i="62"/>
  <c r="BB44" i="62"/>
  <c r="BJ44" i="62" s="1"/>
  <c r="BN44" i="62"/>
  <c r="AD21" i="70"/>
  <c r="AL21" i="70" s="1"/>
  <c r="AD33" i="71"/>
  <c r="AL33" i="71" s="1"/>
  <c r="BN33" i="71" s="1"/>
  <c r="AD30" i="69"/>
  <c r="AL30" i="69" s="1"/>
  <c r="AD14" i="69"/>
  <c r="AL14" i="69" s="1"/>
  <c r="BN14" i="69" s="1"/>
  <c r="AD29" i="71"/>
  <c r="AL29" i="71" s="1"/>
  <c r="AD14" i="71"/>
  <c r="AL14" i="71" s="1"/>
  <c r="BB14" i="71" s="1"/>
  <c r="BJ14" i="71" s="1"/>
  <c r="AL38" i="69"/>
  <c r="BB38" i="69" s="1"/>
  <c r="BJ38" i="69" s="1"/>
  <c r="AD35" i="71"/>
  <c r="AL35" i="71"/>
  <c r="BB35" i="71" s="1"/>
  <c r="BJ35" i="71" s="1"/>
  <c r="AD31" i="71"/>
  <c r="AL31" i="71" s="1"/>
  <c r="BB31" i="71" s="1"/>
  <c r="BJ31" i="71" s="1"/>
  <c r="AD11" i="71"/>
  <c r="AL11" i="71" s="1"/>
  <c r="BB11" i="71" s="1"/>
  <c r="BJ11" i="71" s="1"/>
  <c r="AD12" i="70"/>
  <c r="AL12" i="70" s="1"/>
  <c r="BB12" i="70" s="1"/>
  <c r="BJ12" i="70" s="1"/>
  <c r="AL22" i="69"/>
  <c r="BN22" i="69" s="1"/>
  <c r="AD10" i="62"/>
  <c r="AL10" i="62" s="1"/>
  <c r="BB10" i="62" s="1"/>
  <c r="AL41" i="50"/>
  <c r="BB41" i="50" s="1"/>
  <c r="BJ41" i="50" s="1"/>
  <c r="AD41" i="50"/>
  <c r="AB34" i="71"/>
  <c r="AB30" i="71"/>
  <c r="AD35" i="70"/>
  <c r="AL35" i="70" s="1"/>
  <c r="BB35" i="70" s="1"/>
  <c r="BJ35" i="70" s="1"/>
  <c r="AD31" i="70"/>
  <c r="AL31" i="70" s="1"/>
  <c r="AD27" i="70"/>
  <c r="AL27" i="70" s="1"/>
  <c r="BB27" i="70" s="1"/>
  <c r="BJ27" i="70" s="1"/>
  <c r="AD23" i="70"/>
  <c r="AL23" i="70"/>
  <c r="BB23" i="70" s="1"/>
  <c r="BJ23" i="70" s="1"/>
  <c r="AD19" i="70"/>
  <c r="AL19" i="70"/>
  <c r="BB19" i="70" s="1"/>
  <c r="BN19" i="70" s="1"/>
  <c r="AD15" i="70"/>
  <c r="AL15" i="70" s="1"/>
  <c r="BB15" i="70" s="1"/>
  <c r="BJ15" i="70" s="1"/>
  <c r="AD40" i="69"/>
  <c r="AL40" i="69"/>
  <c r="BB40" i="69" s="1"/>
  <c r="BJ40" i="69" s="1"/>
  <c r="AD39" i="62"/>
  <c r="AL39" i="62" s="1"/>
  <c r="BB39" i="62" s="1"/>
  <c r="BJ39" i="62" s="1"/>
  <c r="AD35" i="62"/>
  <c r="AL35" i="62" s="1"/>
  <c r="BB35" i="62" s="1"/>
  <c r="BJ35" i="62" s="1"/>
  <c r="AD31" i="62"/>
  <c r="AL31" i="62" s="1"/>
  <c r="BB31" i="62" s="1"/>
  <c r="BJ31" i="62" s="1"/>
  <c r="AD27" i="62"/>
  <c r="AL27" i="62" s="1"/>
  <c r="BB27" i="62" s="1"/>
  <c r="BJ27" i="62" s="1"/>
  <c r="AD23" i="62"/>
  <c r="AL23" i="62" s="1"/>
  <c r="BB23" i="62" s="1"/>
  <c r="BJ23" i="62" s="1"/>
  <c r="AD19" i="62"/>
  <c r="AL19" i="62" s="1"/>
  <c r="BN19" i="62" s="1"/>
  <c r="AD15" i="62"/>
  <c r="AL15" i="62" s="1"/>
  <c r="BB15" i="62" s="1"/>
  <c r="BJ15" i="62" s="1"/>
  <c r="AD11" i="62"/>
  <c r="AL11" i="62" s="1"/>
  <c r="BB11" i="62" s="1"/>
  <c r="BJ11" i="62" s="1"/>
  <c r="AD40" i="61"/>
  <c r="AL40" i="61" s="1"/>
  <c r="BB40" i="61" s="1"/>
  <c r="BJ40" i="61" s="1"/>
  <c r="AL11" i="70"/>
  <c r="BB11" i="70" s="1"/>
  <c r="BJ11" i="70" s="1"/>
  <c r="AL38" i="71"/>
  <c r="BB38" i="71" s="1"/>
  <c r="BJ38" i="71" s="1"/>
  <c r="AL27" i="71"/>
  <c r="BB27" i="71" s="1"/>
  <c r="BJ27" i="71" s="1"/>
  <c r="AD42" i="70"/>
  <c r="AL33" i="70"/>
  <c r="BB33" i="70" s="1"/>
  <c r="BJ33" i="70" s="1"/>
  <c r="AL25" i="70"/>
  <c r="BB25" i="70" s="1"/>
  <c r="BJ25" i="70" s="1"/>
  <c r="AL17" i="70"/>
  <c r="BB17" i="70" s="1"/>
  <c r="BJ17" i="70" s="1"/>
  <c r="AB22" i="71"/>
  <c r="AL41" i="67"/>
  <c r="AD34" i="69"/>
  <c r="AL34" i="69" s="1"/>
  <c r="BB34" i="69" s="1"/>
  <c r="BJ34" i="69" s="1"/>
  <c r="AD26" i="69"/>
  <c r="AL26" i="69" s="1"/>
  <c r="AD18" i="69"/>
  <c r="AL18" i="69" s="1"/>
  <c r="BN18" i="69" s="1"/>
  <c r="AD40" i="65"/>
  <c r="AL40" i="65"/>
  <c r="AD10" i="61"/>
  <c r="AL10" i="61" s="1"/>
  <c r="BB10" i="61" s="1"/>
  <c r="AD40" i="50"/>
  <c r="AL40" i="50" s="1"/>
  <c r="BB40" i="50" s="1"/>
  <c r="BJ40" i="50" s="1"/>
  <c r="AB41" i="71"/>
  <c r="AB37" i="71"/>
  <c r="AB25" i="71"/>
  <c r="AB21" i="71"/>
  <c r="AB17" i="71"/>
  <c r="AB13" i="71"/>
  <c r="AD38" i="70"/>
  <c r="AL38" i="70" s="1"/>
  <c r="BB38" i="70" s="1"/>
  <c r="BJ38" i="70" s="1"/>
  <c r="AD34" i="70"/>
  <c r="AL34" i="70" s="1"/>
  <c r="AD30" i="70"/>
  <c r="AL30" i="70" s="1"/>
  <c r="BB30" i="70" s="1"/>
  <c r="BJ30" i="70" s="1"/>
  <c r="AD26" i="70"/>
  <c r="AL26" i="70" s="1"/>
  <c r="BB26" i="70" s="1"/>
  <c r="BJ26" i="70" s="1"/>
  <c r="AD22" i="70"/>
  <c r="AL22" i="70" s="1"/>
  <c r="BB22" i="70" s="1"/>
  <c r="BJ22" i="70" s="1"/>
  <c r="AD18" i="70"/>
  <c r="AL18" i="70" s="1"/>
  <c r="BB18" i="70" s="1"/>
  <c r="BJ18" i="70" s="1"/>
  <c r="AD14" i="70"/>
  <c r="AL14" i="70"/>
  <c r="BB14" i="70" s="1"/>
  <c r="BJ14" i="70" s="1"/>
  <c r="AD41" i="65"/>
  <c r="AL41" i="65"/>
  <c r="BB41" i="65" s="1"/>
  <c r="AD38" i="62"/>
  <c r="AL38" i="62" s="1"/>
  <c r="BB38" i="62" s="1"/>
  <c r="BJ38" i="62" s="1"/>
  <c r="AD34" i="62"/>
  <c r="AL34" i="62" s="1"/>
  <c r="BN34" i="62" s="1"/>
  <c r="AD30" i="62"/>
  <c r="AL30" i="62" s="1"/>
  <c r="BB30" i="62" s="1"/>
  <c r="BJ30" i="62" s="1"/>
  <c r="AD26" i="62"/>
  <c r="AL26" i="62" s="1"/>
  <c r="BB26" i="62" s="1"/>
  <c r="BJ26" i="62" s="1"/>
  <c r="AD22" i="62"/>
  <c r="AL22" i="62" s="1"/>
  <c r="BB22" i="62" s="1"/>
  <c r="BJ22" i="62" s="1"/>
  <c r="AD18" i="62"/>
  <c r="AL18" i="62" s="1"/>
  <c r="BB18" i="62" s="1"/>
  <c r="BJ18" i="62" s="1"/>
  <c r="AD14" i="62"/>
  <c r="AL14" i="62" s="1"/>
  <c r="BB14" i="62" s="1"/>
  <c r="BJ14" i="62" s="1"/>
  <c r="AD42" i="69"/>
  <c r="AL42" i="69" s="1"/>
  <c r="AB18" i="71"/>
  <c r="AL42" i="62"/>
  <c r="BN42" i="62" s="1"/>
  <c r="AD10" i="50"/>
  <c r="AL10" i="50" s="1"/>
  <c r="BB10" i="50" s="1"/>
  <c r="AD10" i="67"/>
  <c r="AL10" i="67" s="1"/>
  <c r="BB10" i="67" s="1"/>
  <c r="BJ10" i="67" s="1"/>
  <c r="AB36" i="71"/>
  <c r="AD36" i="71" s="1"/>
  <c r="AD41" i="62"/>
  <c r="AL41" i="62" s="1"/>
  <c r="BB41" i="62" s="1"/>
  <c r="BJ41" i="62" s="1"/>
  <c r="AD37" i="62"/>
  <c r="AL37" i="62" s="1"/>
  <c r="BN37" i="62" s="1"/>
  <c r="AD33" i="62"/>
  <c r="AL33" i="62" s="1"/>
  <c r="BB33" i="62" s="1"/>
  <c r="BJ33" i="62" s="1"/>
  <c r="AD29" i="62"/>
  <c r="AL29" i="62" s="1"/>
  <c r="BB29" i="62" s="1"/>
  <c r="BJ29" i="62" s="1"/>
  <c r="AD25" i="62"/>
  <c r="AL25" i="62" s="1"/>
  <c r="BB25" i="62" s="1"/>
  <c r="BJ25" i="62" s="1"/>
  <c r="AD21" i="62"/>
  <c r="AL21" i="62" s="1"/>
  <c r="BB21" i="62" s="1"/>
  <c r="BJ21" i="62" s="1"/>
  <c r="AD17" i="62"/>
  <c r="AL17" i="62" s="1"/>
  <c r="BB17" i="62" s="1"/>
  <c r="BJ17" i="62" s="1"/>
  <c r="AD13" i="62"/>
  <c r="AL13" i="62" s="1"/>
  <c r="BB13" i="62" s="1"/>
  <c r="BJ13" i="62" s="1"/>
  <c r="AD42" i="67"/>
  <c r="AL42" i="67" s="1"/>
  <c r="AB40" i="71"/>
  <c r="AB20" i="71"/>
  <c r="AB16" i="71"/>
  <c r="AL41" i="69"/>
  <c r="BN41" i="69" s="1"/>
  <c r="AD28" i="71"/>
  <c r="AL28" i="71" s="1"/>
  <c r="BB28" i="71" s="1"/>
  <c r="BJ28" i="71" s="1"/>
  <c r="AD10" i="65"/>
  <c r="AL10" i="65" s="1"/>
  <c r="BB10" i="65" s="1"/>
  <c r="BJ10" i="65" s="1"/>
  <c r="AL40" i="62"/>
  <c r="BB40" i="62" s="1"/>
  <c r="BJ40" i="62" s="1"/>
  <c r="AD40" i="62"/>
  <c r="AD36" i="62"/>
  <c r="AL36" i="62" s="1"/>
  <c r="BB36" i="62" s="1"/>
  <c r="BJ36" i="62" s="1"/>
  <c r="AD32" i="62"/>
  <c r="AL32" i="62" s="1"/>
  <c r="BB32" i="62" s="1"/>
  <c r="BJ32" i="62" s="1"/>
  <c r="AD28" i="62"/>
  <c r="AL28" i="62" s="1"/>
  <c r="BB28" i="62" s="1"/>
  <c r="BJ28" i="62" s="1"/>
  <c r="AD24" i="62"/>
  <c r="AL24" i="62" s="1"/>
  <c r="BB24" i="62" s="1"/>
  <c r="BJ24" i="62" s="1"/>
  <c r="AD20" i="62"/>
  <c r="AL20" i="62" s="1"/>
  <c r="BB20" i="62" s="1"/>
  <c r="BJ20" i="62" s="1"/>
  <c r="AD16" i="62"/>
  <c r="AL16" i="62" s="1"/>
  <c r="BB16" i="62" s="1"/>
  <c r="BJ16" i="62" s="1"/>
  <c r="AD12" i="62"/>
  <c r="AL12" i="62" s="1"/>
  <c r="BB12" i="62" s="1"/>
  <c r="BJ12" i="62" s="1"/>
  <c r="AL41" i="61"/>
  <c r="BB41" i="61" s="1"/>
  <c r="BJ41" i="61" s="1"/>
  <c r="AD41" i="61"/>
  <c r="AB12" i="71"/>
  <c r="AB39" i="71"/>
  <c r="AB19" i="71"/>
  <c r="AB15" i="71"/>
  <c r="BJ41" i="65"/>
  <c r="BN41" i="65"/>
  <c r="BN41" i="70"/>
  <c r="BJ41" i="70"/>
  <c r="AD59" i="61"/>
  <c r="AL59" i="61"/>
  <c r="AL57" i="61"/>
  <c r="AD57" i="61"/>
  <c r="AL55" i="61"/>
  <c r="AD55" i="61"/>
  <c r="AL53" i="61"/>
  <c r="AD53" i="61"/>
  <c r="AL51" i="61"/>
  <c r="AD51" i="61"/>
  <c r="AL49" i="61"/>
  <c r="AD49" i="61"/>
  <c r="AL47" i="61"/>
  <c r="AD47" i="61"/>
  <c r="AL45" i="61"/>
  <c r="AD45" i="61"/>
  <c r="AL43" i="61"/>
  <c r="BB43" i="61" s="1"/>
  <c r="AD43" i="61"/>
  <c r="AL58" i="61"/>
  <c r="AD58" i="61"/>
  <c r="AD56" i="61"/>
  <c r="AL56" i="61"/>
  <c r="AD54" i="61"/>
  <c r="AL54" i="61"/>
  <c r="AD52" i="61"/>
  <c r="AL52" i="61"/>
  <c r="AL50" i="61"/>
  <c r="AD50" i="61"/>
  <c r="AD48" i="61"/>
  <c r="AL48" i="61"/>
  <c r="AD46" i="61"/>
  <c r="AL46" i="61"/>
  <c r="AD44" i="61"/>
  <c r="AL44" i="61"/>
  <c r="AL26" i="71"/>
  <c r="AD26" i="72"/>
  <c r="AD26" i="78"/>
  <c r="AD26" i="77"/>
  <c r="AD28" i="72"/>
  <c r="AL23" i="71"/>
  <c r="AD23" i="72"/>
  <c r="AD23" i="77"/>
  <c r="AD10" i="77"/>
  <c r="AB10" i="71"/>
  <c r="AD24" i="72"/>
  <c r="AD24" i="79"/>
  <c r="AB24" i="71"/>
  <c r="BN42" i="71"/>
  <c r="BB42" i="71"/>
  <c r="BJ42" i="71" s="1"/>
  <c r="BN42" i="70"/>
  <c r="BB42" i="70"/>
  <c r="BJ42" i="70" s="1"/>
  <c r="BN42" i="65"/>
  <c r="BJ42" i="65"/>
  <c r="BN40" i="70"/>
  <c r="BB36" i="70"/>
  <c r="BJ36" i="70" s="1"/>
  <c r="BB24" i="70"/>
  <c r="BJ24" i="70" s="1"/>
  <c r="BB13" i="70"/>
  <c r="BJ13" i="70" s="1"/>
  <c r="BB29" i="70"/>
  <c r="BJ29" i="70" s="1"/>
  <c r="BB37" i="70"/>
  <c r="BJ37" i="70" s="1"/>
  <c r="BN37" i="70"/>
  <c r="BB32" i="70"/>
  <c r="BJ32" i="70" s="1"/>
  <c r="BB28" i="70"/>
  <c r="BJ28" i="70" s="1"/>
  <c r="BB10" i="70"/>
  <c r="BJ10" i="70" s="1"/>
  <c r="BB16" i="70"/>
  <c r="BJ16" i="70" s="1"/>
  <c r="BB20" i="70"/>
  <c r="BJ20" i="70" s="1"/>
  <c r="BN20" i="70"/>
  <c r="BN40" i="67"/>
  <c r="BN42" i="61"/>
  <c r="BB32" i="71"/>
  <c r="BJ32" i="71" s="1"/>
  <c r="AL36" i="71"/>
  <c r="AL39" i="70"/>
  <c r="AL26" i="61"/>
  <c r="BB35" i="69"/>
  <c r="BJ35" i="69" s="1"/>
  <c r="BN35" i="69"/>
  <c r="BB19" i="69"/>
  <c r="BJ19" i="69" s="1"/>
  <c r="BN19" i="69"/>
  <c r="BN12" i="69"/>
  <c r="BB12" i="69"/>
  <c r="BJ12" i="69" s="1"/>
  <c r="BB39" i="69"/>
  <c r="BJ39" i="69" s="1"/>
  <c r="BN39" i="69"/>
  <c r="BB31" i="69"/>
  <c r="BJ31" i="69" s="1"/>
  <c r="BN31" i="69"/>
  <c r="BB23" i="69"/>
  <c r="BJ23" i="69" s="1"/>
  <c r="BN23" i="69"/>
  <c r="BB15" i="69"/>
  <c r="BJ15" i="69" s="1"/>
  <c r="BN15" i="69"/>
  <c r="BN11" i="69"/>
  <c r="BB11" i="69"/>
  <c r="BJ11" i="69" s="1"/>
  <c r="BB36" i="69"/>
  <c r="BJ36" i="69" s="1"/>
  <c r="BN36" i="69"/>
  <c r="BB32" i="69"/>
  <c r="BJ32" i="69" s="1"/>
  <c r="BN32" i="69"/>
  <c r="BB28" i="69"/>
  <c r="BJ28" i="69" s="1"/>
  <c r="BN28" i="69"/>
  <c r="BB24" i="69"/>
  <c r="BJ24" i="69" s="1"/>
  <c r="BN24" i="69"/>
  <c r="BB20" i="69"/>
  <c r="BJ20" i="69" s="1"/>
  <c r="BN20" i="69"/>
  <c r="BB16" i="69"/>
  <c r="BJ16" i="69" s="1"/>
  <c r="BN16" i="69"/>
  <c r="BB27" i="69"/>
  <c r="BJ27" i="69" s="1"/>
  <c r="BN27" i="69"/>
  <c r="BN37" i="69"/>
  <c r="BB37" i="69"/>
  <c r="BJ37" i="69" s="1"/>
  <c r="BN33" i="69"/>
  <c r="BB33" i="69"/>
  <c r="BJ33" i="69" s="1"/>
  <c r="BN29" i="69"/>
  <c r="BB29" i="69"/>
  <c r="BJ29" i="69" s="1"/>
  <c r="BN25" i="69"/>
  <c r="BB25" i="69"/>
  <c r="BJ25" i="69" s="1"/>
  <c r="BN21" i="69"/>
  <c r="BB21" i="69"/>
  <c r="BJ21" i="69" s="1"/>
  <c r="BN17" i="69"/>
  <c r="BB17" i="69"/>
  <c r="BJ17" i="69" s="1"/>
  <c r="BN13" i="69"/>
  <c r="BB13" i="69"/>
  <c r="BJ13" i="69" s="1"/>
  <c r="BN38" i="69"/>
  <c r="AL36" i="67"/>
  <c r="AL28" i="67"/>
  <c r="AL24" i="67"/>
  <c r="AL16" i="67"/>
  <c r="AL38" i="67"/>
  <c r="AL34" i="67"/>
  <c r="AL30" i="67"/>
  <c r="AL26" i="67"/>
  <c r="AL22" i="67"/>
  <c r="AL18" i="67"/>
  <c r="AL14" i="67"/>
  <c r="AL32" i="67"/>
  <c r="AL20" i="67"/>
  <c r="AL12" i="67"/>
  <c r="AL11" i="67"/>
  <c r="AL37" i="67"/>
  <c r="AL33" i="67"/>
  <c r="AL29" i="67"/>
  <c r="AL25" i="67"/>
  <c r="AL21" i="67"/>
  <c r="AL17" i="67"/>
  <c r="AL13" i="67"/>
  <c r="AL39" i="67"/>
  <c r="AL35" i="67"/>
  <c r="AL31" i="67"/>
  <c r="AL27" i="67"/>
  <c r="AL23" i="67"/>
  <c r="AL19" i="67"/>
  <c r="AL15" i="67"/>
  <c r="AL39" i="65"/>
  <c r="AL35" i="65"/>
  <c r="AL31" i="65"/>
  <c r="AL27" i="65"/>
  <c r="AL23" i="65"/>
  <c r="AL19" i="65"/>
  <c r="AL15" i="65"/>
  <c r="AL38" i="65"/>
  <c r="AL34" i="65"/>
  <c r="AL30" i="65"/>
  <c r="AL26" i="65"/>
  <c r="AL22" i="65"/>
  <c r="AL18" i="65"/>
  <c r="AL14" i="65"/>
  <c r="AL37" i="65"/>
  <c r="AL33" i="65"/>
  <c r="AL29" i="65"/>
  <c r="AL25" i="65"/>
  <c r="AL21" i="65"/>
  <c r="AL17" i="65"/>
  <c r="AL13" i="65"/>
  <c r="AL36" i="65"/>
  <c r="AL32" i="65"/>
  <c r="AL28" i="65"/>
  <c r="AL24" i="65"/>
  <c r="AL20" i="65"/>
  <c r="AL16" i="65"/>
  <c r="AL12" i="65"/>
  <c r="AL11" i="65"/>
  <c r="AL37" i="61"/>
  <c r="AL29" i="61"/>
  <c r="AL25" i="61"/>
  <c r="AL17" i="61"/>
  <c r="AL32" i="61"/>
  <c r="AL28" i="61"/>
  <c r="AL20" i="61"/>
  <c r="AL16" i="61"/>
  <c r="AL39" i="61"/>
  <c r="AL35" i="61"/>
  <c r="AL31" i="61"/>
  <c r="AL27" i="61"/>
  <c r="AL23" i="61"/>
  <c r="AL19" i="61"/>
  <c r="AL15" i="61"/>
  <c r="AL11" i="61"/>
  <c r="AL33" i="61"/>
  <c r="AL21" i="61"/>
  <c r="AL13" i="61"/>
  <c r="AL36" i="61"/>
  <c r="AL24" i="61"/>
  <c r="AL12" i="61"/>
  <c r="AL34" i="61"/>
  <c r="AL18" i="61"/>
  <c r="AL38" i="61"/>
  <c r="AL30" i="61"/>
  <c r="AL22" i="61"/>
  <c r="AL14" i="61"/>
  <c r="AL39" i="50"/>
  <c r="AL35" i="50"/>
  <c r="AL31" i="50"/>
  <c r="AL27" i="50"/>
  <c r="AL23" i="50"/>
  <c r="AL19" i="50"/>
  <c r="AL15" i="50"/>
  <c r="AL11" i="50"/>
  <c r="AL38" i="50"/>
  <c r="AL34" i="50"/>
  <c r="AL30" i="50"/>
  <c r="AL26" i="50"/>
  <c r="AL22" i="50"/>
  <c r="AL18" i="50"/>
  <c r="AL14" i="50"/>
  <c r="AL36" i="50"/>
  <c r="AL32" i="50"/>
  <c r="AL28" i="50"/>
  <c r="AL24" i="50"/>
  <c r="AL20" i="50"/>
  <c r="AL16" i="50"/>
  <c r="AL12" i="50"/>
  <c r="AL29" i="50"/>
  <c r="AL21" i="50"/>
  <c r="AL13" i="50"/>
  <c r="AL37" i="50"/>
  <c r="AL33" i="50"/>
  <c r="AL25" i="50"/>
  <c r="AL17" i="50"/>
  <c r="BB10" i="69"/>
  <c r="BJ10" i="69" s="1"/>
  <c r="J35" i="2"/>
  <c r="BN52" i="69" l="1"/>
  <c r="BB52" i="69"/>
  <c r="BJ52" i="69" s="1"/>
  <c r="BB53" i="71"/>
  <c r="BJ53" i="71" s="1"/>
  <c r="BN53" i="71"/>
  <c r="BN56" i="65"/>
  <c r="BB56" i="65"/>
  <c r="BJ56" i="65" s="1"/>
  <c r="BN51" i="62"/>
  <c r="BB51" i="62"/>
  <c r="BJ51" i="62" s="1"/>
  <c r="BN52" i="65"/>
  <c r="BB52" i="65"/>
  <c r="BJ52" i="65" s="1"/>
  <c r="BN55" i="65"/>
  <c r="BB55" i="65"/>
  <c r="BJ55" i="65" s="1"/>
  <c r="BN52" i="70"/>
  <c r="BB52" i="70"/>
  <c r="BJ52" i="70" s="1"/>
  <c r="BN40" i="69"/>
  <c r="BN48" i="67"/>
  <c r="BB48" i="71"/>
  <c r="BJ48" i="71" s="1"/>
  <c r="BN49" i="62"/>
  <c r="BN49" i="67"/>
  <c r="BN49" i="69"/>
  <c r="BB49" i="70"/>
  <c r="BJ49" i="70" s="1"/>
  <c r="BN49" i="50"/>
  <c r="BB46" i="69"/>
  <c r="BJ46" i="69" s="1"/>
  <c r="BB43" i="67"/>
  <c r="BJ43" i="67" s="1"/>
  <c r="BB43" i="70"/>
  <c r="BJ43" i="70" s="1"/>
  <c r="BN56" i="69"/>
  <c r="BB56" i="69"/>
  <c r="BJ56" i="69" s="1"/>
  <c r="BN56" i="67"/>
  <c r="BB56" i="67"/>
  <c r="BJ56" i="67" s="1"/>
  <c r="BN56" i="62"/>
  <c r="BB56" i="62"/>
  <c r="BJ56" i="62" s="1"/>
  <c r="BN54" i="67"/>
  <c r="BB54" i="67"/>
  <c r="BJ54" i="67" s="1"/>
  <c r="BN52" i="62"/>
  <c r="BB52" i="62"/>
  <c r="BJ52" i="62" s="1"/>
  <c r="BN53" i="69"/>
  <c r="BB53" i="69"/>
  <c r="BJ53" i="69" s="1"/>
  <c r="BN53" i="62"/>
  <c r="BB53" i="62"/>
  <c r="BJ53" i="62" s="1"/>
  <c r="BN55" i="67"/>
  <c r="BB55" i="67"/>
  <c r="BJ55" i="67" s="1"/>
  <c r="BN50" i="69"/>
  <c r="BB50" i="69"/>
  <c r="BJ50" i="69" s="1"/>
  <c r="BN52" i="71"/>
  <c r="BB52" i="71"/>
  <c r="BJ52" i="71" s="1"/>
  <c r="BN54" i="70"/>
  <c r="BB54" i="70"/>
  <c r="BJ54" i="70" s="1"/>
  <c r="BN55" i="69"/>
  <c r="BB55" i="69"/>
  <c r="BJ55" i="69" s="1"/>
  <c r="BN51" i="67"/>
  <c r="BB51" i="67"/>
  <c r="BJ51" i="67" s="1"/>
  <c r="BN54" i="69"/>
  <c r="BB54" i="69"/>
  <c r="BJ54" i="69" s="1"/>
  <c r="BB56" i="71"/>
  <c r="BJ56" i="71" s="1"/>
  <c r="BN56" i="71"/>
  <c r="BB51" i="70"/>
  <c r="BJ51" i="70" s="1"/>
  <c r="BN51" i="70"/>
  <c r="BN50" i="50"/>
  <c r="BB50" i="50"/>
  <c r="BJ50" i="50" s="1"/>
  <c r="BN52" i="50"/>
  <c r="BB52" i="50"/>
  <c r="BJ52" i="50" s="1"/>
  <c r="BB55" i="70"/>
  <c r="BJ55" i="70" s="1"/>
  <c r="BN55" i="70"/>
  <c r="BN52" i="67"/>
  <c r="BB52" i="67"/>
  <c r="BJ52" i="67" s="1"/>
  <c r="BB56" i="50"/>
  <c r="BJ56" i="50" s="1"/>
  <c r="BN56" i="50"/>
  <c r="BN51" i="65"/>
  <c r="BB51" i="65"/>
  <c r="BJ51" i="65" s="1"/>
  <c r="BN56" i="70"/>
  <c r="BB56" i="70"/>
  <c r="BJ56" i="70" s="1"/>
  <c r="BB54" i="50"/>
  <c r="BJ54" i="50" s="1"/>
  <c r="BN54" i="50"/>
  <c r="BN53" i="70"/>
  <c r="BB53" i="70"/>
  <c r="BJ53" i="70" s="1"/>
  <c r="BB41" i="69"/>
  <c r="BJ41" i="69" s="1"/>
  <c r="BB41" i="67"/>
  <c r="BJ41" i="67" s="1"/>
  <c r="BN40" i="65"/>
  <c r="BB40" i="65"/>
  <c r="BN42" i="69"/>
  <c r="BB42" i="69"/>
  <c r="BJ42" i="69" s="1"/>
  <c r="BB22" i="69"/>
  <c r="BJ22" i="69" s="1"/>
  <c r="BN34" i="69"/>
  <c r="BB42" i="67"/>
  <c r="BJ42" i="67" s="1"/>
  <c r="BN42" i="67"/>
  <c r="BJ34" i="62"/>
  <c r="BB30" i="69"/>
  <c r="BJ30" i="69" s="1"/>
  <c r="BN30" i="69"/>
  <c r="BN26" i="69"/>
  <c r="BB26" i="69"/>
  <c r="BJ26" i="69" s="1"/>
  <c r="BB18" i="69"/>
  <c r="BJ18" i="69" s="1"/>
  <c r="BB21" i="70"/>
  <c r="BJ21" i="70" s="1"/>
  <c r="BN21" i="70"/>
  <c r="BN38" i="71"/>
  <c r="BB33" i="71"/>
  <c r="BJ33" i="71" s="1"/>
  <c r="BN29" i="71"/>
  <c r="BB29" i="71"/>
  <c r="BJ29" i="71" s="1"/>
  <c r="BN35" i="71"/>
  <c r="BB34" i="70"/>
  <c r="BJ34" i="70" s="1"/>
  <c r="BN34" i="70"/>
  <c r="BB31" i="70"/>
  <c r="BJ31" i="70" s="1"/>
  <c r="BN31" i="70"/>
  <c r="AD42" i="50"/>
  <c r="AL42" i="50" s="1"/>
  <c r="BN42" i="50" s="1"/>
  <c r="AD24" i="71"/>
  <c r="AL24" i="71" s="1"/>
  <c r="BB24" i="71" s="1"/>
  <c r="BJ24" i="71" s="1"/>
  <c r="AD10" i="79"/>
  <c r="AL10" i="79" s="1"/>
  <c r="BB10" i="79" s="1"/>
  <c r="AD11" i="79"/>
  <c r="AL11" i="79" s="1"/>
  <c r="AD19" i="79"/>
  <c r="AL19" i="79" s="1"/>
  <c r="AD31" i="79"/>
  <c r="AL31" i="79" s="1"/>
  <c r="AD39" i="72"/>
  <c r="AL39" i="72" s="1"/>
  <c r="AD20" i="71"/>
  <c r="AL20" i="71" s="1"/>
  <c r="AD16" i="77"/>
  <c r="AL16" i="77" s="1"/>
  <c r="AD32" i="78"/>
  <c r="AL32" i="78" s="1"/>
  <c r="AL40" i="79"/>
  <c r="AD40" i="79"/>
  <c r="AD13" i="78"/>
  <c r="AL13" i="78" s="1"/>
  <c r="AD21" i="71"/>
  <c r="AL21" i="71" s="1"/>
  <c r="AD25" i="77"/>
  <c r="AL25" i="77" s="1"/>
  <c r="AD29" i="72"/>
  <c r="AL29" i="72" s="1"/>
  <c r="AD37" i="79"/>
  <c r="AL37" i="79" s="1"/>
  <c r="AD41" i="72"/>
  <c r="AL41" i="72"/>
  <c r="BB41" i="72" s="1"/>
  <c r="AD14" i="77"/>
  <c r="AL14" i="77" s="1"/>
  <c r="AD22" i="72"/>
  <c r="AL22" i="72" s="1"/>
  <c r="AD34" i="77"/>
  <c r="AL34" i="77" s="1"/>
  <c r="AD42" i="79"/>
  <c r="AL42" i="79"/>
  <c r="BB42" i="79" s="1"/>
  <c r="BJ37" i="62"/>
  <c r="BN12" i="70"/>
  <c r="AL23" i="79"/>
  <c r="BB23" i="79" s="1"/>
  <c r="BJ23" i="79" s="1"/>
  <c r="AD23" i="79"/>
  <c r="AD19" i="71"/>
  <c r="AL19" i="71" s="1"/>
  <c r="AD11" i="77"/>
  <c r="AL11" i="77" s="1"/>
  <c r="AD19" i="77"/>
  <c r="AL19" i="77" s="1"/>
  <c r="AD31" i="72"/>
  <c r="AL31" i="72" s="1"/>
  <c r="AD16" i="78"/>
  <c r="AL16" i="78" s="1"/>
  <c r="BB16" i="78" s="1"/>
  <c r="BJ16" i="78" s="1"/>
  <c r="BN16" i="78" s="1"/>
  <c r="AD32" i="79"/>
  <c r="AL32" i="79" s="1"/>
  <c r="AD13" i="79"/>
  <c r="AL13" i="79" s="1"/>
  <c r="AD21" i="77"/>
  <c r="AL21" i="77" s="1"/>
  <c r="AD25" i="72"/>
  <c r="AL25" i="72" s="1"/>
  <c r="AD33" i="79"/>
  <c r="AL33" i="79" s="1"/>
  <c r="AD22" i="71"/>
  <c r="AL22" i="71" s="1"/>
  <c r="AD14" i="72"/>
  <c r="AL14" i="72" s="1"/>
  <c r="AD22" i="77"/>
  <c r="AL22" i="77" s="1"/>
  <c r="AD30" i="79"/>
  <c r="AL30" i="79" s="1"/>
  <c r="AD34" i="79"/>
  <c r="AL34" i="79" s="1"/>
  <c r="AD42" i="72"/>
  <c r="AL42" i="72"/>
  <c r="BB42" i="72" s="1"/>
  <c r="BB14" i="69"/>
  <c r="BJ14" i="69" s="1"/>
  <c r="BJ19" i="62"/>
  <c r="BN22" i="70"/>
  <c r="AD10" i="72"/>
  <c r="AL10" i="72" s="1"/>
  <c r="BB10" i="72" s="1"/>
  <c r="BJ10" i="72" s="1"/>
  <c r="AD28" i="79"/>
  <c r="AL28" i="79" s="1"/>
  <c r="BB28" i="79" s="1"/>
  <c r="BJ28" i="79" s="1"/>
  <c r="BN41" i="67"/>
  <c r="AD39" i="71"/>
  <c r="AL39" i="71"/>
  <c r="BB39" i="71" s="1"/>
  <c r="AD11" i="72"/>
  <c r="AL11" i="72" s="1"/>
  <c r="AD15" i="77"/>
  <c r="AL15" i="77" s="1"/>
  <c r="AD19" i="78"/>
  <c r="AL19" i="78" s="1"/>
  <c r="AD27" i="77"/>
  <c r="AL27" i="77" s="1"/>
  <c r="AD31" i="77"/>
  <c r="AL31" i="77" s="1"/>
  <c r="AD35" i="72"/>
  <c r="AL35" i="72" s="1"/>
  <c r="AD39" i="77"/>
  <c r="AL39" i="77" s="1"/>
  <c r="AD12" i="72"/>
  <c r="AL12" i="72" s="1"/>
  <c r="AD16" i="79"/>
  <c r="AL16" i="79" s="1"/>
  <c r="AD20" i="78"/>
  <c r="AL20" i="78" s="1"/>
  <c r="AD32" i="72"/>
  <c r="AL32" i="72" s="1"/>
  <c r="AD36" i="79"/>
  <c r="AL36" i="79" s="1"/>
  <c r="AL40" i="78"/>
  <c r="AD40" i="78"/>
  <c r="AD13" i="71"/>
  <c r="AL13" i="71" s="1"/>
  <c r="AD13" i="77"/>
  <c r="AL13" i="77" s="1"/>
  <c r="AD17" i="79"/>
  <c r="AL17" i="79" s="1"/>
  <c r="AD21" i="72"/>
  <c r="AL21" i="72" s="1"/>
  <c r="AD25" i="78"/>
  <c r="AL25" i="78" s="1"/>
  <c r="AD29" i="79"/>
  <c r="AL29" i="79" s="1"/>
  <c r="AD33" i="77"/>
  <c r="AL33" i="77" s="1"/>
  <c r="AD37" i="71"/>
  <c r="AL37" i="71" s="1"/>
  <c r="BB37" i="71" s="1"/>
  <c r="BJ37" i="71" s="1"/>
  <c r="AL37" i="72"/>
  <c r="AD37" i="72"/>
  <c r="AL41" i="78"/>
  <c r="BB41" i="78" s="1"/>
  <c r="AD41" i="78"/>
  <c r="AD14" i="78"/>
  <c r="AL14" i="78" s="1"/>
  <c r="AD18" i="77"/>
  <c r="AL18" i="77" s="1"/>
  <c r="AD22" i="78"/>
  <c r="AL22" i="78" s="1"/>
  <c r="AD30" i="72"/>
  <c r="AL30" i="72" s="1"/>
  <c r="AD34" i="71"/>
  <c r="AL34" i="71" s="1"/>
  <c r="AD34" i="72"/>
  <c r="AL34" i="72" s="1"/>
  <c r="AD38" i="78"/>
  <c r="AL38" i="78" s="1"/>
  <c r="AD42" i="78"/>
  <c r="AL42" i="78"/>
  <c r="AD24" i="77"/>
  <c r="AL24" i="77" s="1"/>
  <c r="BB24" i="77" s="1"/>
  <c r="BJ24" i="77" s="1"/>
  <c r="AD28" i="77"/>
  <c r="AL28" i="77" s="1"/>
  <c r="BB28" i="77" s="1"/>
  <c r="BJ28" i="77" s="1"/>
  <c r="AD15" i="71"/>
  <c r="AL15" i="71"/>
  <c r="BB15" i="71" s="1"/>
  <c r="BJ15" i="71" s="1"/>
  <c r="AD15" i="78"/>
  <c r="AL15" i="78" s="1"/>
  <c r="AD27" i="79"/>
  <c r="AL27" i="79" s="1"/>
  <c r="AD35" i="78"/>
  <c r="AL35" i="78"/>
  <c r="AD12" i="78"/>
  <c r="AL12" i="78" s="1"/>
  <c r="AD20" i="72"/>
  <c r="AL20" i="72" s="1"/>
  <c r="AD36" i="72"/>
  <c r="AL36" i="72" s="1"/>
  <c r="AD17" i="77"/>
  <c r="AL17" i="77" s="1"/>
  <c r="AD21" i="79"/>
  <c r="AL21" i="79" s="1"/>
  <c r="AD33" i="72"/>
  <c r="AL33" i="72" s="1"/>
  <c r="AD18" i="79"/>
  <c r="AL18" i="79" s="1"/>
  <c r="AD30" i="78"/>
  <c r="AL30" i="78" s="1"/>
  <c r="AD38" i="79"/>
  <c r="AL38" i="79" s="1"/>
  <c r="AD24" i="78"/>
  <c r="AL24" i="78" s="1"/>
  <c r="BB24" i="78" s="1"/>
  <c r="BJ24" i="78" s="1"/>
  <c r="AD10" i="71"/>
  <c r="AL10" i="71" s="1"/>
  <c r="BB10" i="71" s="1"/>
  <c r="BJ10" i="71" s="1"/>
  <c r="AD15" i="79"/>
  <c r="AL15" i="79" s="1"/>
  <c r="AD27" i="72"/>
  <c r="AL27" i="72" s="1"/>
  <c r="AD35" i="79"/>
  <c r="AL35" i="79" s="1"/>
  <c r="AD39" i="79"/>
  <c r="AL39" i="79" s="1"/>
  <c r="AD40" i="71"/>
  <c r="AL40" i="71" s="1"/>
  <c r="AD12" i="79"/>
  <c r="AL12" i="79" s="1"/>
  <c r="AD20" i="77"/>
  <c r="AL20" i="77" s="1"/>
  <c r="AD36" i="78"/>
  <c r="AL36" i="78"/>
  <c r="AD40" i="72"/>
  <c r="AL40" i="72"/>
  <c r="AD18" i="71"/>
  <c r="AL18" i="71" s="1"/>
  <c r="BB18" i="71" s="1"/>
  <c r="BJ18" i="71" s="1"/>
  <c r="AD17" i="78"/>
  <c r="AL17" i="78" s="1"/>
  <c r="AD25" i="71"/>
  <c r="AL25" i="71" s="1"/>
  <c r="AD29" i="77"/>
  <c r="AL29" i="77" s="1"/>
  <c r="AD37" i="77"/>
  <c r="AL37" i="77" s="1"/>
  <c r="AD41" i="77"/>
  <c r="AL41" i="77" s="1"/>
  <c r="AD18" i="72"/>
  <c r="AL18" i="72" s="1"/>
  <c r="AD30" i="71"/>
  <c r="AL30" i="71" s="1"/>
  <c r="BB30" i="71" s="1"/>
  <c r="BJ30" i="71" s="1"/>
  <c r="BN30" i="71" s="1"/>
  <c r="AD38" i="72"/>
  <c r="AL38" i="72"/>
  <c r="AD10" i="78"/>
  <c r="AL10" i="78" s="1"/>
  <c r="BB10" i="78" s="1"/>
  <c r="AD23" i="78"/>
  <c r="AL23" i="78" s="1"/>
  <c r="BB23" i="78" s="1"/>
  <c r="BJ23" i="78" s="1"/>
  <c r="AD28" i="78"/>
  <c r="AL28" i="78" s="1"/>
  <c r="BB28" i="78" s="1"/>
  <c r="BJ28" i="78" s="1"/>
  <c r="AD26" i="79"/>
  <c r="AL26" i="79" s="1"/>
  <c r="BB26" i="79" s="1"/>
  <c r="BJ26" i="79" s="1"/>
  <c r="AD12" i="71"/>
  <c r="AL12" i="71" s="1"/>
  <c r="BB12" i="71" s="1"/>
  <c r="BJ12" i="71" s="1"/>
  <c r="AD11" i="78"/>
  <c r="AL11" i="78" s="1"/>
  <c r="AD15" i="72"/>
  <c r="AL15" i="72" s="1"/>
  <c r="AD19" i="72"/>
  <c r="AL19" i="72" s="1"/>
  <c r="AD27" i="78"/>
  <c r="AL27" i="78"/>
  <c r="AD31" i="78"/>
  <c r="AL31" i="78" s="1"/>
  <c r="AD35" i="77"/>
  <c r="AL35" i="77" s="1"/>
  <c r="AD39" i="78"/>
  <c r="AL39" i="78" s="1"/>
  <c r="AD16" i="71"/>
  <c r="AL16" i="71" s="1"/>
  <c r="BB16" i="71" s="1"/>
  <c r="BJ16" i="71" s="1"/>
  <c r="AD12" i="77"/>
  <c r="AL12" i="77" s="1"/>
  <c r="AD16" i="72"/>
  <c r="AL16" i="72" s="1"/>
  <c r="AD20" i="79"/>
  <c r="AL20" i="79" s="1"/>
  <c r="AD32" i="77"/>
  <c r="AL32" i="77" s="1"/>
  <c r="AD36" i="77"/>
  <c r="AL36" i="77" s="1"/>
  <c r="AD40" i="77"/>
  <c r="AL40" i="77"/>
  <c r="BN40" i="77" s="1"/>
  <c r="AD13" i="72"/>
  <c r="AL13" i="72" s="1"/>
  <c r="AD17" i="71"/>
  <c r="AL17" i="71"/>
  <c r="BB17" i="71" s="1"/>
  <c r="BJ17" i="71" s="1"/>
  <c r="AD17" i="72"/>
  <c r="AL17" i="72" s="1"/>
  <c r="AD21" i="78"/>
  <c r="AL21" i="78" s="1"/>
  <c r="AD25" i="79"/>
  <c r="AL25" i="79" s="1"/>
  <c r="AD29" i="78"/>
  <c r="AL29" i="78" s="1"/>
  <c r="AD33" i="78"/>
  <c r="AL33" i="78" s="1"/>
  <c r="AD37" i="78"/>
  <c r="AL37" i="78" s="1"/>
  <c r="AD41" i="71"/>
  <c r="AL41" i="71" s="1"/>
  <c r="BB41" i="71" s="1"/>
  <c r="AD41" i="79"/>
  <c r="AL41" i="79" s="1"/>
  <c r="BB41" i="79" s="1"/>
  <c r="AD14" i="79"/>
  <c r="AL14" i="79" s="1"/>
  <c r="AD18" i="78"/>
  <c r="AL18" i="78" s="1"/>
  <c r="AD22" i="79"/>
  <c r="AL22" i="79" s="1"/>
  <c r="AD30" i="77"/>
  <c r="AL30" i="77" s="1"/>
  <c r="AD34" i="78"/>
  <c r="AL34" i="78" s="1"/>
  <c r="AD38" i="77"/>
  <c r="AL38" i="77"/>
  <c r="AD42" i="77"/>
  <c r="AL42" i="77" s="1"/>
  <c r="BN41" i="62"/>
  <c r="BJ10" i="61"/>
  <c r="BJ10" i="62"/>
  <c r="BB42" i="62"/>
  <c r="BJ42" i="62" s="1"/>
  <c r="BN28" i="62"/>
  <c r="BJ19" i="70"/>
  <c r="BN17" i="70"/>
  <c r="BN32" i="70"/>
  <c r="BN15" i="70"/>
  <c r="BN11" i="70"/>
  <c r="BN10" i="70"/>
  <c r="BN32" i="71"/>
  <c r="BN27" i="71"/>
  <c r="BN14" i="71"/>
  <c r="BN23" i="70"/>
  <c r="BN16" i="70"/>
  <c r="BN35" i="70"/>
  <c r="BN28" i="70"/>
  <c r="BN18" i="70"/>
  <c r="BN25" i="70"/>
  <c r="BN14" i="70"/>
  <c r="BN24" i="70"/>
  <c r="BN36" i="70"/>
  <c r="BN13" i="70"/>
  <c r="BN29" i="70"/>
  <c r="BN31" i="71"/>
  <c r="BN28" i="71"/>
  <c r="BN11" i="71"/>
  <c r="BN38" i="70"/>
  <c r="BN33" i="70"/>
  <c r="BN30" i="70"/>
  <c r="BN26" i="70"/>
  <c r="BN27" i="70"/>
  <c r="BN40" i="62"/>
  <c r="BN31" i="62"/>
  <c r="BN26" i="62"/>
  <c r="BN32" i="62"/>
  <c r="BN22" i="62"/>
  <c r="BN30" i="62"/>
  <c r="BN38" i="62"/>
  <c r="BN21" i="62"/>
  <c r="BN18" i="62"/>
  <c r="BN12" i="62"/>
  <c r="BN27" i="62"/>
  <c r="BN16" i="62"/>
  <c r="BN35" i="62"/>
  <c r="BN15" i="62"/>
  <c r="BN36" i="62"/>
  <c r="BN17" i="62"/>
  <c r="BN33" i="62"/>
  <c r="BN23" i="62"/>
  <c r="BN39" i="62"/>
  <c r="BN20" i="62"/>
  <c r="BJ10" i="50"/>
  <c r="BN10" i="50" s="1"/>
  <c r="BN41" i="50"/>
  <c r="BN40" i="50"/>
  <c r="BN41" i="61"/>
  <c r="BN40" i="61"/>
  <c r="BN10" i="61"/>
  <c r="BN25" i="62"/>
  <c r="BN14" i="62"/>
  <c r="BN13" i="62"/>
  <c r="BN11" i="62"/>
  <c r="BN10" i="62"/>
  <c r="BN29" i="62"/>
  <c r="BN10" i="65"/>
  <c r="BN10" i="67"/>
  <c r="BN24" i="62"/>
  <c r="BN44" i="61"/>
  <c r="BB44" i="61"/>
  <c r="BJ44" i="61" s="1"/>
  <c r="BN46" i="61"/>
  <c r="BB46" i="61"/>
  <c r="BJ46" i="61" s="1"/>
  <c r="BN48" i="61"/>
  <c r="BB48" i="61"/>
  <c r="BJ48" i="61" s="1"/>
  <c r="BN52" i="61"/>
  <c r="BB52" i="61"/>
  <c r="BJ52" i="61" s="1"/>
  <c r="BN54" i="61"/>
  <c r="BB54" i="61"/>
  <c r="BJ54" i="61" s="1"/>
  <c r="BN56" i="61"/>
  <c r="BB56" i="61"/>
  <c r="BJ56" i="61" s="1"/>
  <c r="BN59" i="61"/>
  <c r="BB59" i="61"/>
  <c r="BJ59" i="61" s="1"/>
  <c r="BN50" i="61"/>
  <c r="BB50" i="61"/>
  <c r="BJ50" i="61" s="1"/>
  <c r="BN58" i="61"/>
  <c r="BB58" i="61"/>
  <c r="BJ58" i="61" s="1"/>
  <c r="BN43" i="61"/>
  <c r="BJ43" i="61"/>
  <c r="BN45" i="61"/>
  <c r="BB45" i="61"/>
  <c r="BJ45" i="61" s="1"/>
  <c r="BN47" i="61"/>
  <c r="BB47" i="61"/>
  <c r="BJ47" i="61" s="1"/>
  <c r="BN49" i="61"/>
  <c r="BB49" i="61"/>
  <c r="BJ49" i="61" s="1"/>
  <c r="BN51" i="61"/>
  <c r="BB51" i="61"/>
  <c r="BJ51" i="61" s="1"/>
  <c r="BN53" i="61"/>
  <c r="BB53" i="61"/>
  <c r="BJ53" i="61" s="1"/>
  <c r="BN55" i="61"/>
  <c r="BB55" i="61"/>
  <c r="BJ55" i="61" s="1"/>
  <c r="BN57" i="61"/>
  <c r="BB57" i="61"/>
  <c r="BJ57" i="61" s="1"/>
  <c r="AL26" i="72"/>
  <c r="AL26" i="78"/>
  <c r="AL26" i="77"/>
  <c r="BB26" i="71"/>
  <c r="BJ26" i="71" s="1"/>
  <c r="AL28" i="72"/>
  <c r="BB23" i="71"/>
  <c r="BJ23" i="71" s="1"/>
  <c r="AL23" i="72"/>
  <c r="AL23" i="77"/>
  <c r="AL10" i="77"/>
  <c r="AL24" i="79"/>
  <c r="AL24" i="72"/>
  <c r="BB26" i="61"/>
  <c r="BJ26" i="61" s="1"/>
  <c r="BB36" i="71"/>
  <c r="BJ36" i="71" s="1"/>
  <c r="BB39" i="70"/>
  <c r="BJ39" i="70" s="1"/>
  <c r="BN39" i="70"/>
  <c r="BB32" i="67"/>
  <c r="BJ32" i="67" s="1"/>
  <c r="BB36" i="67"/>
  <c r="BJ36" i="67" s="1"/>
  <c r="BB20" i="67"/>
  <c r="BJ20" i="67" s="1"/>
  <c r="BB16" i="67"/>
  <c r="BJ16" i="67" s="1"/>
  <c r="BB24" i="67"/>
  <c r="BJ24" i="67" s="1"/>
  <c r="BN28" i="67"/>
  <c r="BB28" i="67"/>
  <c r="BJ28" i="67" s="1"/>
  <c r="BB35" i="67"/>
  <c r="BJ35" i="67" s="1"/>
  <c r="BB27" i="67"/>
  <c r="BJ27" i="67" s="1"/>
  <c r="BB13" i="67"/>
  <c r="BJ13" i="67" s="1"/>
  <c r="BB29" i="67"/>
  <c r="BJ29" i="67" s="1"/>
  <c r="BN11" i="67"/>
  <c r="BB11" i="67"/>
  <c r="BJ11" i="67" s="1"/>
  <c r="BB14" i="67"/>
  <c r="BJ14" i="67" s="1"/>
  <c r="BB22" i="67"/>
  <c r="BJ22" i="67" s="1"/>
  <c r="BB30" i="67"/>
  <c r="BJ30" i="67" s="1"/>
  <c r="BB38" i="67"/>
  <c r="BJ38" i="67" s="1"/>
  <c r="BB15" i="67"/>
  <c r="BJ15" i="67" s="1"/>
  <c r="BB31" i="67"/>
  <c r="BJ31" i="67" s="1"/>
  <c r="BB17" i="67"/>
  <c r="BJ17" i="67" s="1"/>
  <c r="BB33" i="67"/>
  <c r="BJ33" i="67" s="1"/>
  <c r="BB12" i="67"/>
  <c r="BJ12" i="67" s="1"/>
  <c r="BB19" i="67"/>
  <c r="BJ19" i="67" s="1"/>
  <c r="BB21" i="67"/>
  <c r="BJ21" i="67" s="1"/>
  <c r="BB37" i="67"/>
  <c r="BJ37" i="67" s="1"/>
  <c r="BB18" i="67"/>
  <c r="BB26" i="67"/>
  <c r="BJ26" i="67" s="1"/>
  <c r="BB34" i="67"/>
  <c r="BJ34" i="67" s="1"/>
  <c r="BB23" i="67"/>
  <c r="BJ23" i="67" s="1"/>
  <c r="BB39" i="67"/>
  <c r="BJ39" i="67" s="1"/>
  <c r="BB25" i="67"/>
  <c r="BJ25" i="67" s="1"/>
  <c r="BB22" i="65"/>
  <c r="BJ22" i="65" s="1"/>
  <c r="BB26" i="65"/>
  <c r="BJ26" i="65" s="1"/>
  <c r="BB32" i="65"/>
  <c r="BJ32" i="65" s="1"/>
  <c r="BB33" i="65"/>
  <c r="BJ33" i="65" s="1"/>
  <c r="BB30" i="65"/>
  <c r="BJ30" i="65" s="1"/>
  <c r="BB15" i="65"/>
  <c r="BJ15" i="65" s="1"/>
  <c r="BB16" i="65"/>
  <c r="BJ16" i="65" s="1"/>
  <c r="BB31" i="65"/>
  <c r="BJ31" i="65" s="1"/>
  <c r="BB14" i="65"/>
  <c r="BJ14" i="65" s="1"/>
  <c r="BB38" i="65"/>
  <c r="BJ38" i="65" s="1"/>
  <c r="BB35" i="65"/>
  <c r="BB24" i="65"/>
  <c r="BJ24" i="65" s="1"/>
  <c r="BB17" i="65"/>
  <c r="BJ17" i="65" s="1"/>
  <c r="BB19" i="65"/>
  <c r="BJ19" i="65" s="1"/>
  <c r="BB20" i="65"/>
  <c r="BJ20" i="65" s="1"/>
  <c r="BB36" i="65"/>
  <c r="BJ36" i="65" s="1"/>
  <c r="BB27" i="65"/>
  <c r="BJ27" i="65" s="1"/>
  <c r="BB25" i="65"/>
  <c r="BJ25" i="65" s="1"/>
  <c r="BB12" i="65"/>
  <c r="BJ12" i="65" s="1"/>
  <c r="BB28" i="65"/>
  <c r="BJ28" i="65" s="1"/>
  <c r="BB11" i="65"/>
  <c r="BJ11" i="65" s="1"/>
  <c r="BB13" i="65"/>
  <c r="BJ13" i="65" s="1"/>
  <c r="BB21" i="65"/>
  <c r="BJ21" i="65" s="1"/>
  <c r="BB29" i="65"/>
  <c r="BJ29" i="65" s="1"/>
  <c r="BB37" i="65"/>
  <c r="BJ37" i="65" s="1"/>
  <c r="BB18" i="65"/>
  <c r="BJ18" i="65" s="1"/>
  <c r="BB34" i="65"/>
  <c r="BJ34" i="65" s="1"/>
  <c r="BB23" i="65"/>
  <c r="BJ23" i="65" s="1"/>
  <c r="BB39" i="65"/>
  <c r="BJ39" i="65" s="1"/>
  <c r="BB34" i="61"/>
  <c r="BJ34" i="61" s="1"/>
  <c r="BB15" i="61"/>
  <c r="BJ15" i="61" s="1"/>
  <c r="BB29" i="61"/>
  <c r="BJ29" i="61" s="1"/>
  <c r="BB36" i="61"/>
  <c r="BJ36" i="61" s="1"/>
  <c r="BN36" i="61" s="1"/>
  <c r="BB33" i="61"/>
  <c r="BJ33" i="61" s="1"/>
  <c r="BB27" i="61"/>
  <c r="BJ27" i="61" s="1"/>
  <c r="BB20" i="61"/>
  <c r="BJ20" i="61" s="1"/>
  <c r="BB17" i="61"/>
  <c r="BJ17" i="61" s="1"/>
  <c r="BB32" i="61"/>
  <c r="BJ32" i="61" s="1"/>
  <c r="BB18" i="61"/>
  <c r="BJ18" i="61" s="1"/>
  <c r="BB12" i="61"/>
  <c r="BJ12" i="61" s="1"/>
  <c r="BB13" i="61"/>
  <c r="BJ13" i="61" s="1"/>
  <c r="BB31" i="61"/>
  <c r="BJ31" i="61" s="1"/>
  <c r="BB11" i="61"/>
  <c r="BJ11" i="61" s="1"/>
  <c r="BB16" i="61"/>
  <c r="BJ16" i="61" s="1"/>
  <c r="BB23" i="61"/>
  <c r="BJ23" i="61" s="1"/>
  <c r="BB39" i="61"/>
  <c r="BJ39" i="61" s="1"/>
  <c r="BB14" i="61"/>
  <c r="BJ14" i="61" s="1"/>
  <c r="BB30" i="61"/>
  <c r="BJ30" i="61" s="1"/>
  <c r="BB21" i="61"/>
  <c r="BJ21" i="61" s="1"/>
  <c r="BB19" i="61"/>
  <c r="BJ19" i="61" s="1"/>
  <c r="BB35" i="61"/>
  <c r="BJ35" i="61" s="1"/>
  <c r="BB28" i="61"/>
  <c r="BJ28" i="61" s="1"/>
  <c r="BB38" i="61"/>
  <c r="BJ38" i="61" s="1"/>
  <c r="BB24" i="61"/>
  <c r="BJ24" i="61" s="1"/>
  <c r="BB22" i="61"/>
  <c r="BJ22" i="61" s="1"/>
  <c r="BB25" i="61"/>
  <c r="BJ25" i="61" s="1"/>
  <c r="BB37" i="61"/>
  <c r="BJ37" i="61" s="1"/>
  <c r="BB37" i="50"/>
  <c r="BJ37" i="50" s="1"/>
  <c r="BB20" i="50"/>
  <c r="BJ20" i="50" s="1"/>
  <c r="BB36" i="50"/>
  <c r="BJ36" i="50" s="1"/>
  <c r="BB26" i="50"/>
  <c r="BJ26" i="50" s="1"/>
  <c r="BB11" i="50"/>
  <c r="BJ11" i="50" s="1"/>
  <c r="BB24" i="50"/>
  <c r="BJ24" i="50" s="1"/>
  <c r="BB25" i="50"/>
  <c r="BJ25" i="50" s="1"/>
  <c r="BB28" i="50"/>
  <c r="BJ28" i="50" s="1"/>
  <c r="BB33" i="50"/>
  <c r="BJ33" i="50" s="1"/>
  <c r="BB29" i="50"/>
  <c r="BJ29" i="50" s="1"/>
  <c r="BB16" i="50"/>
  <c r="BJ16" i="50" s="1"/>
  <c r="BB32" i="50"/>
  <c r="BJ32" i="50" s="1"/>
  <c r="BB21" i="50"/>
  <c r="BJ21" i="50" s="1"/>
  <c r="BB13" i="50"/>
  <c r="BJ13" i="50" s="1"/>
  <c r="BN13" i="50" s="1"/>
  <c r="BB18" i="50"/>
  <c r="BJ18" i="50" s="1"/>
  <c r="BB34" i="50"/>
  <c r="BJ34" i="50" s="1"/>
  <c r="BB17" i="50"/>
  <c r="BJ17" i="50" s="1"/>
  <c r="BB15" i="50"/>
  <c r="BJ15" i="50" s="1"/>
  <c r="BB23" i="50"/>
  <c r="BJ23" i="50" s="1"/>
  <c r="BB31" i="50"/>
  <c r="BJ31" i="50" s="1"/>
  <c r="BB39" i="50"/>
  <c r="BJ39" i="50" s="1"/>
  <c r="BB12" i="50"/>
  <c r="BJ12" i="50" s="1"/>
  <c r="BB14" i="50"/>
  <c r="BJ14" i="50" s="1"/>
  <c r="BN14" i="50" s="1"/>
  <c r="BB22" i="50"/>
  <c r="BJ22" i="50" s="1"/>
  <c r="BB30" i="50"/>
  <c r="BJ30" i="50" s="1"/>
  <c r="BB38" i="50"/>
  <c r="BJ38" i="50" s="1"/>
  <c r="BB19" i="50"/>
  <c r="BJ19" i="50" s="1"/>
  <c r="BB27" i="50"/>
  <c r="BJ27" i="50" s="1"/>
  <c r="BB35" i="50"/>
  <c r="BJ35" i="50" s="1"/>
  <c r="E58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11" i="52"/>
  <c r="E10" i="52"/>
  <c r="E9" i="52"/>
  <c r="B58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11" i="52"/>
  <c r="B10" i="52"/>
  <c r="B9" i="52"/>
  <c r="E59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E32" i="71"/>
  <c r="E33" i="71"/>
  <c r="E34" i="71"/>
  <c r="E35" i="71"/>
  <c r="E36" i="71"/>
  <c r="E37" i="71"/>
  <c r="E38" i="71"/>
  <c r="E39" i="71"/>
  <c r="E40" i="71"/>
  <c r="E41" i="71"/>
  <c r="E42" i="71"/>
  <c r="E43" i="71"/>
  <c r="E44" i="71"/>
  <c r="E45" i="71"/>
  <c r="E46" i="71"/>
  <c r="E47" i="71"/>
  <c r="E48" i="71"/>
  <c r="E49" i="71"/>
  <c r="E50" i="71"/>
  <c r="E51" i="71"/>
  <c r="E52" i="71"/>
  <c r="E53" i="71"/>
  <c r="E54" i="71"/>
  <c r="E55" i="71"/>
  <c r="E56" i="71"/>
  <c r="E57" i="71"/>
  <c r="E58" i="71"/>
  <c r="E12" i="71"/>
  <c r="E11" i="71"/>
  <c r="E10" i="71"/>
  <c r="B59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B43" i="71"/>
  <c r="B44" i="71"/>
  <c r="B45" i="71"/>
  <c r="B46" i="71"/>
  <c r="B47" i="71"/>
  <c r="B48" i="71"/>
  <c r="B49" i="71"/>
  <c r="B50" i="71"/>
  <c r="B51" i="71"/>
  <c r="B52" i="71"/>
  <c r="B53" i="71"/>
  <c r="B54" i="71"/>
  <c r="B55" i="71"/>
  <c r="B56" i="71"/>
  <c r="B57" i="71"/>
  <c r="B58" i="71"/>
  <c r="B12" i="71"/>
  <c r="B11" i="71"/>
  <c r="B10" i="71"/>
  <c r="E8" i="71"/>
  <c r="BF6" i="71"/>
  <c r="D5" i="71"/>
  <c r="D4" i="71"/>
  <c r="D2" i="71"/>
  <c r="E59" i="70"/>
  <c r="E13" i="70"/>
  <c r="E14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E34" i="70"/>
  <c r="E35" i="70"/>
  <c r="E36" i="70"/>
  <c r="E37" i="70"/>
  <c r="E38" i="70"/>
  <c r="E39" i="70"/>
  <c r="E40" i="70"/>
  <c r="E41" i="70"/>
  <c r="E42" i="70"/>
  <c r="E43" i="70"/>
  <c r="E44" i="70"/>
  <c r="E45" i="70"/>
  <c r="E46" i="70"/>
  <c r="E47" i="70"/>
  <c r="E48" i="70"/>
  <c r="E49" i="70"/>
  <c r="E50" i="70"/>
  <c r="E51" i="70"/>
  <c r="E52" i="70"/>
  <c r="E53" i="70"/>
  <c r="E54" i="70"/>
  <c r="E55" i="70"/>
  <c r="E56" i="70"/>
  <c r="E57" i="70"/>
  <c r="E58" i="70"/>
  <c r="E12" i="70"/>
  <c r="E11" i="70"/>
  <c r="E10" i="70"/>
  <c r="B59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12" i="70"/>
  <c r="B11" i="70"/>
  <c r="B10" i="70"/>
  <c r="AH4" i="70"/>
  <c r="AC4" i="70"/>
  <c r="E8" i="70"/>
  <c r="BF6" i="70"/>
  <c r="D5" i="70"/>
  <c r="D4" i="70"/>
  <c r="D2" i="70"/>
  <c r="E59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12" i="69"/>
  <c r="E11" i="69"/>
  <c r="E10" i="69"/>
  <c r="B59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B25" i="69"/>
  <c r="B26" i="69"/>
  <c r="B27" i="69"/>
  <c r="B28" i="69"/>
  <c r="B29" i="69"/>
  <c r="B30" i="69"/>
  <c r="B31" i="69"/>
  <c r="B32" i="69"/>
  <c r="B33" i="69"/>
  <c r="B34" i="69"/>
  <c r="B35" i="69"/>
  <c r="B36" i="69"/>
  <c r="B37" i="69"/>
  <c r="B38" i="69"/>
  <c r="B39" i="69"/>
  <c r="B40" i="69"/>
  <c r="B41" i="69"/>
  <c r="B42" i="69"/>
  <c r="B43" i="69"/>
  <c r="B44" i="69"/>
  <c r="B45" i="69"/>
  <c r="B46" i="69"/>
  <c r="B47" i="69"/>
  <c r="B48" i="69"/>
  <c r="B49" i="69"/>
  <c r="B50" i="69"/>
  <c r="B51" i="69"/>
  <c r="B52" i="69"/>
  <c r="B53" i="69"/>
  <c r="B54" i="69"/>
  <c r="B55" i="69"/>
  <c r="B56" i="69"/>
  <c r="B57" i="69"/>
  <c r="B58" i="69"/>
  <c r="B12" i="69"/>
  <c r="B11" i="69"/>
  <c r="B10" i="69"/>
  <c r="AB6" i="69"/>
  <c r="D6" i="69"/>
  <c r="E8" i="69"/>
  <c r="BF6" i="69"/>
  <c r="D5" i="69"/>
  <c r="BC4" i="69"/>
  <c r="AY4" i="69"/>
  <c r="AT4" i="69"/>
  <c r="AP4" i="69"/>
  <c r="AL4" i="69"/>
  <c r="AH4" i="69"/>
  <c r="AC4" i="69"/>
  <c r="D4" i="69"/>
  <c r="D2" i="69"/>
  <c r="E58" i="68"/>
  <c r="E12" i="68"/>
  <c r="E13" i="68"/>
  <c r="E14" i="68"/>
  <c r="E15" i="68"/>
  <c r="E16" i="68"/>
  <c r="E17" i="68"/>
  <c r="E18" i="68"/>
  <c r="E19" i="68"/>
  <c r="E20" i="68"/>
  <c r="E21" i="68"/>
  <c r="E22" i="68"/>
  <c r="E23" i="68"/>
  <c r="E24" i="68"/>
  <c r="E25" i="68"/>
  <c r="E26" i="68"/>
  <c r="E27" i="68"/>
  <c r="E28" i="68"/>
  <c r="E29" i="68"/>
  <c r="E30" i="68"/>
  <c r="E31" i="68"/>
  <c r="E32" i="68"/>
  <c r="E33" i="68"/>
  <c r="E34" i="68"/>
  <c r="E35" i="68"/>
  <c r="E36" i="68"/>
  <c r="E37" i="68"/>
  <c r="E38" i="68"/>
  <c r="E39" i="68"/>
  <c r="E40" i="68"/>
  <c r="E41" i="68"/>
  <c r="E42" i="68"/>
  <c r="E43" i="68"/>
  <c r="E44" i="68"/>
  <c r="E45" i="68"/>
  <c r="E46" i="68"/>
  <c r="E47" i="68"/>
  <c r="E48" i="68"/>
  <c r="E49" i="68"/>
  <c r="E50" i="68"/>
  <c r="E51" i="68"/>
  <c r="E52" i="68"/>
  <c r="E53" i="68"/>
  <c r="E54" i="68"/>
  <c r="E55" i="68"/>
  <c r="E56" i="68"/>
  <c r="E57" i="68"/>
  <c r="E11" i="68"/>
  <c r="E10" i="68"/>
  <c r="E9" i="68"/>
  <c r="B58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48" i="68"/>
  <c r="B49" i="68"/>
  <c r="B50" i="68"/>
  <c r="B51" i="68"/>
  <c r="B52" i="68"/>
  <c r="B53" i="68"/>
  <c r="B54" i="68"/>
  <c r="B55" i="68"/>
  <c r="B56" i="68"/>
  <c r="B57" i="68"/>
  <c r="B11" i="68"/>
  <c r="B10" i="68"/>
  <c r="B9" i="68"/>
  <c r="AB6" i="68"/>
  <c r="D6" i="68"/>
  <c r="CA58" i="68"/>
  <c r="BZ58" i="68"/>
  <c r="BY58" i="68"/>
  <c r="BX58" i="68"/>
  <c r="CA57" i="68"/>
  <c r="BZ57" i="68"/>
  <c r="BY57" i="68"/>
  <c r="BX57" i="68"/>
  <c r="CA56" i="68"/>
  <c r="BZ56" i="68"/>
  <c r="BY56" i="68"/>
  <c r="BX56" i="68"/>
  <c r="CA55" i="68"/>
  <c r="BZ55" i="68"/>
  <c r="BY55" i="68"/>
  <c r="BX55" i="68"/>
  <c r="CA54" i="68"/>
  <c r="BZ54" i="68"/>
  <c r="BY54" i="68"/>
  <c r="BX54" i="68"/>
  <c r="CA53" i="68"/>
  <c r="BZ53" i="68"/>
  <c r="BY53" i="68"/>
  <c r="BX53" i="68"/>
  <c r="CA52" i="68"/>
  <c r="BZ52" i="68"/>
  <c r="BY52" i="68"/>
  <c r="BX52" i="68"/>
  <c r="CA51" i="68"/>
  <c r="BZ51" i="68"/>
  <c r="BY51" i="68"/>
  <c r="BX51" i="68"/>
  <c r="CA50" i="68"/>
  <c r="BZ50" i="68"/>
  <c r="BY50" i="68"/>
  <c r="BX50" i="68"/>
  <c r="CA49" i="68"/>
  <c r="BZ49" i="68"/>
  <c r="BY49" i="68"/>
  <c r="BX49" i="68"/>
  <c r="CA48" i="68"/>
  <c r="BZ48" i="68"/>
  <c r="BY48" i="68"/>
  <c r="BX48" i="68"/>
  <c r="CA47" i="68"/>
  <c r="BZ47" i="68"/>
  <c r="BY47" i="68"/>
  <c r="BX47" i="68"/>
  <c r="CA46" i="68"/>
  <c r="BZ46" i="68"/>
  <c r="BY46" i="68"/>
  <c r="BX46" i="68"/>
  <c r="CA45" i="68"/>
  <c r="BZ45" i="68"/>
  <c r="BY45" i="68"/>
  <c r="BX45" i="68"/>
  <c r="CA44" i="68"/>
  <c r="BZ44" i="68"/>
  <c r="BY44" i="68"/>
  <c r="BX44" i="68"/>
  <c r="CA43" i="68"/>
  <c r="BZ43" i="68"/>
  <c r="BY43" i="68"/>
  <c r="BX43" i="68"/>
  <c r="CA42" i="68"/>
  <c r="BZ42" i="68"/>
  <c r="BY42" i="68"/>
  <c r="BX42" i="68"/>
  <c r="CA41" i="68"/>
  <c r="BZ41" i="68"/>
  <c r="BY41" i="68"/>
  <c r="BX41" i="68"/>
  <c r="CA40" i="68"/>
  <c r="BZ40" i="68"/>
  <c r="BY40" i="68"/>
  <c r="BX40" i="68"/>
  <c r="CA39" i="68"/>
  <c r="BZ39" i="68"/>
  <c r="BY39" i="68"/>
  <c r="BX39" i="68"/>
  <c r="CA38" i="68"/>
  <c r="BZ38" i="68"/>
  <c r="BY38" i="68"/>
  <c r="BX38" i="68"/>
  <c r="CA37" i="68"/>
  <c r="BZ37" i="68"/>
  <c r="BY37" i="68"/>
  <c r="BX37" i="68"/>
  <c r="CA36" i="68"/>
  <c r="BZ36" i="68"/>
  <c r="BY36" i="68"/>
  <c r="BX36" i="68"/>
  <c r="CA35" i="68"/>
  <c r="BZ35" i="68"/>
  <c r="BY35" i="68"/>
  <c r="BX35" i="68"/>
  <c r="CA34" i="68"/>
  <c r="BZ34" i="68"/>
  <c r="BY34" i="68"/>
  <c r="BX34" i="68"/>
  <c r="CA33" i="68"/>
  <c r="BZ33" i="68"/>
  <c r="BY33" i="68"/>
  <c r="BX33" i="68"/>
  <c r="CA32" i="68"/>
  <c r="BZ32" i="68"/>
  <c r="BY32" i="68"/>
  <c r="BX32" i="68"/>
  <c r="CA31" i="68"/>
  <c r="BZ31" i="68"/>
  <c r="BY31" i="68"/>
  <c r="BX31" i="68"/>
  <c r="CA30" i="68"/>
  <c r="BZ30" i="68"/>
  <c r="BY30" i="68"/>
  <c r="BX30" i="68"/>
  <c r="CA29" i="68"/>
  <c r="BZ29" i="68"/>
  <c r="BY29" i="68"/>
  <c r="BX29" i="68"/>
  <c r="CA28" i="68"/>
  <c r="BZ28" i="68"/>
  <c r="BY28" i="68"/>
  <c r="BX28" i="68"/>
  <c r="CA27" i="68"/>
  <c r="BZ27" i="68"/>
  <c r="BY27" i="68"/>
  <c r="BX27" i="68"/>
  <c r="CA26" i="68"/>
  <c r="BZ26" i="68"/>
  <c r="BY26" i="68"/>
  <c r="BX26" i="68"/>
  <c r="CA25" i="68"/>
  <c r="BZ25" i="68"/>
  <c r="BY25" i="68"/>
  <c r="BX25" i="68"/>
  <c r="CA24" i="68"/>
  <c r="CA25" i="69" s="1"/>
  <c r="BZ24" i="68"/>
  <c r="BZ25" i="69" s="1"/>
  <c r="BY24" i="68"/>
  <c r="BY25" i="69" s="1"/>
  <c r="BX24" i="68"/>
  <c r="BX25" i="69" s="1"/>
  <c r="CA23" i="68"/>
  <c r="BZ23" i="68"/>
  <c r="BY23" i="68"/>
  <c r="BX23" i="68"/>
  <c r="CA22" i="68"/>
  <c r="BZ22" i="68"/>
  <c r="BY22" i="68"/>
  <c r="BX22" i="68"/>
  <c r="CA21" i="68"/>
  <c r="BZ21" i="68"/>
  <c r="BY21" i="68"/>
  <c r="BX21" i="68"/>
  <c r="CA20" i="68"/>
  <c r="BZ20" i="68"/>
  <c r="BY20" i="68"/>
  <c r="BX20" i="68"/>
  <c r="CA19" i="68"/>
  <c r="BZ19" i="68"/>
  <c r="BY19" i="68"/>
  <c r="BX19" i="68"/>
  <c r="CA18" i="68"/>
  <c r="BZ18" i="68"/>
  <c r="BY18" i="68"/>
  <c r="BX18" i="68"/>
  <c r="CA17" i="68"/>
  <c r="BZ17" i="68"/>
  <c r="BY17" i="68"/>
  <c r="BX17" i="68"/>
  <c r="CA16" i="68"/>
  <c r="BZ16" i="68"/>
  <c r="BY16" i="68"/>
  <c r="BX16" i="68"/>
  <c r="CA15" i="68"/>
  <c r="BZ15" i="68"/>
  <c r="BY15" i="68"/>
  <c r="BX15" i="68"/>
  <c r="CA14" i="68"/>
  <c r="BZ14" i="68"/>
  <c r="BY14" i="68"/>
  <c r="BX14" i="68"/>
  <c r="CA13" i="68"/>
  <c r="BZ13" i="68"/>
  <c r="BY13" i="68"/>
  <c r="BX13" i="68"/>
  <c r="CA12" i="68"/>
  <c r="BZ12" i="68"/>
  <c r="BY12" i="68"/>
  <c r="BX12" i="68"/>
  <c r="CA11" i="68"/>
  <c r="BZ11" i="68"/>
  <c r="BY11" i="68"/>
  <c r="BX11" i="68"/>
  <c r="CA10" i="68"/>
  <c r="BZ10" i="68"/>
  <c r="BY10" i="68"/>
  <c r="BX10" i="68"/>
  <c r="CA9" i="68"/>
  <c r="BZ9" i="68"/>
  <c r="BY9" i="68"/>
  <c r="BX9" i="68"/>
  <c r="E8" i="68"/>
  <c r="BF6" i="68"/>
  <c r="D5" i="68"/>
  <c r="BC4" i="68"/>
  <c r="AY4" i="68"/>
  <c r="AT4" i="68"/>
  <c r="AP4" i="68"/>
  <c r="AL4" i="68"/>
  <c r="AH4" i="68"/>
  <c r="AC4" i="68"/>
  <c r="D4" i="68"/>
  <c r="D2" i="68"/>
  <c r="E59" i="67"/>
  <c r="E13" i="67"/>
  <c r="E14" i="67"/>
  <c r="E15" i="67"/>
  <c r="E16" i="67"/>
  <c r="E17" i="67"/>
  <c r="E18" i="67"/>
  <c r="E19" i="67"/>
  <c r="E20" i="67"/>
  <c r="E21" i="67"/>
  <c r="E22" i="67"/>
  <c r="E23" i="67"/>
  <c r="E24" i="67"/>
  <c r="E25" i="67"/>
  <c r="E26" i="67"/>
  <c r="E27" i="67"/>
  <c r="E28" i="67"/>
  <c r="E29" i="67"/>
  <c r="E30" i="67"/>
  <c r="E31" i="67"/>
  <c r="E32" i="67"/>
  <c r="E33" i="67"/>
  <c r="E34" i="67"/>
  <c r="E35" i="67"/>
  <c r="E36" i="67"/>
  <c r="E37" i="67"/>
  <c r="E38" i="67"/>
  <c r="E39" i="67"/>
  <c r="E40" i="67"/>
  <c r="E41" i="67"/>
  <c r="E42" i="67"/>
  <c r="E43" i="67"/>
  <c r="E44" i="67"/>
  <c r="E45" i="67"/>
  <c r="E46" i="67"/>
  <c r="E47" i="67"/>
  <c r="E48" i="67"/>
  <c r="E49" i="67"/>
  <c r="E50" i="67"/>
  <c r="E51" i="67"/>
  <c r="E52" i="67"/>
  <c r="E53" i="67"/>
  <c r="E54" i="67"/>
  <c r="E55" i="67"/>
  <c r="E56" i="67"/>
  <c r="E57" i="67"/>
  <c r="E58" i="67"/>
  <c r="E12" i="67"/>
  <c r="E11" i="67"/>
  <c r="E10" i="67"/>
  <c r="B59" i="67"/>
  <c r="B13" i="67"/>
  <c r="B14" i="67"/>
  <c r="B15" i="67"/>
  <c r="B16" i="67"/>
  <c r="B17" i="67"/>
  <c r="B18" i="67"/>
  <c r="B19" i="67"/>
  <c r="B20" i="67"/>
  <c r="B21" i="67"/>
  <c r="B22" i="67"/>
  <c r="B23" i="67"/>
  <c r="B24" i="67"/>
  <c r="B25" i="67"/>
  <c r="B26" i="67"/>
  <c r="B27" i="67"/>
  <c r="B28" i="67"/>
  <c r="B29" i="67"/>
  <c r="B30" i="67"/>
  <c r="B31" i="67"/>
  <c r="B32" i="67"/>
  <c r="B33" i="67"/>
  <c r="B34" i="67"/>
  <c r="B35" i="67"/>
  <c r="B36" i="67"/>
  <c r="B37" i="67"/>
  <c r="B38" i="67"/>
  <c r="B39" i="67"/>
  <c r="B40" i="67"/>
  <c r="B41" i="67"/>
  <c r="B42" i="67"/>
  <c r="B43" i="67"/>
  <c r="B44" i="67"/>
  <c r="B45" i="67"/>
  <c r="B46" i="67"/>
  <c r="B47" i="67"/>
  <c r="B48" i="67"/>
  <c r="B49" i="67"/>
  <c r="B50" i="67"/>
  <c r="B51" i="67"/>
  <c r="B52" i="67"/>
  <c r="B53" i="67"/>
  <c r="B54" i="67"/>
  <c r="B55" i="67"/>
  <c r="B56" i="67"/>
  <c r="B57" i="67"/>
  <c r="B58" i="67"/>
  <c r="B12" i="67"/>
  <c r="B11" i="67"/>
  <c r="B10" i="67"/>
  <c r="AB6" i="67"/>
  <c r="D6" i="67"/>
  <c r="E8" i="67"/>
  <c r="BF6" i="67"/>
  <c r="D5" i="67"/>
  <c r="BC4" i="67"/>
  <c r="AY4" i="67"/>
  <c r="AT4" i="67"/>
  <c r="AP4" i="67"/>
  <c r="AL4" i="67"/>
  <c r="AH4" i="67"/>
  <c r="AC4" i="67"/>
  <c r="D4" i="67"/>
  <c r="D2" i="67"/>
  <c r="E58" i="66"/>
  <c r="E12" i="66"/>
  <c r="E13" i="66"/>
  <c r="E14" i="66"/>
  <c r="E15" i="66"/>
  <c r="E16" i="66"/>
  <c r="E17" i="66"/>
  <c r="E18" i="66"/>
  <c r="E19" i="66"/>
  <c r="E20" i="66"/>
  <c r="E21" i="66"/>
  <c r="E22" i="66"/>
  <c r="E23" i="66"/>
  <c r="E24" i="66"/>
  <c r="E25" i="66"/>
  <c r="E26" i="66"/>
  <c r="E27" i="66"/>
  <c r="E28" i="66"/>
  <c r="E29" i="66"/>
  <c r="E30" i="66"/>
  <c r="E31" i="66"/>
  <c r="E32" i="66"/>
  <c r="E33" i="66"/>
  <c r="E34" i="66"/>
  <c r="E35" i="66"/>
  <c r="E36" i="66"/>
  <c r="E37" i="66"/>
  <c r="E38" i="66"/>
  <c r="E39" i="66"/>
  <c r="E40" i="66"/>
  <c r="E41" i="66"/>
  <c r="E42" i="66"/>
  <c r="E43" i="66"/>
  <c r="E44" i="66"/>
  <c r="E45" i="66"/>
  <c r="E46" i="66"/>
  <c r="E47" i="66"/>
  <c r="E48" i="66"/>
  <c r="E49" i="66"/>
  <c r="E50" i="66"/>
  <c r="E51" i="66"/>
  <c r="E52" i="66"/>
  <c r="E53" i="66"/>
  <c r="E54" i="66"/>
  <c r="E55" i="66"/>
  <c r="E56" i="66"/>
  <c r="E57" i="66"/>
  <c r="E11" i="66"/>
  <c r="E10" i="66"/>
  <c r="E9" i="66"/>
  <c r="B58" i="66"/>
  <c r="B12" i="66"/>
  <c r="B13" i="66"/>
  <c r="B14" i="66"/>
  <c r="B15" i="66"/>
  <c r="B16" i="66"/>
  <c r="B17" i="66"/>
  <c r="B18" i="66"/>
  <c r="B19" i="66"/>
  <c r="B20" i="66"/>
  <c r="B21" i="66"/>
  <c r="B22" i="66"/>
  <c r="B23" i="66"/>
  <c r="B24" i="66"/>
  <c r="B25" i="66"/>
  <c r="B26" i="66"/>
  <c r="B27" i="66"/>
  <c r="B28" i="66"/>
  <c r="B29" i="66"/>
  <c r="B30" i="66"/>
  <c r="B31" i="66"/>
  <c r="B32" i="66"/>
  <c r="B33" i="66"/>
  <c r="B34" i="66"/>
  <c r="B35" i="66"/>
  <c r="B36" i="66"/>
  <c r="B37" i="66"/>
  <c r="B38" i="66"/>
  <c r="B39" i="66"/>
  <c r="B40" i="66"/>
  <c r="B41" i="66"/>
  <c r="B42" i="66"/>
  <c r="B43" i="66"/>
  <c r="B44" i="66"/>
  <c r="B45" i="66"/>
  <c r="B46" i="66"/>
  <c r="B47" i="66"/>
  <c r="B48" i="66"/>
  <c r="B49" i="66"/>
  <c r="B50" i="66"/>
  <c r="B51" i="66"/>
  <c r="B52" i="66"/>
  <c r="B53" i="66"/>
  <c r="B54" i="66"/>
  <c r="B55" i="66"/>
  <c r="B56" i="66"/>
  <c r="B57" i="66"/>
  <c r="B11" i="66"/>
  <c r="B10" i="66"/>
  <c r="B9" i="66"/>
  <c r="AB6" i="66"/>
  <c r="D6" i="66"/>
  <c r="CA58" i="66"/>
  <c r="BZ58" i="66"/>
  <c r="BY58" i="66"/>
  <c r="BX58" i="66"/>
  <c r="CA57" i="66"/>
  <c r="BZ57" i="66"/>
  <c r="BY57" i="66"/>
  <c r="BX57" i="66"/>
  <c r="CA56" i="66"/>
  <c r="BZ56" i="66"/>
  <c r="BY56" i="66"/>
  <c r="BX56" i="66"/>
  <c r="CA55" i="66"/>
  <c r="BZ55" i="66"/>
  <c r="BY55" i="66"/>
  <c r="BX55" i="66"/>
  <c r="CA54" i="66"/>
  <c r="BZ54" i="66"/>
  <c r="BY54" i="66"/>
  <c r="BX54" i="66"/>
  <c r="CA53" i="66"/>
  <c r="BZ53" i="66"/>
  <c r="BY53" i="66"/>
  <c r="BX53" i="66"/>
  <c r="CA52" i="66"/>
  <c r="BZ52" i="66"/>
  <c r="BY52" i="66"/>
  <c r="BX52" i="66"/>
  <c r="CA51" i="66"/>
  <c r="BZ51" i="66"/>
  <c r="BY51" i="66"/>
  <c r="BX51" i="66"/>
  <c r="CA50" i="66"/>
  <c r="BZ50" i="66"/>
  <c r="BY50" i="66"/>
  <c r="BX50" i="66"/>
  <c r="CA49" i="66"/>
  <c r="BZ49" i="66"/>
  <c r="BY49" i="66"/>
  <c r="BX49" i="66"/>
  <c r="CA48" i="66"/>
  <c r="BZ48" i="66"/>
  <c r="BY48" i="66"/>
  <c r="BX48" i="66"/>
  <c r="CA47" i="66"/>
  <c r="BZ47" i="66"/>
  <c r="BY47" i="66"/>
  <c r="BX47" i="66"/>
  <c r="CA46" i="66"/>
  <c r="BZ46" i="66"/>
  <c r="BY46" i="66"/>
  <c r="BX46" i="66"/>
  <c r="CA45" i="66"/>
  <c r="BZ45" i="66"/>
  <c r="BY45" i="66"/>
  <c r="BX45" i="66"/>
  <c r="CA44" i="66"/>
  <c r="BZ44" i="66"/>
  <c r="BY44" i="66"/>
  <c r="BX44" i="66"/>
  <c r="CA43" i="66"/>
  <c r="BZ43" i="66"/>
  <c r="BY43" i="66"/>
  <c r="BX43" i="66"/>
  <c r="CA42" i="66"/>
  <c r="BZ42" i="66"/>
  <c r="BY42" i="66"/>
  <c r="BX42" i="66"/>
  <c r="CA41" i="66"/>
  <c r="BZ41" i="66"/>
  <c r="BY41" i="66"/>
  <c r="BX41" i="66"/>
  <c r="CA40" i="66"/>
  <c r="BZ40" i="66"/>
  <c r="BY40" i="66"/>
  <c r="BX40" i="66"/>
  <c r="CA39" i="66"/>
  <c r="BZ39" i="66"/>
  <c r="BY39" i="66"/>
  <c r="BX39" i="66"/>
  <c r="CA38" i="66"/>
  <c r="BZ38" i="66"/>
  <c r="BY38" i="66"/>
  <c r="BX38" i="66"/>
  <c r="CA37" i="66"/>
  <c r="BZ37" i="66"/>
  <c r="BY37" i="66"/>
  <c r="BX37" i="66"/>
  <c r="CA36" i="66"/>
  <c r="BZ36" i="66"/>
  <c r="BY36" i="66"/>
  <c r="BX36" i="66"/>
  <c r="CA35" i="66"/>
  <c r="BZ35" i="66"/>
  <c r="BY35" i="66"/>
  <c r="BX35" i="66"/>
  <c r="CA34" i="66"/>
  <c r="BZ34" i="66"/>
  <c r="BY34" i="66"/>
  <c r="BX34" i="66"/>
  <c r="CA33" i="66"/>
  <c r="BZ33" i="66"/>
  <c r="BY33" i="66"/>
  <c r="BX33" i="66"/>
  <c r="CA32" i="66"/>
  <c r="BZ32" i="66"/>
  <c r="BY32" i="66"/>
  <c r="BX32" i="66"/>
  <c r="CA31" i="66"/>
  <c r="BZ31" i="66"/>
  <c r="BY31" i="66"/>
  <c r="BX31" i="66"/>
  <c r="CA30" i="66"/>
  <c r="BZ30" i="66"/>
  <c r="BY30" i="66"/>
  <c r="BX30" i="66"/>
  <c r="CA29" i="66"/>
  <c r="BZ29" i="66"/>
  <c r="BY29" i="66"/>
  <c r="BX29" i="66"/>
  <c r="CA28" i="66"/>
  <c r="BZ28" i="66"/>
  <c r="BY28" i="66"/>
  <c r="BX28" i="66"/>
  <c r="CA27" i="66"/>
  <c r="BZ27" i="66"/>
  <c r="BY27" i="66"/>
  <c r="BX27" i="66"/>
  <c r="CA26" i="66"/>
  <c r="BZ26" i="66"/>
  <c r="BY26" i="66"/>
  <c r="BX26" i="66"/>
  <c r="CA25" i="66"/>
  <c r="BZ25" i="66"/>
  <c r="BY25" i="66"/>
  <c r="BX25" i="66"/>
  <c r="CA24" i="66"/>
  <c r="CA25" i="67" s="1"/>
  <c r="BZ24" i="66"/>
  <c r="BZ25" i="67" s="1"/>
  <c r="BY24" i="66"/>
  <c r="BY25" i="67" s="1"/>
  <c r="BX24" i="66"/>
  <c r="BX25" i="67" s="1"/>
  <c r="CA23" i="66"/>
  <c r="BZ23" i="66"/>
  <c r="BY23" i="66"/>
  <c r="BX23" i="66"/>
  <c r="CA22" i="66"/>
  <c r="BZ22" i="66"/>
  <c r="BY22" i="66"/>
  <c r="BX22" i="66"/>
  <c r="CA21" i="66"/>
  <c r="BZ21" i="66"/>
  <c r="BY21" i="66"/>
  <c r="BX21" i="66"/>
  <c r="CA20" i="66"/>
  <c r="BZ20" i="66"/>
  <c r="BY20" i="66"/>
  <c r="BX20" i="66"/>
  <c r="CA19" i="66"/>
  <c r="BZ19" i="66"/>
  <c r="BY19" i="66"/>
  <c r="BX19" i="66"/>
  <c r="CA18" i="66"/>
  <c r="BZ18" i="66"/>
  <c r="BY18" i="66"/>
  <c r="BX18" i="66"/>
  <c r="CA17" i="66"/>
  <c r="BZ17" i="66"/>
  <c r="BY17" i="66"/>
  <c r="BX17" i="66"/>
  <c r="CA16" i="66"/>
  <c r="BZ16" i="66"/>
  <c r="BY16" i="66"/>
  <c r="BX16" i="66"/>
  <c r="CA15" i="66"/>
  <c r="BZ15" i="66"/>
  <c r="BY15" i="66"/>
  <c r="BX15" i="66"/>
  <c r="CA14" i="66"/>
  <c r="BZ14" i="66"/>
  <c r="BY14" i="66"/>
  <c r="BX14" i="66"/>
  <c r="CA13" i="66"/>
  <c r="BZ13" i="66"/>
  <c r="BY13" i="66"/>
  <c r="BX13" i="66"/>
  <c r="CA12" i="66"/>
  <c r="BZ12" i="66"/>
  <c r="BY12" i="66"/>
  <c r="BX12" i="66"/>
  <c r="CA11" i="66"/>
  <c r="BZ11" i="66"/>
  <c r="BY11" i="66"/>
  <c r="BX11" i="66"/>
  <c r="CA10" i="66"/>
  <c r="BZ10" i="66"/>
  <c r="BY10" i="66"/>
  <c r="BX10" i="66"/>
  <c r="CA9" i="66"/>
  <c r="BZ9" i="66"/>
  <c r="BY9" i="66"/>
  <c r="BX9" i="66"/>
  <c r="E8" i="66"/>
  <c r="BF6" i="66"/>
  <c r="D5" i="66"/>
  <c r="BC4" i="66"/>
  <c r="AY4" i="66"/>
  <c r="AT4" i="66"/>
  <c r="AP4" i="66"/>
  <c r="AL4" i="66"/>
  <c r="AH4" i="66"/>
  <c r="AC4" i="66"/>
  <c r="D4" i="66"/>
  <c r="D2" i="66"/>
  <c r="E59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E31" i="65"/>
  <c r="E32" i="65"/>
  <c r="E33" i="65"/>
  <c r="E34" i="65"/>
  <c r="E35" i="65"/>
  <c r="E36" i="65"/>
  <c r="E37" i="65"/>
  <c r="E38" i="65"/>
  <c r="E39" i="65"/>
  <c r="E40" i="65"/>
  <c r="E41" i="65"/>
  <c r="E42" i="65"/>
  <c r="E43" i="65"/>
  <c r="E44" i="65"/>
  <c r="E45" i="65"/>
  <c r="E46" i="65"/>
  <c r="E47" i="65"/>
  <c r="E48" i="65"/>
  <c r="E49" i="65"/>
  <c r="E50" i="65"/>
  <c r="E51" i="65"/>
  <c r="E52" i="65"/>
  <c r="E53" i="65"/>
  <c r="E54" i="65"/>
  <c r="E55" i="65"/>
  <c r="E56" i="65"/>
  <c r="E57" i="65"/>
  <c r="E58" i="65"/>
  <c r="E12" i="65"/>
  <c r="E11" i="65"/>
  <c r="E10" i="65"/>
  <c r="B59" i="65"/>
  <c r="B13" i="65"/>
  <c r="B14" i="65"/>
  <c r="B15" i="65"/>
  <c r="B16" i="65"/>
  <c r="B17" i="65"/>
  <c r="B18" i="65"/>
  <c r="B19" i="65"/>
  <c r="B20" i="65"/>
  <c r="B21" i="65"/>
  <c r="B22" i="65"/>
  <c r="B23" i="65"/>
  <c r="B24" i="65"/>
  <c r="B25" i="65"/>
  <c r="B26" i="65"/>
  <c r="B27" i="65"/>
  <c r="B28" i="65"/>
  <c r="B29" i="65"/>
  <c r="B30" i="65"/>
  <c r="B31" i="65"/>
  <c r="B32" i="65"/>
  <c r="B33" i="65"/>
  <c r="B34" i="65"/>
  <c r="B35" i="65"/>
  <c r="B36" i="65"/>
  <c r="B37" i="65"/>
  <c r="B38" i="65"/>
  <c r="B39" i="65"/>
  <c r="B40" i="65"/>
  <c r="B41" i="65"/>
  <c r="B42" i="65"/>
  <c r="B43" i="65"/>
  <c r="B44" i="65"/>
  <c r="B45" i="65"/>
  <c r="B46" i="65"/>
  <c r="B47" i="65"/>
  <c r="B48" i="65"/>
  <c r="B49" i="65"/>
  <c r="B50" i="65"/>
  <c r="B51" i="65"/>
  <c r="B52" i="65"/>
  <c r="B53" i="65"/>
  <c r="B54" i="65"/>
  <c r="B55" i="65"/>
  <c r="B56" i="65"/>
  <c r="B57" i="65"/>
  <c r="B58" i="65"/>
  <c r="B12" i="65"/>
  <c r="B11" i="65"/>
  <c r="B10" i="64"/>
  <c r="B10" i="65"/>
  <c r="B9" i="64"/>
  <c r="AB6" i="65"/>
  <c r="D6" i="65"/>
  <c r="E8" i="65"/>
  <c r="BF6" i="65"/>
  <c r="D5" i="65"/>
  <c r="BC4" i="65"/>
  <c r="AY4" i="65"/>
  <c r="AT4" i="65"/>
  <c r="AP4" i="65"/>
  <c r="AL4" i="65"/>
  <c r="AH4" i="65"/>
  <c r="AC4" i="65"/>
  <c r="D4" i="65"/>
  <c r="D2" i="65"/>
  <c r="E58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11" i="64"/>
  <c r="E10" i="64"/>
  <c r="E9" i="64"/>
  <c r="B58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11" i="64"/>
  <c r="AB6" i="64"/>
  <c r="D6" i="64"/>
  <c r="CA58" i="64"/>
  <c r="BZ58" i="64"/>
  <c r="BY58" i="64"/>
  <c r="BX58" i="64"/>
  <c r="CA57" i="64"/>
  <c r="BZ57" i="64"/>
  <c r="BY57" i="64"/>
  <c r="BX57" i="64"/>
  <c r="CA56" i="64"/>
  <c r="BZ56" i="64"/>
  <c r="BY56" i="64"/>
  <c r="BX56" i="64"/>
  <c r="CA55" i="64"/>
  <c r="BZ55" i="64"/>
  <c r="BY55" i="64"/>
  <c r="BX55" i="64"/>
  <c r="CA54" i="64"/>
  <c r="BZ54" i="64"/>
  <c r="BY54" i="64"/>
  <c r="BX54" i="64"/>
  <c r="CA53" i="64"/>
  <c r="BZ53" i="64"/>
  <c r="BY53" i="64"/>
  <c r="BX53" i="64"/>
  <c r="CA52" i="64"/>
  <c r="BZ52" i="64"/>
  <c r="BY52" i="64"/>
  <c r="BX52" i="64"/>
  <c r="CA51" i="64"/>
  <c r="BZ51" i="64"/>
  <c r="BY51" i="64"/>
  <c r="BX51" i="64"/>
  <c r="CA50" i="64"/>
  <c r="BZ50" i="64"/>
  <c r="BY50" i="64"/>
  <c r="BX50" i="64"/>
  <c r="CA49" i="64"/>
  <c r="BZ49" i="64"/>
  <c r="BY49" i="64"/>
  <c r="BX49" i="64"/>
  <c r="CA48" i="64"/>
  <c r="BZ48" i="64"/>
  <c r="BY48" i="64"/>
  <c r="BX48" i="64"/>
  <c r="CA47" i="64"/>
  <c r="BZ47" i="64"/>
  <c r="BY47" i="64"/>
  <c r="BX47" i="64"/>
  <c r="CA46" i="64"/>
  <c r="BZ46" i="64"/>
  <c r="BY46" i="64"/>
  <c r="BX46" i="64"/>
  <c r="CA45" i="64"/>
  <c r="BZ45" i="64"/>
  <c r="BY45" i="64"/>
  <c r="BX45" i="64"/>
  <c r="CA44" i="64"/>
  <c r="BZ44" i="64"/>
  <c r="BY44" i="64"/>
  <c r="BX44" i="64"/>
  <c r="CA43" i="64"/>
  <c r="BZ43" i="64"/>
  <c r="BY43" i="64"/>
  <c r="BX43" i="64"/>
  <c r="CA42" i="64"/>
  <c r="BZ42" i="64"/>
  <c r="BY42" i="64"/>
  <c r="BX42" i="64"/>
  <c r="CA41" i="64"/>
  <c r="BZ41" i="64"/>
  <c r="BY41" i="64"/>
  <c r="BX41" i="64"/>
  <c r="CA40" i="64"/>
  <c r="BZ40" i="64"/>
  <c r="BY40" i="64"/>
  <c r="BX40" i="64"/>
  <c r="CA39" i="64"/>
  <c r="BZ39" i="64"/>
  <c r="BY39" i="64"/>
  <c r="BX39" i="64"/>
  <c r="CA38" i="64"/>
  <c r="BZ38" i="64"/>
  <c r="BY38" i="64"/>
  <c r="BX38" i="64"/>
  <c r="CA37" i="64"/>
  <c r="BZ37" i="64"/>
  <c r="BY37" i="64"/>
  <c r="BX37" i="64"/>
  <c r="CA36" i="64"/>
  <c r="BZ36" i="64"/>
  <c r="BY36" i="64"/>
  <c r="BX36" i="64"/>
  <c r="CA35" i="64"/>
  <c r="BZ35" i="64"/>
  <c r="BY35" i="64"/>
  <c r="BX35" i="64"/>
  <c r="CA34" i="64"/>
  <c r="BZ34" i="64"/>
  <c r="BY34" i="64"/>
  <c r="BX34" i="64"/>
  <c r="CA33" i="64"/>
  <c r="BZ33" i="64"/>
  <c r="BY33" i="64"/>
  <c r="BX33" i="64"/>
  <c r="CA32" i="64"/>
  <c r="BZ32" i="64"/>
  <c r="BY32" i="64"/>
  <c r="BX32" i="64"/>
  <c r="CA31" i="64"/>
  <c r="BZ31" i="64"/>
  <c r="BY31" i="64"/>
  <c r="BX31" i="64"/>
  <c r="CA30" i="64"/>
  <c r="BZ30" i="64"/>
  <c r="BY30" i="64"/>
  <c r="BX30" i="64"/>
  <c r="CA29" i="64"/>
  <c r="BZ29" i="64"/>
  <c r="BY29" i="64"/>
  <c r="BX29" i="64"/>
  <c r="CA28" i="64"/>
  <c r="BZ28" i="64"/>
  <c r="BY28" i="64"/>
  <c r="BX28" i="64"/>
  <c r="CA27" i="64"/>
  <c r="BZ27" i="64"/>
  <c r="BY27" i="64"/>
  <c r="BX27" i="64"/>
  <c r="CA26" i="64"/>
  <c r="BZ26" i="64"/>
  <c r="BY26" i="64"/>
  <c r="BX26" i="64"/>
  <c r="CA25" i="64"/>
  <c r="BZ25" i="64"/>
  <c r="BY25" i="64"/>
  <c r="BX25" i="64"/>
  <c r="CA24" i="64"/>
  <c r="CA25" i="65" s="1"/>
  <c r="BZ24" i="64"/>
  <c r="BZ25" i="65" s="1"/>
  <c r="BY24" i="64"/>
  <c r="BY25" i="65" s="1"/>
  <c r="BX24" i="64"/>
  <c r="BX25" i="65" s="1"/>
  <c r="CA23" i="64"/>
  <c r="BZ23" i="64"/>
  <c r="BY23" i="64"/>
  <c r="BX23" i="64"/>
  <c r="CA22" i="64"/>
  <c r="BZ22" i="64"/>
  <c r="BY22" i="64"/>
  <c r="BX22" i="64"/>
  <c r="CA21" i="64"/>
  <c r="BZ21" i="64"/>
  <c r="BY21" i="64"/>
  <c r="BX21" i="64"/>
  <c r="CA20" i="64"/>
  <c r="BZ20" i="64"/>
  <c r="BY20" i="64"/>
  <c r="BX20" i="64"/>
  <c r="CA19" i="64"/>
  <c r="BZ19" i="64"/>
  <c r="BY19" i="64"/>
  <c r="BX19" i="64"/>
  <c r="CA18" i="64"/>
  <c r="BZ18" i="64"/>
  <c r="BY18" i="64"/>
  <c r="BX18" i="64"/>
  <c r="CA17" i="64"/>
  <c r="BZ17" i="64"/>
  <c r="BY17" i="64"/>
  <c r="BX17" i="64"/>
  <c r="CA16" i="64"/>
  <c r="BZ16" i="64"/>
  <c r="BY16" i="64"/>
  <c r="BX16" i="64"/>
  <c r="CA15" i="64"/>
  <c r="BZ15" i="64"/>
  <c r="BY15" i="64"/>
  <c r="BX15" i="64"/>
  <c r="CA14" i="64"/>
  <c r="BZ14" i="64"/>
  <c r="BY14" i="64"/>
  <c r="BX14" i="64"/>
  <c r="CA13" i="64"/>
  <c r="BZ13" i="64"/>
  <c r="BY13" i="64"/>
  <c r="BX13" i="64"/>
  <c r="CA12" i="64"/>
  <c r="BZ12" i="64"/>
  <c r="BY12" i="64"/>
  <c r="BX12" i="64"/>
  <c r="CA11" i="64"/>
  <c r="BZ11" i="64"/>
  <c r="BY11" i="64"/>
  <c r="BX11" i="64"/>
  <c r="CA10" i="64"/>
  <c r="BZ10" i="64"/>
  <c r="BY10" i="64"/>
  <c r="BX10" i="64"/>
  <c r="CA9" i="64"/>
  <c r="BZ9" i="64"/>
  <c r="BY9" i="64"/>
  <c r="BX9" i="64"/>
  <c r="E8" i="64"/>
  <c r="BF6" i="64"/>
  <c r="D5" i="64"/>
  <c r="BC4" i="64"/>
  <c r="AY4" i="64"/>
  <c r="AT4" i="64"/>
  <c r="AP4" i="64"/>
  <c r="AL4" i="64"/>
  <c r="AH4" i="64"/>
  <c r="AC4" i="64"/>
  <c r="D4" i="64"/>
  <c r="D2" i="64"/>
  <c r="E58" i="63"/>
  <c r="E12" i="63"/>
  <c r="E13" i="63"/>
  <c r="E14" i="63"/>
  <c r="E15" i="63"/>
  <c r="E16" i="63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E31" i="63"/>
  <c r="E32" i="63"/>
  <c r="E33" i="63"/>
  <c r="E34" i="63"/>
  <c r="E35" i="63"/>
  <c r="E36" i="63"/>
  <c r="E37" i="63"/>
  <c r="E38" i="63"/>
  <c r="E39" i="63"/>
  <c r="E40" i="63"/>
  <c r="E41" i="63"/>
  <c r="E42" i="63"/>
  <c r="E43" i="63"/>
  <c r="E44" i="63"/>
  <c r="E45" i="63"/>
  <c r="E46" i="63"/>
  <c r="E47" i="63"/>
  <c r="E48" i="63"/>
  <c r="E49" i="63"/>
  <c r="E50" i="63"/>
  <c r="E51" i="63"/>
  <c r="E52" i="63"/>
  <c r="E53" i="63"/>
  <c r="E54" i="63"/>
  <c r="E55" i="63"/>
  <c r="E56" i="63"/>
  <c r="E57" i="63"/>
  <c r="E11" i="63"/>
  <c r="E10" i="63"/>
  <c r="E9" i="63"/>
  <c r="B58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46" i="63"/>
  <c r="B47" i="63"/>
  <c r="B48" i="63"/>
  <c r="B49" i="63"/>
  <c r="B50" i="63"/>
  <c r="B51" i="63"/>
  <c r="B52" i="63"/>
  <c r="B53" i="63"/>
  <c r="B54" i="63"/>
  <c r="B55" i="63"/>
  <c r="B56" i="63"/>
  <c r="B57" i="63"/>
  <c r="B11" i="63"/>
  <c r="B10" i="63"/>
  <c r="B9" i="63"/>
  <c r="AB6" i="63"/>
  <c r="D6" i="63"/>
  <c r="CA58" i="63"/>
  <c r="BZ58" i="63"/>
  <c r="BY58" i="63"/>
  <c r="BX58" i="63"/>
  <c r="CA57" i="63"/>
  <c r="BZ57" i="63"/>
  <c r="BY57" i="63"/>
  <c r="BX57" i="63"/>
  <c r="CA56" i="63"/>
  <c r="BZ56" i="63"/>
  <c r="BY56" i="63"/>
  <c r="BX56" i="63"/>
  <c r="CA55" i="63"/>
  <c r="BZ55" i="63"/>
  <c r="BY55" i="63"/>
  <c r="BX55" i="63"/>
  <c r="CA54" i="63"/>
  <c r="BZ54" i="63"/>
  <c r="BY54" i="63"/>
  <c r="BX54" i="63"/>
  <c r="CA53" i="63"/>
  <c r="BZ53" i="63"/>
  <c r="BY53" i="63"/>
  <c r="BX53" i="63"/>
  <c r="CA52" i="63"/>
  <c r="BZ52" i="63"/>
  <c r="BY52" i="63"/>
  <c r="BX52" i="63"/>
  <c r="CA51" i="63"/>
  <c r="BZ51" i="63"/>
  <c r="BY51" i="63"/>
  <c r="BX51" i="63"/>
  <c r="CA50" i="63"/>
  <c r="BZ50" i="63"/>
  <c r="BY50" i="63"/>
  <c r="BX50" i="63"/>
  <c r="CA49" i="63"/>
  <c r="BZ49" i="63"/>
  <c r="BY49" i="63"/>
  <c r="BX49" i="63"/>
  <c r="CA48" i="63"/>
  <c r="BZ48" i="63"/>
  <c r="BY48" i="63"/>
  <c r="BX48" i="63"/>
  <c r="CA47" i="63"/>
  <c r="BZ47" i="63"/>
  <c r="BY47" i="63"/>
  <c r="BX47" i="63"/>
  <c r="CA46" i="63"/>
  <c r="BZ46" i="63"/>
  <c r="BY46" i="63"/>
  <c r="BX46" i="63"/>
  <c r="CA45" i="63"/>
  <c r="BZ45" i="63"/>
  <c r="BY45" i="63"/>
  <c r="BX45" i="63"/>
  <c r="CA44" i="63"/>
  <c r="BZ44" i="63"/>
  <c r="BY44" i="63"/>
  <c r="BX44" i="63"/>
  <c r="CA43" i="63"/>
  <c r="BZ43" i="63"/>
  <c r="BY43" i="63"/>
  <c r="BX43" i="63"/>
  <c r="CA42" i="63"/>
  <c r="BZ42" i="63"/>
  <c r="BY42" i="63"/>
  <c r="BX42" i="63"/>
  <c r="CA41" i="63"/>
  <c r="BZ41" i="63"/>
  <c r="BY41" i="63"/>
  <c r="BX41" i="63"/>
  <c r="CA40" i="63"/>
  <c r="BZ40" i="63"/>
  <c r="BY40" i="63"/>
  <c r="BX40" i="63"/>
  <c r="CA39" i="63"/>
  <c r="BZ39" i="63"/>
  <c r="BY39" i="63"/>
  <c r="BX39" i="63"/>
  <c r="CA38" i="63"/>
  <c r="BZ38" i="63"/>
  <c r="BY38" i="63"/>
  <c r="BX38" i="63"/>
  <c r="CA37" i="63"/>
  <c r="BZ37" i="63"/>
  <c r="BY37" i="63"/>
  <c r="BX37" i="63"/>
  <c r="CA36" i="63"/>
  <c r="BZ36" i="63"/>
  <c r="BY36" i="63"/>
  <c r="BX36" i="63"/>
  <c r="CA35" i="63"/>
  <c r="BZ35" i="63"/>
  <c r="BY35" i="63"/>
  <c r="BX35" i="63"/>
  <c r="CA34" i="63"/>
  <c r="BZ34" i="63"/>
  <c r="BY34" i="63"/>
  <c r="BX34" i="63"/>
  <c r="CA33" i="63"/>
  <c r="BZ33" i="63"/>
  <c r="BY33" i="63"/>
  <c r="BX33" i="63"/>
  <c r="CA32" i="63"/>
  <c r="BZ32" i="63"/>
  <c r="BY32" i="63"/>
  <c r="BX32" i="63"/>
  <c r="CA31" i="63"/>
  <c r="BZ31" i="63"/>
  <c r="BY31" i="63"/>
  <c r="BX31" i="63"/>
  <c r="CA30" i="63"/>
  <c r="BZ30" i="63"/>
  <c r="BY30" i="63"/>
  <c r="BX30" i="63"/>
  <c r="CA29" i="63"/>
  <c r="BZ29" i="63"/>
  <c r="BY29" i="63"/>
  <c r="BX29" i="63"/>
  <c r="CA28" i="63"/>
  <c r="BZ28" i="63"/>
  <c r="BY28" i="63"/>
  <c r="BX28" i="63"/>
  <c r="CA27" i="63"/>
  <c r="BZ27" i="63"/>
  <c r="BY27" i="63"/>
  <c r="BX27" i="63"/>
  <c r="CA26" i="63"/>
  <c r="BZ26" i="63"/>
  <c r="BY26" i="63"/>
  <c r="BX26" i="63"/>
  <c r="CA25" i="63"/>
  <c r="BZ25" i="63"/>
  <c r="BY25" i="63"/>
  <c r="BX25" i="63"/>
  <c r="CA24" i="63"/>
  <c r="CA25" i="62" s="1"/>
  <c r="BZ24" i="63"/>
  <c r="BZ25" i="62" s="1"/>
  <c r="BY24" i="63"/>
  <c r="BY25" i="62" s="1"/>
  <c r="BX24" i="63"/>
  <c r="BX25" i="62" s="1"/>
  <c r="CA23" i="63"/>
  <c r="BZ23" i="63"/>
  <c r="BY23" i="63"/>
  <c r="BX23" i="63"/>
  <c r="CA22" i="63"/>
  <c r="BZ22" i="63"/>
  <c r="BY22" i="63"/>
  <c r="BX22" i="63"/>
  <c r="CA21" i="63"/>
  <c r="BZ21" i="63"/>
  <c r="BY21" i="63"/>
  <c r="BX21" i="63"/>
  <c r="CA20" i="63"/>
  <c r="BZ20" i="63"/>
  <c r="BY20" i="63"/>
  <c r="BX20" i="63"/>
  <c r="CA19" i="63"/>
  <c r="BZ19" i="63"/>
  <c r="BY19" i="63"/>
  <c r="BX19" i="63"/>
  <c r="CA18" i="63"/>
  <c r="BZ18" i="63"/>
  <c r="BY18" i="63"/>
  <c r="BX18" i="63"/>
  <c r="CA17" i="63"/>
  <c r="BZ17" i="63"/>
  <c r="BY17" i="63"/>
  <c r="BX17" i="63"/>
  <c r="CA16" i="63"/>
  <c r="BZ16" i="63"/>
  <c r="BY16" i="63"/>
  <c r="BX16" i="63"/>
  <c r="CA15" i="63"/>
  <c r="BZ15" i="63"/>
  <c r="BY15" i="63"/>
  <c r="BX15" i="63"/>
  <c r="CA14" i="63"/>
  <c r="BZ14" i="63"/>
  <c r="BY14" i="63"/>
  <c r="BX14" i="63"/>
  <c r="CA13" i="63"/>
  <c r="BZ13" i="63"/>
  <c r="BY13" i="63"/>
  <c r="BX13" i="63"/>
  <c r="CA12" i="63"/>
  <c r="BZ12" i="63"/>
  <c r="BY12" i="63"/>
  <c r="BX12" i="63"/>
  <c r="CA11" i="63"/>
  <c r="BZ11" i="63"/>
  <c r="BY11" i="63"/>
  <c r="BX11" i="63"/>
  <c r="CA10" i="63"/>
  <c r="BZ10" i="63"/>
  <c r="BY10" i="63"/>
  <c r="BX10" i="63"/>
  <c r="CA9" i="63"/>
  <c r="BZ9" i="63"/>
  <c r="BY9" i="63"/>
  <c r="BX9" i="63"/>
  <c r="E8" i="63"/>
  <c r="BF6" i="63"/>
  <c r="D5" i="63"/>
  <c r="BC4" i="63"/>
  <c r="AY4" i="63"/>
  <c r="AT4" i="63"/>
  <c r="AP4" i="63"/>
  <c r="AL4" i="63"/>
  <c r="AH4" i="63"/>
  <c r="AC4" i="63"/>
  <c r="D4" i="63"/>
  <c r="D2" i="63"/>
  <c r="AB6" i="62"/>
  <c r="D6" i="62"/>
  <c r="E59" i="62"/>
  <c r="E13" i="62"/>
  <c r="E14" i="62"/>
  <c r="E15" i="62"/>
  <c r="E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E37" i="62"/>
  <c r="E38" i="62"/>
  <c r="E39" i="62"/>
  <c r="E40" i="62"/>
  <c r="E41" i="62"/>
  <c r="E42" i="62"/>
  <c r="E43" i="62"/>
  <c r="E44" i="62"/>
  <c r="E45" i="62"/>
  <c r="E46" i="62"/>
  <c r="E47" i="62"/>
  <c r="E48" i="62"/>
  <c r="E49" i="62"/>
  <c r="E50" i="62"/>
  <c r="E51" i="62"/>
  <c r="E52" i="62"/>
  <c r="E53" i="62"/>
  <c r="E54" i="62"/>
  <c r="E55" i="62"/>
  <c r="E56" i="62"/>
  <c r="E57" i="62"/>
  <c r="E58" i="62"/>
  <c r="E12" i="62"/>
  <c r="E11" i="62"/>
  <c r="E10" i="62"/>
  <c r="B59" i="62"/>
  <c r="B13" i="62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38" i="62"/>
  <c r="B39" i="62"/>
  <c r="B40" i="62"/>
  <c r="B41" i="62"/>
  <c r="B42" i="62"/>
  <c r="B43" i="62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12" i="62"/>
  <c r="B11" i="62"/>
  <c r="B10" i="62"/>
  <c r="E8" i="62"/>
  <c r="BF6" i="62"/>
  <c r="D5" i="62"/>
  <c r="BC4" i="62"/>
  <c r="AY4" i="62"/>
  <c r="AT4" i="62"/>
  <c r="AP4" i="62"/>
  <c r="AL4" i="62"/>
  <c r="AH4" i="62"/>
  <c r="AC4" i="62"/>
  <c r="D4" i="62"/>
  <c r="D2" i="62"/>
  <c r="E59" i="61"/>
  <c r="E13" i="61"/>
  <c r="E14" i="61"/>
  <c r="E15" i="61"/>
  <c r="E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39" i="61"/>
  <c r="E40" i="61"/>
  <c r="E41" i="61"/>
  <c r="E42" i="61"/>
  <c r="E43" i="61"/>
  <c r="E44" i="61"/>
  <c r="E45" i="61"/>
  <c r="E46" i="61"/>
  <c r="E47" i="61"/>
  <c r="E48" i="61"/>
  <c r="E49" i="61"/>
  <c r="E50" i="61"/>
  <c r="E51" i="61"/>
  <c r="E52" i="61"/>
  <c r="E53" i="61"/>
  <c r="E54" i="61"/>
  <c r="E55" i="61"/>
  <c r="E56" i="61"/>
  <c r="E57" i="61"/>
  <c r="E58" i="61"/>
  <c r="E12" i="61"/>
  <c r="E11" i="61"/>
  <c r="E10" i="61"/>
  <c r="E59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E46" i="50"/>
  <c r="E47" i="50"/>
  <c r="E48" i="50"/>
  <c r="E49" i="50"/>
  <c r="E50" i="50"/>
  <c r="E51" i="50"/>
  <c r="E52" i="50"/>
  <c r="E53" i="50"/>
  <c r="E54" i="50"/>
  <c r="E55" i="50"/>
  <c r="E56" i="50"/>
  <c r="E57" i="50"/>
  <c r="E58" i="50"/>
  <c r="E12" i="50"/>
  <c r="E11" i="50"/>
  <c r="E10" i="50"/>
  <c r="BN40" i="72" l="1"/>
  <c r="BB40" i="72"/>
  <c r="BN40" i="79"/>
  <c r="BB40" i="79"/>
  <c r="BN40" i="78"/>
  <c r="BB40" i="78"/>
  <c r="BN15" i="71"/>
  <c r="BN40" i="71"/>
  <c r="BB40" i="71"/>
  <c r="BB21" i="71"/>
  <c r="BJ21" i="71" s="1"/>
  <c r="BN21" i="71"/>
  <c r="BN18" i="71"/>
  <c r="BB20" i="71"/>
  <c r="BJ20" i="71" s="1"/>
  <c r="BN20" i="71"/>
  <c r="BB25" i="71"/>
  <c r="BJ25" i="71" s="1"/>
  <c r="BN25" i="71"/>
  <c r="BN12" i="71"/>
  <c r="BB19" i="71"/>
  <c r="BJ19" i="71" s="1"/>
  <c r="BN19" i="71"/>
  <c r="BB22" i="71"/>
  <c r="BJ22" i="71" s="1"/>
  <c r="BN22" i="71"/>
  <c r="BB34" i="71"/>
  <c r="BJ34" i="71" s="1"/>
  <c r="BN34" i="71"/>
  <c r="BB13" i="71"/>
  <c r="BJ13" i="71" s="1"/>
  <c r="BN13" i="71"/>
  <c r="BB34" i="78"/>
  <c r="BJ34" i="78" s="1"/>
  <c r="BN34" i="78"/>
  <c r="BB14" i="79"/>
  <c r="BJ14" i="79" s="1"/>
  <c r="BN14" i="79"/>
  <c r="BB17" i="72"/>
  <c r="BJ17" i="72" s="1"/>
  <c r="BN17" i="72"/>
  <c r="BB36" i="77"/>
  <c r="BJ36" i="77" s="1"/>
  <c r="BN36" i="77"/>
  <c r="BB12" i="77"/>
  <c r="BJ12" i="77" s="1"/>
  <c r="BN12" i="77"/>
  <c r="BB18" i="79"/>
  <c r="BJ18" i="79" s="1"/>
  <c r="BN18" i="79"/>
  <c r="BB14" i="78"/>
  <c r="BJ14" i="78" s="1"/>
  <c r="BN14" i="78"/>
  <c r="BN34" i="79"/>
  <c r="BB34" i="79"/>
  <c r="BJ34" i="79" s="1"/>
  <c r="BN24" i="71"/>
  <c r="BN38" i="77"/>
  <c r="BB38" i="77"/>
  <c r="BJ38" i="77" s="1"/>
  <c r="BB37" i="78"/>
  <c r="BJ37" i="78" s="1"/>
  <c r="BN37" i="78"/>
  <c r="BB35" i="77"/>
  <c r="BJ35" i="77" s="1"/>
  <c r="BN35" i="77"/>
  <c r="BB27" i="78"/>
  <c r="BJ27" i="78" s="1"/>
  <c r="BN27" i="78"/>
  <c r="BB15" i="72"/>
  <c r="BJ15" i="72" s="1"/>
  <c r="BN15" i="72"/>
  <c r="BB41" i="77"/>
  <c r="BJ41" i="77" s="1"/>
  <c r="BN41" i="77"/>
  <c r="BB15" i="79"/>
  <c r="BJ15" i="79" s="1"/>
  <c r="BN15" i="79"/>
  <c r="BB17" i="77"/>
  <c r="BJ17" i="77" s="1"/>
  <c r="BN17" i="77"/>
  <c r="BB35" i="78"/>
  <c r="BJ35" i="78" s="1"/>
  <c r="BN35" i="78"/>
  <c r="BB42" i="78"/>
  <c r="BJ42" i="78" s="1"/>
  <c r="BN42" i="78"/>
  <c r="BN30" i="72"/>
  <c r="BB30" i="72"/>
  <c r="BJ30" i="72" s="1"/>
  <c r="BB18" i="77"/>
  <c r="BJ18" i="77" s="1"/>
  <c r="BN18" i="77"/>
  <c r="BB29" i="79"/>
  <c r="BJ29" i="79" s="1"/>
  <c r="BN29" i="79"/>
  <c r="BB13" i="77"/>
  <c r="BJ13" i="77" s="1"/>
  <c r="BN13" i="77"/>
  <c r="BB16" i="79"/>
  <c r="BJ16" i="79" s="1"/>
  <c r="BN16" i="79"/>
  <c r="BN31" i="77"/>
  <c r="BB31" i="77"/>
  <c r="BJ31" i="77" s="1"/>
  <c r="BB11" i="72"/>
  <c r="BJ11" i="72" s="1"/>
  <c r="BN11" i="72"/>
  <c r="BB33" i="79"/>
  <c r="BJ33" i="79" s="1"/>
  <c r="BN33" i="79"/>
  <c r="BN32" i="79"/>
  <c r="BB32" i="79"/>
  <c r="BJ32" i="79" s="1"/>
  <c r="BB11" i="77"/>
  <c r="BJ11" i="77" s="1"/>
  <c r="BN11" i="77"/>
  <c r="BJ42" i="79"/>
  <c r="BN42" i="79"/>
  <c r="BN41" i="72"/>
  <c r="BJ41" i="72"/>
  <c r="BB39" i="72"/>
  <c r="BJ39" i="72" s="1"/>
  <c r="BN39" i="72"/>
  <c r="BN17" i="71"/>
  <c r="BB18" i="78"/>
  <c r="BJ18" i="78" s="1"/>
  <c r="BN18" i="78"/>
  <c r="BN41" i="79"/>
  <c r="BJ41" i="79"/>
  <c r="BB32" i="77"/>
  <c r="BJ32" i="77" s="1"/>
  <c r="BN32" i="77"/>
  <c r="BB20" i="77"/>
  <c r="BJ20" i="77" s="1"/>
  <c r="BN20" i="77"/>
  <c r="BB30" i="78"/>
  <c r="BJ30" i="78" s="1"/>
  <c r="BN30" i="78"/>
  <c r="BB33" i="72"/>
  <c r="BJ33" i="72" s="1"/>
  <c r="BN33" i="72"/>
  <c r="BJ41" i="78"/>
  <c r="BN41" i="78"/>
  <c r="BB21" i="72"/>
  <c r="BJ21" i="72" s="1"/>
  <c r="BN21" i="72"/>
  <c r="BB39" i="77"/>
  <c r="BJ39" i="77" s="1"/>
  <c r="BN39" i="77"/>
  <c r="BB30" i="79"/>
  <c r="BJ30" i="79" s="1"/>
  <c r="BN30" i="79"/>
  <c r="BN29" i="72"/>
  <c r="BB29" i="72"/>
  <c r="BJ29" i="72" s="1"/>
  <c r="BB16" i="77"/>
  <c r="BJ16" i="77" s="1"/>
  <c r="BN16" i="77"/>
  <c r="BN42" i="77"/>
  <c r="BB42" i="77"/>
  <c r="BJ42" i="77" s="1"/>
  <c r="BB22" i="79"/>
  <c r="BJ22" i="79" s="1"/>
  <c r="BN22" i="79"/>
  <c r="BJ41" i="71"/>
  <c r="BN41" i="71"/>
  <c r="BN13" i="72"/>
  <c r="BB13" i="72"/>
  <c r="BJ13" i="72" s="1"/>
  <c r="BB38" i="79"/>
  <c r="BJ38" i="79" s="1"/>
  <c r="BN38" i="79"/>
  <c r="BB22" i="78"/>
  <c r="BJ22" i="78" s="1"/>
  <c r="BN22" i="78"/>
  <c r="BB37" i="72"/>
  <c r="BJ37" i="72" s="1"/>
  <c r="BN37" i="72"/>
  <c r="BB25" i="72"/>
  <c r="BJ25" i="72" s="1"/>
  <c r="BN25" i="72"/>
  <c r="BB30" i="77"/>
  <c r="BJ30" i="77" s="1"/>
  <c r="BN30" i="77"/>
  <c r="BB29" i="78"/>
  <c r="BJ29" i="78" s="1"/>
  <c r="BN29" i="78"/>
  <c r="BB21" i="78"/>
  <c r="BJ21" i="78" s="1"/>
  <c r="BN21" i="78"/>
  <c r="BB16" i="72"/>
  <c r="BJ16" i="72" s="1"/>
  <c r="BN16" i="72"/>
  <c r="BB29" i="77"/>
  <c r="BJ29" i="77" s="1"/>
  <c r="BN29" i="77"/>
  <c r="BB17" i="78"/>
  <c r="BJ17" i="78" s="1"/>
  <c r="BN17" i="78"/>
  <c r="BB35" i="79"/>
  <c r="BJ35" i="79" s="1"/>
  <c r="BN35" i="79"/>
  <c r="BB20" i="72"/>
  <c r="BJ20" i="72" s="1"/>
  <c r="BN20" i="72"/>
  <c r="BB15" i="78"/>
  <c r="BJ15" i="78" s="1"/>
  <c r="BN15" i="78"/>
  <c r="BB34" i="72"/>
  <c r="BJ34" i="72" s="1"/>
  <c r="BN34" i="72"/>
  <c r="BB32" i="72"/>
  <c r="BJ32" i="72" s="1"/>
  <c r="BN32" i="72"/>
  <c r="BN19" i="78"/>
  <c r="BB19" i="78"/>
  <c r="BJ19" i="78" s="1"/>
  <c r="BN42" i="72"/>
  <c r="BJ42" i="72"/>
  <c r="BB14" i="72"/>
  <c r="BJ14" i="72" s="1"/>
  <c r="BN14" i="72"/>
  <c r="BB21" i="77"/>
  <c r="BJ21" i="77" s="1"/>
  <c r="BN21" i="77"/>
  <c r="BB31" i="72"/>
  <c r="BJ31" i="72" s="1"/>
  <c r="BN31" i="72"/>
  <c r="BB22" i="72"/>
  <c r="BJ22" i="72" s="1"/>
  <c r="BN22" i="72"/>
  <c r="BB19" i="79"/>
  <c r="BJ19" i="79" s="1"/>
  <c r="BN19" i="79"/>
  <c r="BN37" i="71"/>
  <c r="BN10" i="71"/>
  <c r="BN16" i="71"/>
  <c r="BN33" i="78"/>
  <c r="BB33" i="78"/>
  <c r="BJ33" i="78" s="1"/>
  <c r="BB25" i="79"/>
  <c r="BJ25" i="79" s="1"/>
  <c r="BN25" i="79"/>
  <c r="BB20" i="79"/>
  <c r="BJ20" i="79" s="1"/>
  <c r="BN20" i="79"/>
  <c r="BB39" i="78"/>
  <c r="BJ39" i="78" s="1"/>
  <c r="BN39" i="78"/>
  <c r="BB31" i="78"/>
  <c r="BJ31" i="78" s="1"/>
  <c r="BN31" i="78"/>
  <c r="BB19" i="72"/>
  <c r="BJ19" i="72" s="1"/>
  <c r="BN19" i="72"/>
  <c r="BB11" i="78"/>
  <c r="BJ11" i="78" s="1"/>
  <c r="BN11" i="78"/>
  <c r="BB38" i="72"/>
  <c r="BJ38" i="72" s="1"/>
  <c r="BN38" i="72"/>
  <c r="BN18" i="72"/>
  <c r="BB18" i="72"/>
  <c r="BJ18" i="72" s="1"/>
  <c r="BB37" i="77"/>
  <c r="BJ37" i="77" s="1"/>
  <c r="BN37" i="77"/>
  <c r="BB36" i="78"/>
  <c r="BJ36" i="78" s="1"/>
  <c r="BN36" i="78"/>
  <c r="BB12" i="79"/>
  <c r="BJ12" i="79" s="1"/>
  <c r="BN12" i="79"/>
  <c r="BB39" i="79"/>
  <c r="BJ39" i="79" s="1"/>
  <c r="BN39" i="79"/>
  <c r="BB27" i="72"/>
  <c r="BJ27" i="72" s="1"/>
  <c r="BN27" i="72"/>
  <c r="BB21" i="79"/>
  <c r="BJ21" i="79" s="1"/>
  <c r="BN21" i="79"/>
  <c r="BB36" i="72"/>
  <c r="BJ36" i="72" s="1"/>
  <c r="BN36" i="72"/>
  <c r="BB12" i="78"/>
  <c r="BJ12" i="78" s="1"/>
  <c r="BN12" i="78"/>
  <c r="BN27" i="79"/>
  <c r="BB27" i="79"/>
  <c r="BJ27" i="79" s="1"/>
  <c r="BN38" i="78"/>
  <c r="BB38" i="78"/>
  <c r="BJ38" i="78" s="1"/>
  <c r="BB33" i="77"/>
  <c r="BJ33" i="77" s="1"/>
  <c r="BN33" i="77"/>
  <c r="BB25" i="78"/>
  <c r="BJ25" i="78" s="1"/>
  <c r="BN25" i="78"/>
  <c r="BB17" i="79"/>
  <c r="BJ17" i="79" s="1"/>
  <c r="BN17" i="79"/>
  <c r="BN36" i="79"/>
  <c r="BB36" i="79"/>
  <c r="BJ36" i="79" s="1"/>
  <c r="BB20" i="78"/>
  <c r="BJ20" i="78" s="1"/>
  <c r="BN20" i="78"/>
  <c r="BB12" i="72"/>
  <c r="BJ12" i="72" s="1"/>
  <c r="BN12" i="72"/>
  <c r="BB35" i="72"/>
  <c r="BJ35" i="72" s="1"/>
  <c r="BN35" i="72"/>
  <c r="BN27" i="77"/>
  <c r="BB27" i="77"/>
  <c r="BJ27" i="77" s="1"/>
  <c r="BB15" i="77"/>
  <c r="BJ15" i="77" s="1"/>
  <c r="BN15" i="77"/>
  <c r="BN39" i="71"/>
  <c r="BJ39" i="71"/>
  <c r="BB22" i="77"/>
  <c r="BJ22" i="77" s="1"/>
  <c r="BN22" i="77"/>
  <c r="BB13" i="79"/>
  <c r="BJ13" i="79" s="1"/>
  <c r="BN13" i="79"/>
  <c r="BB19" i="77"/>
  <c r="BJ19" i="77" s="1"/>
  <c r="BN19" i="77"/>
  <c r="BB34" i="77"/>
  <c r="BJ34" i="77" s="1"/>
  <c r="BN34" i="77"/>
  <c r="BB14" i="77"/>
  <c r="BJ14" i="77" s="1"/>
  <c r="BN14" i="77"/>
  <c r="BB37" i="79"/>
  <c r="BJ37" i="79" s="1"/>
  <c r="BN37" i="79"/>
  <c r="BN25" i="77"/>
  <c r="BB25" i="77"/>
  <c r="BJ25" i="77" s="1"/>
  <c r="BB13" i="78"/>
  <c r="BJ13" i="78" s="1"/>
  <c r="BN13" i="78"/>
  <c r="BB32" i="78"/>
  <c r="BJ32" i="78" s="1"/>
  <c r="BN32" i="78"/>
  <c r="BB31" i="79"/>
  <c r="BJ31" i="79" s="1"/>
  <c r="BN31" i="79"/>
  <c r="BB11" i="79"/>
  <c r="BJ11" i="79" s="1"/>
  <c r="BN11" i="79"/>
  <c r="BJ40" i="70"/>
  <c r="BN20" i="50"/>
  <c r="BN29" i="61"/>
  <c r="BN32" i="67"/>
  <c r="BN34" i="50"/>
  <c r="BN12" i="67"/>
  <c r="BN26" i="61"/>
  <c r="BJ10" i="79"/>
  <c r="BN27" i="67"/>
  <c r="BJ10" i="78"/>
  <c r="BN23" i="78"/>
  <c r="BN30" i="50"/>
  <c r="BN25" i="65"/>
  <c r="BN39" i="67"/>
  <c r="BJ42" i="61"/>
  <c r="BN36" i="71"/>
  <c r="BN28" i="78"/>
  <c r="BN26" i="79"/>
  <c r="BN10" i="79"/>
  <c r="BN23" i="79"/>
  <c r="BN28" i="79"/>
  <c r="BN26" i="71"/>
  <c r="BN24" i="77"/>
  <c r="BN28" i="77"/>
  <c r="BN24" i="78"/>
  <c r="BN10" i="78"/>
  <c r="BN10" i="72"/>
  <c r="BN23" i="71"/>
  <c r="BJ18" i="67"/>
  <c r="BN18" i="67" s="1"/>
  <c r="BJ40" i="67"/>
  <c r="BN37" i="67"/>
  <c r="BN21" i="67"/>
  <c r="BN29" i="67"/>
  <c r="BN33" i="67"/>
  <c r="BN16" i="67"/>
  <c r="BN14" i="67"/>
  <c r="BN31" i="67"/>
  <c r="BN15" i="67"/>
  <c r="BN13" i="67"/>
  <c r="BN20" i="67"/>
  <c r="BJ35" i="65"/>
  <c r="BJ40" i="65"/>
  <c r="BN14" i="65"/>
  <c r="BN12" i="65"/>
  <c r="BN34" i="65"/>
  <c r="BN30" i="65"/>
  <c r="BN32" i="65"/>
  <c r="BN22" i="65"/>
  <c r="BN39" i="65"/>
  <c r="BN23" i="65"/>
  <c r="BN37" i="65"/>
  <c r="BN29" i="65"/>
  <c r="BN21" i="65"/>
  <c r="BN13" i="65"/>
  <c r="BN28" i="65"/>
  <c r="BN27" i="65"/>
  <c r="BN24" i="65"/>
  <c r="BN31" i="65"/>
  <c r="BN16" i="65"/>
  <c r="BN15" i="65"/>
  <c r="BN24" i="61"/>
  <c r="BN28" i="61"/>
  <c r="BN23" i="61"/>
  <c r="BN31" i="61"/>
  <c r="BN32" i="61"/>
  <c r="BN17" i="61"/>
  <c r="BN15" i="61"/>
  <c r="BN34" i="61"/>
  <c r="BN37" i="61"/>
  <c r="BN25" i="61"/>
  <c r="BN19" i="61"/>
  <c r="BN14" i="61"/>
  <c r="BN20" i="61"/>
  <c r="BN12" i="61"/>
  <c r="BB42" i="50"/>
  <c r="BJ42" i="50" s="1"/>
  <c r="BN28" i="50"/>
  <c r="BN32" i="50"/>
  <c r="BN24" i="50"/>
  <c r="BN19" i="50"/>
  <c r="BN38" i="50"/>
  <c r="BN22" i="50"/>
  <c r="BN39" i="50"/>
  <c r="BN31" i="50"/>
  <c r="BN21" i="50"/>
  <c r="BN16" i="50"/>
  <c r="BN29" i="50"/>
  <c r="BN33" i="50"/>
  <c r="BN25" i="50"/>
  <c r="BN26" i="50"/>
  <c r="BN37" i="50"/>
  <c r="BN36" i="50"/>
  <c r="BN35" i="50"/>
  <c r="BN27" i="50"/>
  <c r="BN23" i="50"/>
  <c r="BN18" i="50"/>
  <c r="BN17" i="50"/>
  <c r="BN15" i="50"/>
  <c r="BN39" i="61"/>
  <c r="BN38" i="61"/>
  <c r="BN35" i="61"/>
  <c r="BN33" i="61"/>
  <c r="BN30" i="61"/>
  <c r="BN27" i="61"/>
  <c r="BN22" i="61"/>
  <c r="BN21" i="61"/>
  <c r="BN18" i="61"/>
  <c r="BN16" i="61"/>
  <c r="BN13" i="61"/>
  <c r="BN11" i="61"/>
  <c r="BN20" i="65"/>
  <c r="BN19" i="65"/>
  <c r="BN18" i="65"/>
  <c r="BN17" i="65"/>
  <c r="BN11" i="65"/>
  <c r="BN38" i="65"/>
  <c r="BN36" i="65"/>
  <c r="BN35" i="65"/>
  <c r="BN33" i="65"/>
  <c r="BN26" i="65"/>
  <c r="BN24" i="67"/>
  <c r="BN23" i="67"/>
  <c r="BN22" i="67"/>
  <c r="BN19" i="67"/>
  <c r="BN38" i="67"/>
  <c r="BN36" i="67"/>
  <c r="BN35" i="67"/>
  <c r="BN34" i="67"/>
  <c r="BN30" i="67"/>
  <c r="BN26" i="67"/>
  <c r="BN25" i="67"/>
  <c r="BN17" i="67"/>
  <c r="BB26" i="78"/>
  <c r="BJ26" i="78" s="1"/>
  <c r="BB26" i="72"/>
  <c r="BN26" i="72" s="1"/>
  <c r="BB26" i="77"/>
  <c r="BJ26" i="77" s="1"/>
  <c r="BB28" i="72"/>
  <c r="BJ28" i="72" s="1"/>
  <c r="BB23" i="72"/>
  <c r="BJ23" i="72" s="1"/>
  <c r="BB23" i="77"/>
  <c r="BJ23" i="77" s="1"/>
  <c r="BB10" i="77"/>
  <c r="BB24" i="72"/>
  <c r="BJ24" i="72" s="1"/>
  <c r="BB24" i="79"/>
  <c r="BJ24" i="79" s="1"/>
  <c r="BN12" i="50"/>
  <c r="BN11" i="50"/>
  <c r="B59" i="61"/>
  <c r="B13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7" i="61"/>
  <c r="B38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12" i="61"/>
  <c r="B11" i="61"/>
  <c r="B10" i="61"/>
  <c r="AB6" i="61"/>
  <c r="D6" i="61"/>
  <c r="E8" i="61"/>
  <c r="BF6" i="61"/>
  <c r="D5" i="61"/>
  <c r="BC4" i="61"/>
  <c r="AY4" i="61"/>
  <c r="AT4" i="61"/>
  <c r="AP4" i="61"/>
  <c r="AL4" i="61"/>
  <c r="AH4" i="61"/>
  <c r="AC4" i="61"/>
  <c r="D4" i="61"/>
  <c r="D2" i="61"/>
  <c r="BJ40" i="71" l="1"/>
  <c r="BJ40" i="79"/>
  <c r="BJ40" i="78"/>
  <c r="BJ10" i="77"/>
  <c r="BB40" i="77"/>
  <c r="BJ40" i="77" s="1"/>
  <c r="BJ26" i="72"/>
  <c r="BJ40" i="72"/>
  <c r="BN24" i="72"/>
  <c r="BN26" i="77"/>
  <c r="BN26" i="78"/>
  <c r="BN23" i="72"/>
  <c r="BN28" i="72"/>
  <c r="BN23" i="77"/>
  <c r="BN24" i="79"/>
  <c r="BN10" i="77"/>
  <c r="AB6" i="60"/>
  <c r="D6" i="60"/>
  <c r="E58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11" i="60"/>
  <c r="E10" i="60"/>
  <c r="E9" i="60"/>
  <c r="B58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11" i="60"/>
  <c r="B10" i="60"/>
  <c r="B9" i="60"/>
  <c r="CA58" i="60"/>
  <c r="BZ58" i="60"/>
  <c r="BY58" i="60"/>
  <c r="BX58" i="60"/>
  <c r="CA57" i="60"/>
  <c r="BZ57" i="60"/>
  <c r="BY57" i="60"/>
  <c r="BX57" i="60"/>
  <c r="CA56" i="60"/>
  <c r="BZ56" i="60"/>
  <c r="BY56" i="60"/>
  <c r="BX56" i="60"/>
  <c r="CA55" i="60"/>
  <c r="BZ55" i="60"/>
  <c r="BY55" i="60"/>
  <c r="BX55" i="60"/>
  <c r="CA54" i="60"/>
  <c r="BZ54" i="60"/>
  <c r="BY54" i="60"/>
  <c r="BX54" i="60"/>
  <c r="CA53" i="60"/>
  <c r="BZ53" i="60"/>
  <c r="BY53" i="60"/>
  <c r="BX53" i="60"/>
  <c r="CA52" i="60"/>
  <c r="BZ52" i="60"/>
  <c r="BY52" i="60"/>
  <c r="BX52" i="60"/>
  <c r="CA51" i="60"/>
  <c r="BZ51" i="60"/>
  <c r="BY51" i="60"/>
  <c r="BX51" i="60"/>
  <c r="CA50" i="60"/>
  <c r="BZ50" i="60"/>
  <c r="BY50" i="60"/>
  <c r="BX50" i="60"/>
  <c r="CA49" i="60"/>
  <c r="BZ49" i="60"/>
  <c r="BY49" i="60"/>
  <c r="BX49" i="60"/>
  <c r="CA48" i="60"/>
  <c r="BZ48" i="60"/>
  <c r="BY48" i="60"/>
  <c r="BX48" i="60"/>
  <c r="CA47" i="60"/>
  <c r="BZ47" i="60"/>
  <c r="BY47" i="60"/>
  <c r="BX47" i="60"/>
  <c r="CA46" i="60"/>
  <c r="BZ46" i="60"/>
  <c r="BY46" i="60"/>
  <c r="BX46" i="60"/>
  <c r="CA45" i="60"/>
  <c r="BZ45" i="60"/>
  <c r="BY45" i="60"/>
  <c r="BX45" i="60"/>
  <c r="CA44" i="60"/>
  <c r="BZ44" i="60"/>
  <c r="BY44" i="60"/>
  <c r="BX44" i="60"/>
  <c r="CA43" i="60"/>
  <c r="BZ43" i="60"/>
  <c r="BY43" i="60"/>
  <c r="BX43" i="60"/>
  <c r="CA42" i="60"/>
  <c r="BZ42" i="60"/>
  <c r="BY42" i="60"/>
  <c r="BX42" i="60"/>
  <c r="CA41" i="60"/>
  <c r="BZ41" i="60"/>
  <c r="BY41" i="60"/>
  <c r="BX41" i="60"/>
  <c r="CA40" i="60"/>
  <c r="BZ40" i="60"/>
  <c r="BY40" i="60"/>
  <c r="BX40" i="60"/>
  <c r="CA39" i="60"/>
  <c r="BZ39" i="60"/>
  <c r="BY39" i="60"/>
  <c r="BX39" i="60"/>
  <c r="CA38" i="60"/>
  <c r="BZ38" i="60"/>
  <c r="BY38" i="60"/>
  <c r="BX38" i="60"/>
  <c r="CA37" i="60"/>
  <c r="BZ37" i="60"/>
  <c r="BY37" i="60"/>
  <c r="BX37" i="60"/>
  <c r="CA36" i="60"/>
  <c r="BZ36" i="60"/>
  <c r="BY36" i="60"/>
  <c r="BX36" i="60"/>
  <c r="CA35" i="60"/>
  <c r="BZ35" i="60"/>
  <c r="BY35" i="60"/>
  <c r="BX35" i="60"/>
  <c r="CA34" i="60"/>
  <c r="BZ34" i="60"/>
  <c r="BY34" i="60"/>
  <c r="BX34" i="60"/>
  <c r="CA33" i="60"/>
  <c r="BZ33" i="60"/>
  <c r="BY33" i="60"/>
  <c r="BX33" i="60"/>
  <c r="CA32" i="60"/>
  <c r="BZ32" i="60"/>
  <c r="BY32" i="60"/>
  <c r="BX32" i="60"/>
  <c r="CA31" i="60"/>
  <c r="BZ31" i="60"/>
  <c r="BY31" i="60"/>
  <c r="BX31" i="60"/>
  <c r="CA30" i="60"/>
  <c r="BZ30" i="60"/>
  <c r="BY30" i="60"/>
  <c r="BX30" i="60"/>
  <c r="CA29" i="60"/>
  <c r="BZ29" i="60"/>
  <c r="BY29" i="60"/>
  <c r="BX29" i="60"/>
  <c r="CA28" i="60"/>
  <c r="BZ28" i="60"/>
  <c r="BY28" i="60"/>
  <c r="BX28" i="60"/>
  <c r="CA27" i="60"/>
  <c r="BZ27" i="60"/>
  <c r="BY27" i="60"/>
  <c r="BX27" i="60"/>
  <c r="CA26" i="60"/>
  <c r="BZ26" i="60"/>
  <c r="BY26" i="60"/>
  <c r="BX26" i="60"/>
  <c r="CA25" i="60"/>
  <c r="BZ25" i="60"/>
  <c r="BY25" i="60"/>
  <c r="BX25" i="60"/>
  <c r="CA24" i="60"/>
  <c r="CA25" i="61" s="1"/>
  <c r="BZ24" i="60"/>
  <c r="BZ25" i="61" s="1"/>
  <c r="BY24" i="60"/>
  <c r="BY25" i="61" s="1"/>
  <c r="BX24" i="60"/>
  <c r="BX25" i="61" s="1"/>
  <c r="CA23" i="60"/>
  <c r="BZ23" i="60"/>
  <c r="BY23" i="60"/>
  <c r="BX23" i="60"/>
  <c r="CA22" i="60"/>
  <c r="BZ22" i="60"/>
  <c r="BY22" i="60"/>
  <c r="BX22" i="60"/>
  <c r="CA21" i="60"/>
  <c r="BZ21" i="60"/>
  <c r="BY21" i="60"/>
  <c r="BX21" i="60"/>
  <c r="CA20" i="60"/>
  <c r="BZ20" i="60"/>
  <c r="BY20" i="60"/>
  <c r="BX20" i="60"/>
  <c r="CA19" i="60"/>
  <c r="BZ19" i="60"/>
  <c r="BY19" i="60"/>
  <c r="BX19" i="60"/>
  <c r="CA18" i="60"/>
  <c r="BZ18" i="60"/>
  <c r="BY18" i="60"/>
  <c r="BX18" i="60"/>
  <c r="CA17" i="60"/>
  <c r="BZ17" i="60"/>
  <c r="BY17" i="60"/>
  <c r="BX17" i="60"/>
  <c r="CA16" i="60"/>
  <c r="BZ16" i="60"/>
  <c r="BY16" i="60"/>
  <c r="BX16" i="60"/>
  <c r="CA15" i="60"/>
  <c r="BZ15" i="60"/>
  <c r="BY15" i="60"/>
  <c r="BX15" i="60"/>
  <c r="CA14" i="60"/>
  <c r="BZ14" i="60"/>
  <c r="BY14" i="60"/>
  <c r="BX14" i="60"/>
  <c r="CA13" i="60"/>
  <c r="BZ13" i="60"/>
  <c r="BY13" i="60"/>
  <c r="BX13" i="60"/>
  <c r="CA12" i="60"/>
  <c r="BZ12" i="60"/>
  <c r="BY12" i="60"/>
  <c r="BX12" i="60"/>
  <c r="CA11" i="60"/>
  <c r="BZ11" i="60"/>
  <c r="BY11" i="60"/>
  <c r="BX11" i="60"/>
  <c r="CA10" i="60"/>
  <c r="BZ10" i="60"/>
  <c r="BY10" i="60"/>
  <c r="BX10" i="60"/>
  <c r="CA9" i="60"/>
  <c r="BZ9" i="60"/>
  <c r="BY9" i="60"/>
  <c r="BX9" i="60"/>
  <c r="E8" i="60"/>
  <c r="BF6" i="60"/>
  <c r="D5" i="60"/>
  <c r="BC4" i="60"/>
  <c r="AY4" i="60"/>
  <c r="AT4" i="60"/>
  <c r="AP4" i="60"/>
  <c r="AL4" i="60"/>
  <c r="AH4" i="60"/>
  <c r="AC4" i="60"/>
  <c r="D4" i="60"/>
  <c r="D2" i="60"/>
  <c r="V59" i="51"/>
  <c r="V13" i="51"/>
  <c r="V14" i="51"/>
  <c r="V15" i="51"/>
  <c r="V16" i="51"/>
  <c r="V17" i="51"/>
  <c r="V18" i="51"/>
  <c r="V19" i="51"/>
  <c r="V20" i="51"/>
  <c r="V21" i="51"/>
  <c r="V22" i="51"/>
  <c r="V23" i="51"/>
  <c r="V24" i="51"/>
  <c r="V25" i="51"/>
  <c r="V26" i="51"/>
  <c r="V27" i="51"/>
  <c r="V28" i="51"/>
  <c r="V29" i="51"/>
  <c r="V30" i="51"/>
  <c r="V31" i="51"/>
  <c r="V32" i="51"/>
  <c r="V33" i="51"/>
  <c r="V34" i="51"/>
  <c r="V35" i="51"/>
  <c r="V36" i="51"/>
  <c r="V37" i="51"/>
  <c r="V38" i="51"/>
  <c r="V39" i="51"/>
  <c r="V40" i="51"/>
  <c r="V41" i="51"/>
  <c r="V42" i="51"/>
  <c r="V43" i="51"/>
  <c r="V44" i="51"/>
  <c r="V45" i="51"/>
  <c r="V46" i="51"/>
  <c r="V47" i="51"/>
  <c r="V48" i="51"/>
  <c r="V49" i="51"/>
  <c r="V50" i="51"/>
  <c r="V51" i="51"/>
  <c r="V52" i="51"/>
  <c r="V53" i="51"/>
  <c r="V54" i="51"/>
  <c r="V55" i="51"/>
  <c r="V56" i="51"/>
  <c r="V57" i="51"/>
  <c r="V58" i="51"/>
  <c r="V12" i="51"/>
  <c r="V11" i="51"/>
  <c r="V10" i="51"/>
  <c r="V59" i="48"/>
  <c r="V13" i="48"/>
  <c r="V14" i="48"/>
  <c r="V15" i="48"/>
  <c r="V16" i="48"/>
  <c r="V17" i="48"/>
  <c r="V18" i="48"/>
  <c r="V19" i="48"/>
  <c r="V20" i="48"/>
  <c r="V21" i="48"/>
  <c r="V22" i="48"/>
  <c r="V23" i="48"/>
  <c r="V24" i="48"/>
  <c r="V25" i="48"/>
  <c r="V26" i="48"/>
  <c r="V27" i="48"/>
  <c r="V28" i="48"/>
  <c r="V29" i="48"/>
  <c r="V30" i="48"/>
  <c r="V31" i="48"/>
  <c r="V32" i="48"/>
  <c r="V33" i="48"/>
  <c r="V34" i="48"/>
  <c r="V35" i="48"/>
  <c r="V36" i="48"/>
  <c r="V37" i="48"/>
  <c r="V38" i="48"/>
  <c r="V39" i="48"/>
  <c r="V40" i="48"/>
  <c r="V41" i="48"/>
  <c r="V42" i="48"/>
  <c r="V43" i="48"/>
  <c r="V44" i="48"/>
  <c r="V45" i="48"/>
  <c r="V46" i="48"/>
  <c r="V47" i="48"/>
  <c r="V48" i="48"/>
  <c r="V49" i="48"/>
  <c r="V50" i="48"/>
  <c r="V51" i="48"/>
  <c r="V52" i="48"/>
  <c r="V53" i="48"/>
  <c r="V54" i="48"/>
  <c r="V55" i="48"/>
  <c r="V56" i="48"/>
  <c r="V57" i="48"/>
  <c r="V58" i="48"/>
  <c r="V12" i="48"/>
  <c r="V11" i="48"/>
  <c r="V10" i="48"/>
  <c r="E59" i="59" l="1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12" i="59"/>
  <c r="E11" i="59"/>
  <c r="E10" i="59"/>
  <c r="AH2" i="51"/>
  <c r="AB6" i="59"/>
  <c r="D6" i="59"/>
  <c r="CA9" i="59"/>
  <c r="BZ9" i="59"/>
  <c r="BY9" i="59"/>
  <c r="BX9" i="59"/>
  <c r="BV9" i="59"/>
  <c r="BT9" i="59"/>
  <c r="BR9" i="59"/>
  <c r="BP9" i="59"/>
  <c r="BN9" i="59"/>
  <c r="BL9" i="59"/>
  <c r="BJ9" i="59"/>
  <c r="BH9" i="59"/>
  <c r="BF9" i="59"/>
  <c r="BD9" i="59"/>
  <c r="BB9" i="59"/>
  <c r="AZ9" i="59"/>
  <c r="AX9" i="59"/>
  <c r="AV9" i="59"/>
  <c r="AT9" i="59"/>
  <c r="AR9" i="59"/>
  <c r="AP9" i="59"/>
  <c r="AN9" i="59"/>
  <c r="AL9" i="59"/>
  <c r="AJ9" i="59"/>
  <c r="AH9" i="59"/>
  <c r="AF9" i="59"/>
  <c r="AD9" i="59"/>
  <c r="AB9" i="59"/>
  <c r="Z9" i="59"/>
  <c r="X9" i="59"/>
  <c r="V9" i="59"/>
  <c r="T9" i="59"/>
  <c r="R9" i="59"/>
  <c r="P9" i="59"/>
  <c r="N9" i="59"/>
  <c r="L9" i="59"/>
  <c r="J9" i="59"/>
  <c r="H9" i="59"/>
  <c r="F9" i="59"/>
  <c r="E8" i="59"/>
  <c r="BF6" i="59"/>
  <c r="D5" i="59"/>
  <c r="D4" i="59"/>
  <c r="D2" i="59"/>
  <c r="E59" i="58"/>
  <c r="E13" i="58"/>
  <c r="E14" i="58"/>
  <c r="E15" i="58"/>
  <c r="E16" i="58"/>
  <c r="E17" i="58"/>
  <c r="E18" i="58"/>
  <c r="E19" i="58"/>
  <c r="E20" i="58"/>
  <c r="E21" i="58"/>
  <c r="E22" i="58"/>
  <c r="E23" i="58"/>
  <c r="E24" i="58"/>
  <c r="E25" i="58"/>
  <c r="E26" i="58"/>
  <c r="E27" i="58"/>
  <c r="E28" i="58"/>
  <c r="E29" i="58"/>
  <c r="E30" i="58"/>
  <c r="E31" i="58"/>
  <c r="E32" i="58"/>
  <c r="E33" i="58"/>
  <c r="E34" i="58"/>
  <c r="E35" i="58"/>
  <c r="E36" i="58"/>
  <c r="E37" i="58"/>
  <c r="E38" i="58"/>
  <c r="E39" i="58"/>
  <c r="E40" i="58"/>
  <c r="E41" i="58"/>
  <c r="E42" i="58"/>
  <c r="E43" i="58"/>
  <c r="E44" i="58"/>
  <c r="E45" i="58"/>
  <c r="E46" i="58"/>
  <c r="E47" i="58"/>
  <c r="E48" i="58"/>
  <c r="E49" i="58"/>
  <c r="E50" i="58"/>
  <c r="E51" i="58"/>
  <c r="E52" i="58"/>
  <c r="E53" i="58"/>
  <c r="E54" i="58"/>
  <c r="E55" i="58"/>
  <c r="E56" i="58"/>
  <c r="E57" i="58"/>
  <c r="E58" i="58"/>
  <c r="E12" i="58"/>
  <c r="E11" i="58"/>
  <c r="E10" i="58"/>
  <c r="B59" i="58"/>
  <c r="B13" i="58"/>
  <c r="B14" i="58"/>
  <c r="B15" i="58"/>
  <c r="B16" i="58"/>
  <c r="B17" i="58"/>
  <c r="B18" i="58"/>
  <c r="B19" i="58"/>
  <c r="B20" i="58"/>
  <c r="B21" i="58"/>
  <c r="B22" i="58"/>
  <c r="B23" i="58"/>
  <c r="B24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45" i="58"/>
  <c r="B46" i="58"/>
  <c r="B47" i="58"/>
  <c r="B48" i="58"/>
  <c r="B49" i="58"/>
  <c r="B50" i="58"/>
  <c r="B51" i="58"/>
  <c r="B52" i="58"/>
  <c r="B53" i="58"/>
  <c r="B54" i="58"/>
  <c r="B55" i="58"/>
  <c r="B56" i="58"/>
  <c r="B57" i="58"/>
  <c r="B58" i="58"/>
  <c r="B12" i="58"/>
  <c r="B11" i="58"/>
  <c r="B10" i="58"/>
  <c r="AC2" i="51"/>
  <c r="AB6" i="58"/>
  <c r="D6" i="58"/>
  <c r="AC4" i="58"/>
  <c r="AH4" i="58"/>
  <c r="CA9" i="58"/>
  <c r="BZ9" i="58"/>
  <c r="BY9" i="58"/>
  <c r="BX9" i="58"/>
  <c r="BV9" i="58"/>
  <c r="BT9" i="58"/>
  <c r="BR9" i="58"/>
  <c r="BP9" i="58"/>
  <c r="BN9" i="58"/>
  <c r="BL9" i="58"/>
  <c r="BJ9" i="58"/>
  <c r="BH9" i="58"/>
  <c r="BF9" i="58"/>
  <c r="BD9" i="58"/>
  <c r="BB9" i="58"/>
  <c r="AZ9" i="58"/>
  <c r="AX9" i="58"/>
  <c r="AV9" i="58"/>
  <c r="AT9" i="58"/>
  <c r="AR9" i="58"/>
  <c r="AP9" i="58"/>
  <c r="AN9" i="58"/>
  <c r="AL9" i="58"/>
  <c r="AJ9" i="58"/>
  <c r="AH9" i="58"/>
  <c r="AF9" i="58"/>
  <c r="AD9" i="58"/>
  <c r="AB9" i="58"/>
  <c r="Z9" i="58"/>
  <c r="X9" i="58"/>
  <c r="V9" i="58"/>
  <c r="T9" i="58"/>
  <c r="R9" i="58"/>
  <c r="P9" i="58"/>
  <c r="N9" i="58"/>
  <c r="L9" i="58"/>
  <c r="J9" i="58"/>
  <c r="E8" i="58"/>
  <c r="BF6" i="58"/>
  <c r="D5" i="58"/>
  <c r="D4" i="58"/>
  <c r="D2" i="58"/>
  <c r="AY2" i="48"/>
  <c r="AT2" i="48"/>
  <c r="AP2" i="48"/>
  <c r="AL2" i="48"/>
  <c r="AH2" i="48"/>
  <c r="AC2" i="48"/>
  <c r="E59" i="57"/>
  <c r="E13" i="57"/>
  <c r="E14" i="57"/>
  <c r="E15" i="57"/>
  <c r="E16" i="57"/>
  <c r="E17" i="57"/>
  <c r="E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54" i="57"/>
  <c r="E55" i="57"/>
  <c r="E56" i="57"/>
  <c r="E57" i="57"/>
  <c r="E58" i="57"/>
  <c r="E12" i="57"/>
  <c r="E11" i="57"/>
  <c r="E10" i="57"/>
  <c r="B59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B43" i="57"/>
  <c r="B44" i="57"/>
  <c r="B45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12" i="57"/>
  <c r="B11" i="57"/>
  <c r="B10" i="57"/>
  <c r="AB6" i="57"/>
  <c r="D6" i="57"/>
  <c r="CA9" i="57"/>
  <c r="BZ9" i="57"/>
  <c r="BY9" i="57"/>
  <c r="BX9" i="57"/>
  <c r="BV9" i="57"/>
  <c r="BT9" i="57"/>
  <c r="BR9" i="57"/>
  <c r="BP9" i="57"/>
  <c r="BN9" i="57"/>
  <c r="BL9" i="57"/>
  <c r="BJ9" i="57"/>
  <c r="BH9" i="57"/>
  <c r="BF9" i="57"/>
  <c r="BD9" i="57"/>
  <c r="BB9" i="57"/>
  <c r="AZ9" i="57"/>
  <c r="AX9" i="57"/>
  <c r="AV9" i="57"/>
  <c r="AT9" i="57"/>
  <c r="AR9" i="57"/>
  <c r="AP9" i="57"/>
  <c r="AN9" i="57"/>
  <c r="AL9" i="57"/>
  <c r="AJ9" i="57"/>
  <c r="AH9" i="57"/>
  <c r="AF9" i="57"/>
  <c r="AD9" i="57"/>
  <c r="AB9" i="57"/>
  <c r="Z9" i="57"/>
  <c r="X9" i="57"/>
  <c r="V9" i="57"/>
  <c r="T9" i="57"/>
  <c r="R9" i="57"/>
  <c r="P9" i="57"/>
  <c r="N9" i="57"/>
  <c r="L9" i="57"/>
  <c r="J9" i="57"/>
  <c r="H9" i="57"/>
  <c r="F9" i="57"/>
  <c r="E8" i="57"/>
  <c r="BF6" i="57"/>
  <c r="D5" i="57"/>
  <c r="BC4" i="57"/>
  <c r="AY4" i="57"/>
  <c r="AT4" i="57"/>
  <c r="AP4" i="57"/>
  <c r="AL4" i="57"/>
  <c r="AH4" i="57"/>
  <c r="AC4" i="57"/>
  <c r="D4" i="57"/>
  <c r="D2" i="57"/>
  <c r="AB6" i="56"/>
  <c r="E59" i="56"/>
  <c r="E13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36" i="56"/>
  <c r="E37" i="56"/>
  <c r="E38" i="56"/>
  <c r="E39" i="56"/>
  <c r="E40" i="56"/>
  <c r="E41" i="56"/>
  <c r="E42" i="56"/>
  <c r="E43" i="56"/>
  <c r="E44" i="56"/>
  <c r="E45" i="56"/>
  <c r="E46" i="56"/>
  <c r="E47" i="56"/>
  <c r="E48" i="56"/>
  <c r="E49" i="56"/>
  <c r="E50" i="56"/>
  <c r="E51" i="56"/>
  <c r="E52" i="56"/>
  <c r="E53" i="56"/>
  <c r="E54" i="56"/>
  <c r="E55" i="56"/>
  <c r="E56" i="56"/>
  <c r="E57" i="56"/>
  <c r="E58" i="56"/>
  <c r="E12" i="56"/>
  <c r="E11" i="56"/>
  <c r="E10" i="56"/>
  <c r="B59" i="56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34" i="56"/>
  <c r="B35" i="56"/>
  <c r="B36" i="56"/>
  <c r="B37" i="56"/>
  <c r="B38" i="56"/>
  <c r="B39" i="56"/>
  <c r="B40" i="56"/>
  <c r="B41" i="56"/>
  <c r="B42" i="56"/>
  <c r="B43" i="56"/>
  <c r="B44" i="56"/>
  <c r="B45" i="56"/>
  <c r="B46" i="56"/>
  <c r="B47" i="56"/>
  <c r="B48" i="56"/>
  <c r="B49" i="56"/>
  <c r="B50" i="56"/>
  <c r="B51" i="56"/>
  <c r="B52" i="56"/>
  <c r="B53" i="56"/>
  <c r="B54" i="56"/>
  <c r="B55" i="56"/>
  <c r="B56" i="56"/>
  <c r="B57" i="56"/>
  <c r="B58" i="56"/>
  <c r="B12" i="56"/>
  <c r="B11" i="56"/>
  <c r="B10" i="56"/>
  <c r="D6" i="56"/>
  <c r="CA9" i="56"/>
  <c r="BZ9" i="56"/>
  <c r="BY9" i="56"/>
  <c r="BX9" i="56"/>
  <c r="BV9" i="56"/>
  <c r="BT9" i="56"/>
  <c r="BR9" i="56"/>
  <c r="BP9" i="56"/>
  <c r="BN9" i="56"/>
  <c r="BL9" i="56"/>
  <c r="BJ9" i="56"/>
  <c r="BH9" i="56"/>
  <c r="BF9" i="56"/>
  <c r="BD9" i="56"/>
  <c r="BB9" i="56"/>
  <c r="AZ9" i="56"/>
  <c r="AX9" i="56"/>
  <c r="AV9" i="56"/>
  <c r="AT9" i="56"/>
  <c r="AR9" i="56"/>
  <c r="AP9" i="56"/>
  <c r="AN9" i="56"/>
  <c r="AL9" i="56"/>
  <c r="AJ9" i="56"/>
  <c r="AH9" i="56"/>
  <c r="AF9" i="56"/>
  <c r="AD9" i="56"/>
  <c r="AB9" i="56"/>
  <c r="Z9" i="56"/>
  <c r="X9" i="56"/>
  <c r="V9" i="56"/>
  <c r="T9" i="56"/>
  <c r="R9" i="56"/>
  <c r="P9" i="56"/>
  <c r="N9" i="56"/>
  <c r="L9" i="56"/>
  <c r="J9" i="56"/>
  <c r="H9" i="56"/>
  <c r="F9" i="56"/>
  <c r="E8" i="56"/>
  <c r="BF6" i="56"/>
  <c r="D5" i="56"/>
  <c r="BC4" i="56"/>
  <c r="AY4" i="56"/>
  <c r="AT4" i="56"/>
  <c r="AP4" i="56"/>
  <c r="AL4" i="56"/>
  <c r="AH4" i="56"/>
  <c r="AC4" i="56"/>
  <c r="D4" i="56"/>
  <c r="D2" i="56"/>
  <c r="E59" i="55"/>
  <c r="E13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5" i="55"/>
  <c r="E56" i="55"/>
  <c r="E57" i="55"/>
  <c r="E58" i="55"/>
  <c r="E12" i="55"/>
  <c r="E11" i="55"/>
  <c r="E10" i="55"/>
  <c r="B59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32" i="55"/>
  <c r="B33" i="55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12" i="55"/>
  <c r="B11" i="55"/>
  <c r="B10" i="55"/>
  <c r="AB6" i="55"/>
  <c r="D6" i="55"/>
  <c r="CA9" i="55"/>
  <c r="BZ9" i="55"/>
  <c r="BY9" i="55"/>
  <c r="BX9" i="55"/>
  <c r="BV9" i="55"/>
  <c r="BT9" i="55"/>
  <c r="BR9" i="55"/>
  <c r="BP9" i="55"/>
  <c r="BN9" i="55"/>
  <c r="BL9" i="55"/>
  <c r="BJ9" i="55"/>
  <c r="BH9" i="55"/>
  <c r="BF9" i="55"/>
  <c r="BD9" i="55"/>
  <c r="BB9" i="55"/>
  <c r="AZ9" i="55"/>
  <c r="AX9" i="55"/>
  <c r="AV9" i="55"/>
  <c r="AT9" i="55"/>
  <c r="AR9" i="55"/>
  <c r="AP9" i="55"/>
  <c r="AN9" i="55"/>
  <c r="AL9" i="55"/>
  <c r="AJ9" i="55"/>
  <c r="AH9" i="55"/>
  <c r="AF9" i="55"/>
  <c r="AD9" i="55"/>
  <c r="AB9" i="55"/>
  <c r="Z9" i="55"/>
  <c r="X9" i="55"/>
  <c r="V9" i="55"/>
  <c r="T9" i="55"/>
  <c r="R9" i="55"/>
  <c r="P9" i="55"/>
  <c r="N9" i="55"/>
  <c r="L9" i="55"/>
  <c r="J9" i="55"/>
  <c r="H9" i="55"/>
  <c r="F9" i="55"/>
  <c r="E8" i="55"/>
  <c r="BF6" i="55"/>
  <c r="D5" i="55"/>
  <c r="BC4" i="55"/>
  <c r="AY4" i="55"/>
  <c r="AT4" i="55"/>
  <c r="AP4" i="55"/>
  <c r="AL4" i="55"/>
  <c r="AH4" i="55"/>
  <c r="AC4" i="55"/>
  <c r="D4" i="55"/>
  <c r="D2" i="55"/>
  <c r="E59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54" i="54"/>
  <c r="E55" i="54"/>
  <c r="E56" i="54"/>
  <c r="E57" i="54"/>
  <c r="E58" i="54"/>
  <c r="E12" i="54"/>
  <c r="E11" i="54"/>
  <c r="E10" i="54"/>
  <c r="B59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12" i="54"/>
  <c r="B11" i="54"/>
  <c r="B10" i="54"/>
  <c r="AB6" i="54"/>
  <c r="D6" i="54"/>
  <c r="CA9" i="54"/>
  <c r="BZ9" i="54"/>
  <c r="BY9" i="54"/>
  <c r="BX9" i="54"/>
  <c r="BV9" i="54"/>
  <c r="BT9" i="54"/>
  <c r="BR9" i="54"/>
  <c r="BP9" i="54"/>
  <c r="BN9" i="54"/>
  <c r="BL9" i="54"/>
  <c r="BJ9" i="54"/>
  <c r="BH9" i="54"/>
  <c r="BF9" i="54"/>
  <c r="BD9" i="54"/>
  <c r="BB9" i="54"/>
  <c r="AZ9" i="54"/>
  <c r="AX9" i="54"/>
  <c r="AV9" i="54"/>
  <c r="AT9" i="54"/>
  <c r="AR9" i="54"/>
  <c r="AP9" i="54"/>
  <c r="AN9" i="54"/>
  <c r="AL9" i="54"/>
  <c r="AJ9" i="54"/>
  <c r="AH9" i="54"/>
  <c r="AF9" i="54"/>
  <c r="AD9" i="54"/>
  <c r="AB9" i="54"/>
  <c r="Z9" i="54"/>
  <c r="X9" i="54"/>
  <c r="V9" i="54"/>
  <c r="T9" i="54"/>
  <c r="R9" i="54"/>
  <c r="P9" i="54"/>
  <c r="N9" i="54"/>
  <c r="L9" i="54"/>
  <c r="J9" i="54"/>
  <c r="H9" i="54"/>
  <c r="F9" i="54"/>
  <c r="E8" i="54"/>
  <c r="BF6" i="54"/>
  <c r="D5" i="54"/>
  <c r="BC4" i="54"/>
  <c r="AY4" i="54"/>
  <c r="AT4" i="54"/>
  <c r="AP4" i="54"/>
  <c r="AL4" i="54"/>
  <c r="AH4" i="54"/>
  <c r="AC4" i="54"/>
  <c r="D4" i="54"/>
  <c r="D2" i="54"/>
  <c r="E59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37" i="53"/>
  <c r="E38" i="53"/>
  <c r="E39" i="53"/>
  <c r="E40" i="53"/>
  <c r="E41" i="53"/>
  <c r="E42" i="53"/>
  <c r="E43" i="53"/>
  <c r="E44" i="53"/>
  <c r="E45" i="53"/>
  <c r="E46" i="53"/>
  <c r="E47" i="53"/>
  <c r="E48" i="53"/>
  <c r="E49" i="53"/>
  <c r="E50" i="53"/>
  <c r="E51" i="53"/>
  <c r="E52" i="53"/>
  <c r="E53" i="53"/>
  <c r="E54" i="53"/>
  <c r="E55" i="53"/>
  <c r="E56" i="53"/>
  <c r="E57" i="53"/>
  <c r="E58" i="53"/>
  <c r="E12" i="53"/>
  <c r="E11" i="53"/>
  <c r="E10" i="53"/>
  <c r="E59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12" i="49"/>
  <c r="E11" i="49"/>
  <c r="E10" i="49"/>
  <c r="B59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49" i="53"/>
  <c r="B50" i="53"/>
  <c r="B51" i="53"/>
  <c r="B52" i="53"/>
  <c r="B53" i="53"/>
  <c r="B54" i="53"/>
  <c r="B55" i="53"/>
  <c r="B56" i="53"/>
  <c r="B57" i="53"/>
  <c r="B58" i="53"/>
  <c r="B12" i="53"/>
  <c r="B11" i="53"/>
  <c r="B10" i="53"/>
  <c r="CA9" i="53"/>
  <c r="BZ9" i="53"/>
  <c r="BY9" i="53"/>
  <c r="BX9" i="53"/>
  <c r="BV9" i="53"/>
  <c r="BT9" i="53"/>
  <c r="BR9" i="53"/>
  <c r="BP9" i="53"/>
  <c r="BN9" i="53"/>
  <c r="BL9" i="53"/>
  <c r="BJ9" i="53"/>
  <c r="BH9" i="53"/>
  <c r="BF9" i="53"/>
  <c r="BD9" i="53"/>
  <c r="BB9" i="53"/>
  <c r="AZ9" i="53"/>
  <c r="AX9" i="53"/>
  <c r="AV9" i="53"/>
  <c r="AT9" i="53"/>
  <c r="AR9" i="53"/>
  <c r="AP9" i="53"/>
  <c r="AN9" i="53"/>
  <c r="AL9" i="53"/>
  <c r="AJ9" i="53"/>
  <c r="AH9" i="53"/>
  <c r="AF9" i="53"/>
  <c r="AD9" i="53"/>
  <c r="AB9" i="53"/>
  <c r="Z9" i="53"/>
  <c r="X9" i="53"/>
  <c r="V9" i="53"/>
  <c r="T9" i="53"/>
  <c r="R9" i="53"/>
  <c r="P9" i="53"/>
  <c r="N9" i="53"/>
  <c r="L9" i="53"/>
  <c r="J9" i="53"/>
  <c r="H9" i="53"/>
  <c r="F9" i="53"/>
  <c r="CA9" i="49"/>
  <c r="BZ9" i="49"/>
  <c r="BY9" i="49"/>
  <c r="BX9" i="49"/>
  <c r="BV9" i="49"/>
  <c r="BT9" i="49"/>
  <c r="BR9" i="49"/>
  <c r="BP9" i="49"/>
  <c r="BN9" i="49"/>
  <c r="BL9" i="49"/>
  <c r="BJ9" i="49"/>
  <c r="BH9" i="49"/>
  <c r="BF9" i="49"/>
  <c r="BD9" i="49"/>
  <c r="BB9" i="49"/>
  <c r="AZ9" i="49"/>
  <c r="AX9" i="49"/>
  <c r="AV9" i="49"/>
  <c r="AT9" i="49"/>
  <c r="AR9" i="49"/>
  <c r="AP9" i="49"/>
  <c r="AN9" i="49"/>
  <c r="AL9" i="49"/>
  <c r="AJ9" i="49"/>
  <c r="AH9" i="49"/>
  <c r="AF9" i="49"/>
  <c r="AD9" i="49"/>
  <c r="AB9" i="49"/>
  <c r="Z9" i="49"/>
  <c r="X9" i="49"/>
  <c r="V9" i="49"/>
  <c r="T9" i="49"/>
  <c r="R9" i="49"/>
  <c r="P9" i="49"/>
  <c r="N9" i="49"/>
  <c r="L9" i="49"/>
  <c r="J9" i="49"/>
  <c r="H9" i="49"/>
  <c r="F9" i="49"/>
  <c r="AB6" i="53"/>
  <c r="D6" i="53"/>
  <c r="E8" i="53"/>
  <c r="BF6" i="53"/>
  <c r="D5" i="53"/>
  <c r="BC4" i="53"/>
  <c r="AY4" i="53"/>
  <c r="AT4" i="53"/>
  <c r="AP4" i="53"/>
  <c r="AL4" i="53"/>
  <c r="AH4" i="53"/>
  <c r="AC4" i="53"/>
  <c r="D4" i="53"/>
  <c r="D2" i="53"/>
  <c r="D6" i="51"/>
  <c r="D6" i="48"/>
  <c r="AB6" i="52"/>
  <c r="D6" i="52"/>
  <c r="CA58" i="52"/>
  <c r="BZ58" i="52"/>
  <c r="BY58" i="52"/>
  <c r="BX58" i="52"/>
  <c r="CA57" i="52"/>
  <c r="BZ57" i="52"/>
  <c r="BY57" i="52"/>
  <c r="BX57" i="52"/>
  <c r="CA56" i="52"/>
  <c r="BZ56" i="52"/>
  <c r="BY56" i="52"/>
  <c r="BX56" i="52"/>
  <c r="CA55" i="52"/>
  <c r="BZ55" i="52"/>
  <c r="BY55" i="52"/>
  <c r="BX55" i="52"/>
  <c r="CA54" i="52"/>
  <c r="BZ54" i="52"/>
  <c r="BY54" i="52"/>
  <c r="BX54" i="52"/>
  <c r="CA53" i="52"/>
  <c r="BZ53" i="52"/>
  <c r="BY53" i="52"/>
  <c r="BX53" i="52"/>
  <c r="CA52" i="52"/>
  <c r="BZ52" i="52"/>
  <c r="BY52" i="52"/>
  <c r="BX52" i="52"/>
  <c r="CA51" i="52"/>
  <c r="BZ51" i="52"/>
  <c r="BY51" i="52"/>
  <c r="BX51" i="52"/>
  <c r="CA50" i="52"/>
  <c r="BZ50" i="52"/>
  <c r="BY50" i="52"/>
  <c r="BX50" i="52"/>
  <c r="CA49" i="52"/>
  <c r="BZ49" i="52"/>
  <c r="BY49" i="52"/>
  <c r="BX49" i="52"/>
  <c r="CA48" i="52"/>
  <c r="BZ48" i="52"/>
  <c r="BY48" i="52"/>
  <c r="BX48" i="52"/>
  <c r="CA47" i="52"/>
  <c r="BZ47" i="52"/>
  <c r="BY47" i="52"/>
  <c r="BX47" i="52"/>
  <c r="CA46" i="52"/>
  <c r="BZ46" i="52"/>
  <c r="BY46" i="52"/>
  <c r="BX46" i="52"/>
  <c r="CA45" i="52"/>
  <c r="BZ45" i="52"/>
  <c r="BY45" i="52"/>
  <c r="BX45" i="52"/>
  <c r="CA44" i="52"/>
  <c r="BZ44" i="52"/>
  <c r="BY44" i="52"/>
  <c r="BX44" i="52"/>
  <c r="CA43" i="52"/>
  <c r="BZ43" i="52"/>
  <c r="BY43" i="52"/>
  <c r="BX43" i="52"/>
  <c r="CA42" i="52"/>
  <c r="BZ42" i="52"/>
  <c r="BY42" i="52"/>
  <c r="BX42" i="52"/>
  <c r="CA41" i="52"/>
  <c r="BZ41" i="52"/>
  <c r="BY41" i="52"/>
  <c r="BX41" i="52"/>
  <c r="CA40" i="52"/>
  <c r="BZ40" i="52"/>
  <c r="BY40" i="52"/>
  <c r="BX40" i="52"/>
  <c r="CA39" i="52"/>
  <c r="BZ39" i="52"/>
  <c r="BY39" i="52"/>
  <c r="BX39" i="52"/>
  <c r="CA38" i="52"/>
  <c r="BZ38" i="52"/>
  <c r="BY38" i="52"/>
  <c r="BX38" i="52"/>
  <c r="CA37" i="52"/>
  <c r="BZ37" i="52"/>
  <c r="BY37" i="52"/>
  <c r="BX37" i="52"/>
  <c r="CA36" i="52"/>
  <c r="BZ36" i="52"/>
  <c r="BY36" i="52"/>
  <c r="BX36" i="52"/>
  <c r="CA35" i="52"/>
  <c r="BZ35" i="52"/>
  <c r="BY35" i="52"/>
  <c r="BX35" i="52"/>
  <c r="CA34" i="52"/>
  <c r="BZ34" i="52"/>
  <c r="BY34" i="52"/>
  <c r="BX34" i="52"/>
  <c r="CA33" i="52"/>
  <c r="BZ33" i="52"/>
  <c r="BY33" i="52"/>
  <c r="BX33" i="52"/>
  <c r="CA32" i="52"/>
  <c r="BZ32" i="52"/>
  <c r="BY32" i="52"/>
  <c r="BX32" i="52"/>
  <c r="CA31" i="52"/>
  <c r="BZ31" i="52"/>
  <c r="BY31" i="52"/>
  <c r="BX31" i="52"/>
  <c r="CA30" i="52"/>
  <c r="BZ30" i="52"/>
  <c r="BY30" i="52"/>
  <c r="BX30" i="52"/>
  <c r="CA29" i="52"/>
  <c r="BZ29" i="52"/>
  <c r="BY29" i="52"/>
  <c r="BX29" i="52"/>
  <c r="CA28" i="52"/>
  <c r="BZ28" i="52"/>
  <c r="BY28" i="52"/>
  <c r="BX28" i="52"/>
  <c r="CA27" i="52"/>
  <c r="BZ27" i="52"/>
  <c r="BY27" i="52"/>
  <c r="BX27" i="52"/>
  <c r="CA26" i="52"/>
  <c r="BZ26" i="52"/>
  <c r="BY26" i="52"/>
  <c r="BX26" i="52"/>
  <c r="CA25" i="52"/>
  <c r="BZ25" i="52"/>
  <c r="BY25" i="52"/>
  <c r="BX25" i="52"/>
  <c r="CA24" i="52"/>
  <c r="CA25" i="71" s="1"/>
  <c r="BZ24" i="52"/>
  <c r="BZ25" i="71" s="1"/>
  <c r="BY24" i="52"/>
  <c r="BY25" i="71" s="1"/>
  <c r="BX24" i="52"/>
  <c r="BX25" i="71" s="1"/>
  <c r="CA23" i="52"/>
  <c r="BZ23" i="52"/>
  <c r="BY23" i="52"/>
  <c r="BX23" i="52"/>
  <c r="CA22" i="52"/>
  <c r="BZ22" i="52"/>
  <c r="BY22" i="52"/>
  <c r="BX22" i="52"/>
  <c r="CA21" i="52"/>
  <c r="BZ21" i="52"/>
  <c r="BY21" i="52"/>
  <c r="BX21" i="52"/>
  <c r="CA20" i="52"/>
  <c r="BZ20" i="52"/>
  <c r="BY20" i="52"/>
  <c r="BX20" i="52"/>
  <c r="CA19" i="52"/>
  <c r="BZ19" i="52"/>
  <c r="BY19" i="52"/>
  <c r="BX19" i="52"/>
  <c r="CA18" i="52"/>
  <c r="BZ18" i="52"/>
  <c r="BY18" i="52"/>
  <c r="BX18" i="52"/>
  <c r="CA17" i="52"/>
  <c r="BZ17" i="52"/>
  <c r="BY17" i="52"/>
  <c r="BX17" i="52"/>
  <c r="CA16" i="52"/>
  <c r="BZ16" i="52"/>
  <c r="BY16" i="52"/>
  <c r="BX16" i="52"/>
  <c r="CA15" i="52"/>
  <c r="BZ15" i="52"/>
  <c r="BY15" i="52"/>
  <c r="BX15" i="52"/>
  <c r="CA14" i="52"/>
  <c r="BZ14" i="52"/>
  <c r="BY14" i="52"/>
  <c r="BX14" i="52"/>
  <c r="CA13" i="52"/>
  <c r="BZ13" i="52"/>
  <c r="BY13" i="52"/>
  <c r="BX13" i="52"/>
  <c r="CA12" i="52"/>
  <c r="BZ12" i="52"/>
  <c r="BY12" i="52"/>
  <c r="BX12" i="52"/>
  <c r="CA11" i="52"/>
  <c r="BZ11" i="52"/>
  <c r="BY11" i="52"/>
  <c r="BX11" i="52"/>
  <c r="CA10" i="52"/>
  <c r="BZ10" i="52"/>
  <c r="BY10" i="52"/>
  <c r="BX10" i="52"/>
  <c r="CA9" i="52"/>
  <c r="BZ9" i="52"/>
  <c r="BY9" i="52"/>
  <c r="BX9" i="52"/>
  <c r="E8" i="52"/>
  <c r="BF6" i="52"/>
  <c r="D5" i="52"/>
  <c r="BC4" i="52"/>
  <c r="AY4" i="52"/>
  <c r="AT4" i="52"/>
  <c r="AP4" i="52"/>
  <c r="AL4" i="52"/>
  <c r="AH4" i="52"/>
  <c r="AC4" i="52"/>
  <c r="D4" i="52"/>
  <c r="D2" i="52"/>
  <c r="B59" i="51" l="1"/>
  <c r="B58" i="51"/>
  <c r="B57" i="51"/>
  <c r="B56" i="51"/>
  <c r="B55" i="51"/>
  <c r="B54" i="51"/>
  <c r="B53" i="51"/>
  <c r="B52" i="51"/>
  <c r="B51" i="51"/>
  <c r="B50" i="51"/>
  <c r="B49" i="51"/>
  <c r="BF6" i="51"/>
  <c r="D5" i="51"/>
  <c r="D4" i="51"/>
  <c r="D2" i="51"/>
  <c r="D6" i="50"/>
  <c r="D6" i="49"/>
  <c r="B59" i="50" l="1"/>
  <c r="B59" i="49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3" i="50"/>
  <c r="B54" i="50"/>
  <c r="B55" i="50"/>
  <c r="B56" i="50"/>
  <c r="B57" i="50"/>
  <c r="B58" i="50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56" i="49"/>
  <c r="B57" i="49"/>
  <c r="B58" i="49"/>
  <c r="B12" i="50"/>
  <c r="B12" i="49"/>
  <c r="B11" i="50"/>
  <c r="B11" i="49"/>
  <c r="B10" i="50"/>
  <c r="B10" i="49"/>
  <c r="BF6" i="50"/>
  <c r="AB6" i="50"/>
  <c r="BC4" i="50"/>
  <c r="AY4" i="50"/>
  <c r="AT4" i="50"/>
  <c r="AP4" i="50"/>
  <c r="AL4" i="50"/>
  <c r="AH4" i="50"/>
  <c r="AC4" i="50"/>
  <c r="D5" i="50"/>
  <c r="D4" i="50"/>
  <c r="D2" i="50"/>
  <c r="E8" i="50"/>
  <c r="E8" i="49"/>
  <c r="BC4" i="49"/>
  <c r="AY4" i="49"/>
  <c r="AT4" i="49"/>
  <c r="AP4" i="49"/>
  <c r="AL4" i="49"/>
  <c r="AH4" i="49"/>
  <c r="AC4" i="49"/>
  <c r="BF6" i="49"/>
  <c r="AB6" i="49"/>
  <c r="D5" i="49"/>
  <c r="D4" i="49"/>
  <c r="D2" i="49"/>
  <c r="BF6" i="48" l="1"/>
  <c r="B59" i="48"/>
  <c r="B58" i="48"/>
  <c r="B57" i="48"/>
  <c r="B56" i="48"/>
  <c r="B55" i="48"/>
  <c r="B54" i="48"/>
  <c r="B53" i="48"/>
  <c r="B52" i="48"/>
  <c r="B51" i="48"/>
  <c r="B50" i="48"/>
  <c r="B49" i="48"/>
  <c r="D5" i="48"/>
  <c r="D4" i="48"/>
  <c r="D2" i="48"/>
  <c r="H6" i="47"/>
  <c r="E8" i="47" l="1"/>
  <c r="U6" i="47"/>
  <c r="D5" i="47"/>
  <c r="U4" i="47"/>
  <c r="S4" i="47"/>
  <c r="Q4" i="47"/>
  <c r="O4" i="47"/>
  <c r="M4" i="47"/>
  <c r="K4" i="47"/>
  <c r="I4" i="47"/>
  <c r="D4" i="47"/>
  <c r="D2" i="47"/>
  <c r="I4" i="33"/>
  <c r="H6" i="46"/>
  <c r="D6" i="46"/>
  <c r="E8" i="46"/>
  <c r="U6" i="46"/>
  <c r="D5" i="46"/>
  <c r="U4" i="46"/>
  <c r="S4" i="46"/>
  <c r="Q4" i="46"/>
  <c r="O4" i="46"/>
  <c r="M4" i="46"/>
  <c r="K4" i="46"/>
  <c r="I4" i="46"/>
  <c r="D4" i="46"/>
  <c r="D2" i="46"/>
  <c r="H6" i="45"/>
  <c r="D6" i="45"/>
  <c r="E8" i="45"/>
  <c r="U6" i="45"/>
  <c r="D5" i="45"/>
  <c r="U4" i="45"/>
  <c r="S4" i="45"/>
  <c r="Q4" i="45"/>
  <c r="O4" i="45"/>
  <c r="M4" i="45"/>
  <c r="K4" i="45"/>
  <c r="I4" i="45"/>
  <c r="D4" i="45"/>
  <c r="D2" i="45"/>
  <c r="H6" i="44"/>
  <c r="D6" i="44"/>
  <c r="E8" i="44"/>
  <c r="U6" i="44"/>
  <c r="D5" i="44"/>
  <c r="U4" i="44"/>
  <c r="S4" i="44"/>
  <c r="Q4" i="44"/>
  <c r="O4" i="44"/>
  <c r="M4" i="44"/>
  <c r="K4" i="44"/>
  <c r="I4" i="44"/>
  <c r="D4" i="44"/>
  <c r="D2" i="44"/>
  <c r="H6" i="43"/>
  <c r="D6" i="43"/>
  <c r="E8" i="43"/>
  <c r="U6" i="43"/>
  <c r="D5" i="43"/>
  <c r="U4" i="43"/>
  <c r="S4" i="43"/>
  <c r="Q4" i="43"/>
  <c r="O4" i="43"/>
  <c r="M4" i="43"/>
  <c r="K4" i="43"/>
  <c r="I4" i="43"/>
  <c r="D4" i="43"/>
  <c r="D2" i="43"/>
  <c r="H6" i="42"/>
  <c r="D6" i="42"/>
  <c r="E8" i="42"/>
  <c r="U6" i="42"/>
  <c r="D5" i="42"/>
  <c r="U4" i="42"/>
  <c r="S4" i="42"/>
  <c r="Q4" i="42"/>
  <c r="O4" i="42"/>
  <c r="M4" i="42"/>
  <c r="K4" i="42"/>
  <c r="I4" i="42"/>
  <c r="D4" i="42"/>
  <c r="D2" i="42"/>
  <c r="K81" i="2" l="1"/>
  <c r="J81" i="2"/>
  <c r="K79" i="2"/>
  <c r="J79" i="2"/>
  <c r="K77" i="2"/>
  <c r="J77" i="2"/>
  <c r="K75" i="2"/>
  <c r="J75" i="2"/>
  <c r="K73" i="2"/>
  <c r="J73" i="2"/>
  <c r="K71" i="2"/>
  <c r="J71" i="2"/>
  <c r="J69" i="2"/>
  <c r="K67" i="2"/>
  <c r="G67" i="2"/>
  <c r="F67" i="2"/>
  <c r="J67" i="2"/>
  <c r="J65" i="2"/>
  <c r="G81" i="2"/>
  <c r="F81" i="2"/>
  <c r="G79" i="2"/>
  <c r="F79" i="2"/>
  <c r="G77" i="2"/>
  <c r="F77" i="2"/>
  <c r="G75" i="2"/>
  <c r="F75" i="2"/>
  <c r="G73" i="2"/>
  <c r="F73" i="2"/>
  <c r="G71" i="2"/>
  <c r="F65" i="2"/>
  <c r="F71" i="2"/>
  <c r="F69" i="2"/>
  <c r="B81" i="2"/>
  <c r="B79" i="2"/>
  <c r="B77" i="2"/>
  <c r="B75" i="2"/>
  <c r="B73" i="2"/>
  <c r="B71" i="2"/>
  <c r="B69" i="2"/>
  <c r="B65" i="2"/>
  <c r="B67" i="2"/>
  <c r="C67" i="2"/>
  <c r="C81" i="2"/>
  <c r="C79" i="2"/>
  <c r="C77" i="2"/>
  <c r="C71" i="2"/>
  <c r="C73" i="2"/>
  <c r="C75" i="2"/>
  <c r="Q8" i="1" l="1"/>
  <c r="BC4" i="37" l="1"/>
  <c r="AY4" i="37"/>
  <c r="AT4" i="37"/>
  <c r="AP4" i="37"/>
  <c r="O4" i="33"/>
  <c r="AL4" i="37"/>
  <c r="AH4" i="37"/>
  <c r="AC4" i="37"/>
  <c r="BX13" i="37"/>
  <c r="BX14" i="70" s="1"/>
  <c r="E8" i="33"/>
  <c r="E8" i="3"/>
  <c r="E8" i="37"/>
  <c r="E8" i="35"/>
  <c r="D6" i="37" l="1"/>
  <c r="AB6" i="37"/>
  <c r="R13" i="1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7" i="37"/>
  <c r="E16" i="37"/>
  <c r="E15" i="37"/>
  <c r="E14" i="37"/>
  <c r="E13" i="37"/>
  <c r="E12" i="37"/>
  <c r="E11" i="37"/>
  <c r="E10" i="37"/>
  <c r="E9" i="37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11" i="35"/>
  <c r="E10" i="35"/>
  <c r="E9" i="35"/>
  <c r="E58" i="35"/>
  <c r="B58" i="37" l="1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11" i="37"/>
  <c r="B10" i="37"/>
  <c r="B9" i="37"/>
  <c r="CA58" i="37"/>
  <c r="BZ58" i="37"/>
  <c r="BY58" i="37"/>
  <c r="BX58" i="37"/>
  <c r="CA57" i="37"/>
  <c r="BZ57" i="37"/>
  <c r="BY57" i="37"/>
  <c r="BX57" i="37"/>
  <c r="CA56" i="37"/>
  <c r="BZ56" i="37"/>
  <c r="BY56" i="37"/>
  <c r="BX56" i="37"/>
  <c r="CA55" i="37"/>
  <c r="BZ55" i="37"/>
  <c r="BY55" i="37"/>
  <c r="BX55" i="37"/>
  <c r="CA54" i="37"/>
  <c r="BZ54" i="37"/>
  <c r="BY54" i="37"/>
  <c r="BX54" i="37"/>
  <c r="CA53" i="37"/>
  <c r="BZ53" i="37"/>
  <c r="BY53" i="37"/>
  <c r="BX53" i="37"/>
  <c r="CA52" i="37"/>
  <c r="BZ52" i="37"/>
  <c r="BY52" i="37"/>
  <c r="BX52" i="37"/>
  <c r="CA51" i="37"/>
  <c r="BZ51" i="37"/>
  <c r="BY51" i="37"/>
  <c r="BX51" i="37"/>
  <c r="CA50" i="37"/>
  <c r="BZ50" i="37"/>
  <c r="BY50" i="37"/>
  <c r="BX50" i="37"/>
  <c r="CA49" i="37"/>
  <c r="BZ49" i="37"/>
  <c r="BY49" i="37"/>
  <c r="BX49" i="37"/>
  <c r="CA48" i="37"/>
  <c r="BZ48" i="37"/>
  <c r="BY48" i="37"/>
  <c r="BX48" i="37"/>
  <c r="CA47" i="37"/>
  <c r="BZ47" i="37"/>
  <c r="BY47" i="37"/>
  <c r="BX47" i="37"/>
  <c r="CA46" i="37"/>
  <c r="BZ46" i="37"/>
  <c r="BY46" i="37"/>
  <c r="BX46" i="37"/>
  <c r="CA45" i="37"/>
  <c r="BZ45" i="37"/>
  <c r="BY45" i="37"/>
  <c r="BX45" i="37"/>
  <c r="CA44" i="37"/>
  <c r="BZ44" i="37"/>
  <c r="BY44" i="37"/>
  <c r="BX44" i="37"/>
  <c r="CA43" i="37"/>
  <c r="BZ43" i="37"/>
  <c r="BY43" i="37"/>
  <c r="BX43" i="37"/>
  <c r="CA42" i="37"/>
  <c r="BZ42" i="37"/>
  <c r="BY42" i="37"/>
  <c r="BX42" i="37"/>
  <c r="CA41" i="37"/>
  <c r="BZ41" i="37"/>
  <c r="BY41" i="37"/>
  <c r="BX41" i="37"/>
  <c r="CA40" i="37"/>
  <c r="BZ40" i="37"/>
  <c r="BY40" i="37"/>
  <c r="BX40" i="37"/>
  <c r="CA39" i="37"/>
  <c r="BZ39" i="37"/>
  <c r="BY39" i="37"/>
  <c r="BX39" i="37"/>
  <c r="CA38" i="37"/>
  <c r="BZ38" i="37"/>
  <c r="BY38" i="37"/>
  <c r="BX38" i="37"/>
  <c r="CA37" i="37"/>
  <c r="BZ37" i="37"/>
  <c r="BY37" i="37"/>
  <c r="BX37" i="37"/>
  <c r="CA36" i="37"/>
  <c r="CA37" i="70" s="1"/>
  <c r="BZ36" i="37"/>
  <c r="BZ37" i="70" s="1"/>
  <c r="BY36" i="37"/>
  <c r="BY37" i="70" s="1"/>
  <c r="BX36" i="37"/>
  <c r="BX37" i="70" s="1"/>
  <c r="CA35" i="37"/>
  <c r="CA36" i="70" s="1"/>
  <c r="BZ35" i="37"/>
  <c r="BZ36" i="70" s="1"/>
  <c r="BY35" i="37"/>
  <c r="BY36" i="70" s="1"/>
  <c r="BX35" i="37"/>
  <c r="BX36" i="70" s="1"/>
  <c r="CA34" i="37"/>
  <c r="CA35" i="70" s="1"/>
  <c r="BZ34" i="37"/>
  <c r="BZ35" i="70" s="1"/>
  <c r="BY34" i="37"/>
  <c r="BY35" i="70" s="1"/>
  <c r="BX34" i="37"/>
  <c r="CA33" i="37"/>
  <c r="CA34" i="70" s="1"/>
  <c r="BZ33" i="37"/>
  <c r="BZ34" i="70" s="1"/>
  <c r="BY33" i="37"/>
  <c r="BX33" i="37"/>
  <c r="CA32" i="37"/>
  <c r="CA33" i="70" s="1"/>
  <c r="BZ32" i="37"/>
  <c r="BZ33" i="70" s="1"/>
  <c r="BY32" i="37"/>
  <c r="BY33" i="70" s="1"/>
  <c r="BX32" i="37"/>
  <c r="CA31" i="37"/>
  <c r="CA32" i="70" s="1"/>
  <c r="BZ31" i="37"/>
  <c r="BZ32" i="70" s="1"/>
  <c r="BY31" i="37"/>
  <c r="BY32" i="70" s="1"/>
  <c r="BX31" i="37"/>
  <c r="BX32" i="70" s="1"/>
  <c r="CA30" i="37"/>
  <c r="CA31" i="70" s="1"/>
  <c r="BZ30" i="37"/>
  <c r="BZ31" i="70" s="1"/>
  <c r="BY30" i="37"/>
  <c r="BY31" i="70" s="1"/>
  <c r="BX30" i="37"/>
  <c r="BX31" i="70" s="1"/>
  <c r="CA29" i="37"/>
  <c r="CA30" i="70" s="1"/>
  <c r="BZ29" i="37"/>
  <c r="BZ30" i="70" s="1"/>
  <c r="BY29" i="37"/>
  <c r="BY30" i="70" s="1"/>
  <c r="BX29" i="37"/>
  <c r="CA28" i="37"/>
  <c r="CA29" i="70" s="1"/>
  <c r="BZ28" i="37"/>
  <c r="BZ29" i="70" s="1"/>
  <c r="BY28" i="37"/>
  <c r="BY29" i="70" s="1"/>
  <c r="BX28" i="37"/>
  <c r="BX29" i="70" s="1"/>
  <c r="CA27" i="37"/>
  <c r="CA28" i="70" s="1"/>
  <c r="BZ27" i="37"/>
  <c r="BZ28" i="70" s="1"/>
  <c r="BY27" i="37"/>
  <c r="BY28" i="70" s="1"/>
  <c r="BX27" i="37"/>
  <c r="BX28" i="70" s="1"/>
  <c r="CA26" i="37"/>
  <c r="CA27" i="70" s="1"/>
  <c r="BZ26" i="37"/>
  <c r="BZ27" i="70" s="1"/>
  <c r="BY26" i="37"/>
  <c r="BY27" i="70" s="1"/>
  <c r="BX26" i="37"/>
  <c r="CA25" i="37"/>
  <c r="CA26" i="70" s="1"/>
  <c r="BZ25" i="37"/>
  <c r="BZ26" i="70" s="1"/>
  <c r="BY25" i="37"/>
  <c r="BY26" i="70" s="1"/>
  <c r="BX25" i="37"/>
  <c r="BX26" i="70" s="1"/>
  <c r="CA24" i="37"/>
  <c r="CA25" i="70" s="1"/>
  <c r="BZ24" i="37"/>
  <c r="BZ25" i="70" s="1"/>
  <c r="BY24" i="37"/>
  <c r="BY25" i="70" s="1"/>
  <c r="BX24" i="37"/>
  <c r="CA23" i="37"/>
  <c r="CA24" i="70" s="1"/>
  <c r="BZ23" i="37"/>
  <c r="BZ24" i="70" s="1"/>
  <c r="BY23" i="37"/>
  <c r="BY24" i="70" s="1"/>
  <c r="BX23" i="37"/>
  <c r="CA22" i="37"/>
  <c r="CA23" i="70" s="1"/>
  <c r="BZ22" i="37"/>
  <c r="BZ23" i="70" s="1"/>
  <c r="BY22" i="37"/>
  <c r="BX22" i="37"/>
  <c r="CA21" i="37"/>
  <c r="CA22" i="70" s="1"/>
  <c r="BZ21" i="37"/>
  <c r="BZ22" i="70" s="1"/>
  <c r="BY21" i="37"/>
  <c r="BY22" i="70" s="1"/>
  <c r="BX21" i="37"/>
  <c r="BX22" i="70" s="1"/>
  <c r="CA20" i="37"/>
  <c r="CA21" i="70" s="1"/>
  <c r="BZ20" i="37"/>
  <c r="BY20" i="37"/>
  <c r="BY21" i="70" s="1"/>
  <c r="BX20" i="37"/>
  <c r="BX21" i="70" s="1"/>
  <c r="CA19" i="37"/>
  <c r="CA20" i="70" s="1"/>
  <c r="BZ19" i="37"/>
  <c r="BZ20" i="70" s="1"/>
  <c r="BY19" i="37"/>
  <c r="BY20" i="70" s="1"/>
  <c r="BX19" i="37"/>
  <c r="BX20" i="70" s="1"/>
  <c r="CA18" i="37"/>
  <c r="CA19" i="70" s="1"/>
  <c r="BZ18" i="37"/>
  <c r="BZ19" i="70" s="1"/>
  <c r="BY18" i="37"/>
  <c r="BY19" i="70" s="1"/>
  <c r="BX18" i="37"/>
  <c r="CA17" i="37"/>
  <c r="CA18" i="70" s="1"/>
  <c r="BZ17" i="37"/>
  <c r="BZ18" i="70" s="1"/>
  <c r="BY17" i="37"/>
  <c r="BY18" i="70" s="1"/>
  <c r="BX17" i="37"/>
  <c r="CA16" i="37"/>
  <c r="CA17" i="70" s="1"/>
  <c r="BZ16" i="37"/>
  <c r="BZ17" i="70" s="1"/>
  <c r="BY16" i="37"/>
  <c r="BX16" i="37"/>
  <c r="CA15" i="37"/>
  <c r="CA16" i="70" s="1"/>
  <c r="BZ15" i="37"/>
  <c r="BZ16" i="70" s="1"/>
  <c r="BY15" i="37"/>
  <c r="BX15" i="37"/>
  <c r="BX16" i="70" s="1"/>
  <c r="CA14" i="37"/>
  <c r="CA15" i="70" s="1"/>
  <c r="BZ14" i="37"/>
  <c r="BY14" i="37"/>
  <c r="BY15" i="70" s="1"/>
  <c r="BX14" i="37"/>
  <c r="CA13" i="37"/>
  <c r="CA14" i="70" s="1"/>
  <c r="BZ13" i="37"/>
  <c r="BZ14" i="70" s="1"/>
  <c r="BY13" i="37"/>
  <c r="BY14" i="70" s="1"/>
  <c r="CA12" i="37"/>
  <c r="CA13" i="70" s="1"/>
  <c r="BZ12" i="37"/>
  <c r="BZ13" i="70" s="1"/>
  <c r="BY12" i="37"/>
  <c r="BY13" i="70" s="1"/>
  <c r="BX12" i="37"/>
  <c r="BX13" i="70" s="1"/>
  <c r="CA11" i="37"/>
  <c r="CA12" i="70" s="1"/>
  <c r="BZ11" i="37"/>
  <c r="BZ12" i="70" s="1"/>
  <c r="BY11" i="37"/>
  <c r="BY12" i="70" s="1"/>
  <c r="BX11" i="37"/>
  <c r="CA10" i="37"/>
  <c r="CA11" i="70" s="1"/>
  <c r="BZ10" i="37"/>
  <c r="BZ11" i="70" s="1"/>
  <c r="BY10" i="37"/>
  <c r="BX10" i="37"/>
  <c r="BX11" i="70" s="1"/>
  <c r="CA9" i="37"/>
  <c r="CA10" i="70" s="1"/>
  <c r="BZ9" i="37"/>
  <c r="BZ10" i="70" s="1"/>
  <c r="BY9" i="37"/>
  <c r="BY10" i="70" s="1"/>
  <c r="BX9" i="37"/>
  <c r="BF6" i="37"/>
  <c r="D5" i="37"/>
  <c r="D4" i="37"/>
  <c r="D2" i="37"/>
  <c r="BF6" i="35" l="1"/>
  <c r="AB6" i="35"/>
  <c r="CA58" i="35"/>
  <c r="CA12" i="35"/>
  <c r="CA13" i="50" s="1"/>
  <c r="CA13" i="35"/>
  <c r="CA14" i="50" s="1"/>
  <c r="CA14" i="35"/>
  <c r="CA15" i="35"/>
  <c r="CA16" i="35"/>
  <c r="CA17" i="35"/>
  <c r="CA18" i="35"/>
  <c r="CA19" i="35"/>
  <c r="CA20" i="35"/>
  <c r="CA21" i="35"/>
  <c r="CA22" i="35"/>
  <c r="CA23" i="35"/>
  <c r="CA24" i="35"/>
  <c r="CA25" i="50" s="1"/>
  <c r="CA25" i="35"/>
  <c r="CA26" i="35"/>
  <c r="CA27" i="35"/>
  <c r="CA28" i="35"/>
  <c r="CA29" i="35"/>
  <c r="CA30" i="35"/>
  <c r="CA31" i="35"/>
  <c r="CA32" i="35"/>
  <c r="CA33" i="35"/>
  <c r="CA34" i="35"/>
  <c r="CA35" i="35"/>
  <c r="CA36" i="35"/>
  <c r="CA37" i="35"/>
  <c r="CA38" i="35"/>
  <c r="CA39" i="35"/>
  <c r="CA40" i="35"/>
  <c r="CA41" i="35"/>
  <c r="CA42" i="35"/>
  <c r="CA43" i="35"/>
  <c r="CA44" i="35"/>
  <c r="CA45" i="35"/>
  <c r="CA46" i="35"/>
  <c r="CA47" i="35"/>
  <c r="CA48" i="35"/>
  <c r="CA49" i="35"/>
  <c r="CA50" i="35"/>
  <c r="CA51" i="35"/>
  <c r="CA52" i="35"/>
  <c r="CA53" i="35"/>
  <c r="CA54" i="35"/>
  <c r="CA55" i="35"/>
  <c r="CA56" i="35"/>
  <c r="CA57" i="35"/>
  <c r="CA11" i="35"/>
  <c r="CA12" i="50" s="1"/>
  <c r="CA10" i="35"/>
  <c r="CA11" i="50" s="1"/>
  <c r="CA9" i="35"/>
  <c r="CA10" i="50" s="1"/>
  <c r="BZ58" i="35"/>
  <c r="BZ12" i="35"/>
  <c r="BZ13" i="50" s="1"/>
  <c r="BZ13" i="35"/>
  <c r="BZ14" i="50" s="1"/>
  <c r="BZ14" i="35"/>
  <c r="BZ15" i="35"/>
  <c r="BZ16" i="35"/>
  <c r="BZ17" i="35"/>
  <c r="BZ18" i="35"/>
  <c r="BZ19" i="35"/>
  <c r="BZ20" i="35"/>
  <c r="BZ21" i="35"/>
  <c r="BZ22" i="35"/>
  <c r="BZ23" i="35"/>
  <c r="BZ24" i="35"/>
  <c r="BZ25" i="50" s="1"/>
  <c r="BZ25" i="35"/>
  <c r="BZ26" i="35"/>
  <c r="BZ27" i="35"/>
  <c r="BZ28" i="35"/>
  <c r="BZ29" i="35"/>
  <c r="BZ30" i="35"/>
  <c r="BZ31" i="35"/>
  <c r="BZ32" i="35"/>
  <c r="BZ33" i="35"/>
  <c r="BZ34" i="35"/>
  <c r="BZ35" i="35"/>
  <c r="BZ36" i="35"/>
  <c r="BZ37" i="35"/>
  <c r="BZ38" i="35"/>
  <c r="BZ39" i="35"/>
  <c r="BZ40" i="35"/>
  <c r="BZ41" i="35"/>
  <c r="BZ42" i="35"/>
  <c r="BZ43" i="35"/>
  <c r="BZ44" i="35"/>
  <c r="BZ45" i="35"/>
  <c r="BZ46" i="35"/>
  <c r="BZ47" i="35"/>
  <c r="BZ48" i="35"/>
  <c r="BZ49" i="35"/>
  <c r="BZ50" i="35"/>
  <c r="BZ51" i="35"/>
  <c r="BZ52" i="35"/>
  <c r="BZ53" i="35"/>
  <c r="BZ54" i="35"/>
  <c r="BZ55" i="35"/>
  <c r="BZ56" i="35"/>
  <c r="BZ57" i="35"/>
  <c r="BZ11" i="35"/>
  <c r="BZ12" i="50" s="1"/>
  <c r="BZ10" i="35"/>
  <c r="BZ11" i="50" s="1"/>
  <c r="BZ9" i="35"/>
  <c r="BZ10" i="50" s="1"/>
  <c r="BY58" i="35"/>
  <c r="BY12" i="35"/>
  <c r="BY13" i="50" s="1"/>
  <c r="BY13" i="35"/>
  <c r="BY14" i="50" s="1"/>
  <c r="BY14" i="35"/>
  <c r="BY15" i="35"/>
  <c r="BY16" i="35"/>
  <c r="BY17" i="35"/>
  <c r="BY18" i="35"/>
  <c r="BY19" i="35"/>
  <c r="BY20" i="35"/>
  <c r="BY21" i="35"/>
  <c r="BY22" i="35"/>
  <c r="BY23" i="35"/>
  <c r="BY24" i="35"/>
  <c r="BY25" i="50" s="1"/>
  <c r="BY25" i="35"/>
  <c r="BY26" i="35"/>
  <c r="BY27" i="35"/>
  <c r="BY28" i="35"/>
  <c r="BY29" i="35"/>
  <c r="BY30" i="35"/>
  <c r="BY31" i="35"/>
  <c r="BY32" i="35"/>
  <c r="BY33" i="35"/>
  <c r="BY34" i="35"/>
  <c r="BY35" i="35"/>
  <c r="BY36" i="35"/>
  <c r="BY37" i="35"/>
  <c r="BY38" i="35"/>
  <c r="BY39" i="35"/>
  <c r="BY40" i="35"/>
  <c r="BY41" i="35"/>
  <c r="BY42" i="35"/>
  <c r="BY43" i="35"/>
  <c r="BY44" i="35"/>
  <c r="BY45" i="35"/>
  <c r="BY46" i="35"/>
  <c r="BY47" i="35"/>
  <c r="BY48" i="35"/>
  <c r="BY49" i="35"/>
  <c r="BY50" i="35"/>
  <c r="BY51" i="35"/>
  <c r="BY52" i="35"/>
  <c r="BY53" i="35"/>
  <c r="BY54" i="35"/>
  <c r="BY55" i="35"/>
  <c r="BY56" i="35"/>
  <c r="BY57" i="35"/>
  <c r="BY11" i="35"/>
  <c r="BY12" i="50" s="1"/>
  <c r="BY10" i="35"/>
  <c r="BY11" i="50" s="1"/>
  <c r="BY9" i="35"/>
  <c r="BY10" i="50" s="1"/>
  <c r="BX58" i="35"/>
  <c r="BX12" i="35"/>
  <c r="BX13" i="50" s="1"/>
  <c r="BX13" i="35"/>
  <c r="BX14" i="50" s="1"/>
  <c r="BX14" i="35"/>
  <c r="BX15" i="35"/>
  <c r="BX16" i="35"/>
  <c r="BX17" i="35"/>
  <c r="BX18" i="35"/>
  <c r="BX19" i="35"/>
  <c r="BX20" i="35"/>
  <c r="BX21" i="35"/>
  <c r="BX22" i="35"/>
  <c r="BX23" i="35"/>
  <c r="BX24" i="35"/>
  <c r="BX25" i="50" s="1"/>
  <c r="BX25" i="35"/>
  <c r="BX26" i="35"/>
  <c r="BX27" i="35"/>
  <c r="BX28" i="35"/>
  <c r="BX29" i="35"/>
  <c r="BX30" i="35"/>
  <c r="BX31" i="35"/>
  <c r="BX32" i="35"/>
  <c r="BX33" i="35"/>
  <c r="BX34" i="35"/>
  <c r="BX35" i="35"/>
  <c r="BX36" i="35"/>
  <c r="BX37" i="35"/>
  <c r="BX38" i="35"/>
  <c r="BX39" i="35"/>
  <c r="BX40" i="35"/>
  <c r="BX41" i="35"/>
  <c r="BX42" i="35"/>
  <c r="BX43" i="35"/>
  <c r="BX44" i="35"/>
  <c r="BX45" i="35"/>
  <c r="BX46" i="35"/>
  <c r="BX47" i="35"/>
  <c r="BX48" i="35"/>
  <c r="BX49" i="35"/>
  <c r="BX50" i="35"/>
  <c r="BX51" i="35"/>
  <c r="BX52" i="35"/>
  <c r="BX53" i="35"/>
  <c r="BX54" i="35"/>
  <c r="BX55" i="35"/>
  <c r="BX56" i="35"/>
  <c r="BX57" i="35"/>
  <c r="BX11" i="35"/>
  <c r="BX12" i="50" s="1"/>
  <c r="BX10" i="35"/>
  <c r="BX11" i="50" s="1"/>
  <c r="BX9" i="35" l="1"/>
  <c r="BX10" i="50" s="1"/>
  <c r="BC4" i="35"/>
  <c r="AT4" i="35"/>
  <c r="AY4" i="35"/>
  <c r="AP4" i="35"/>
  <c r="AL4" i="35"/>
  <c r="AH4" i="35"/>
  <c r="AC4" i="35"/>
  <c r="D6" i="35"/>
  <c r="B58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11" i="35"/>
  <c r="B10" i="35"/>
  <c r="B9" i="35"/>
  <c r="D4" i="33" l="1"/>
  <c r="D4" i="3"/>
  <c r="D4" i="35"/>
  <c r="D5" i="35"/>
  <c r="D2" i="35"/>
  <c r="AJ13" i="1" l="1"/>
  <c r="AJ17" i="1"/>
  <c r="AJ21" i="1"/>
  <c r="AD21" i="1"/>
  <c r="X21" i="1"/>
  <c r="R21" i="1"/>
  <c r="R17" i="1"/>
  <c r="M21" i="1"/>
  <c r="AD17" i="1"/>
  <c r="X17" i="1"/>
  <c r="U6" i="33"/>
  <c r="M17" i="1"/>
  <c r="U6" i="3"/>
  <c r="H6" i="33"/>
  <c r="D6" i="33"/>
  <c r="H6" i="3"/>
  <c r="D6" i="3"/>
  <c r="AD13" i="1" l="1"/>
  <c r="X13" i="1"/>
  <c r="M13" i="1"/>
  <c r="U4" i="33"/>
  <c r="S4" i="33"/>
  <c r="Q4" i="33"/>
  <c r="M4" i="33"/>
  <c r="K4" i="33"/>
  <c r="D5" i="33"/>
  <c r="D2" i="33"/>
  <c r="J51" i="2" l="1"/>
  <c r="J49" i="2"/>
  <c r="J47" i="2"/>
  <c r="J45" i="2"/>
  <c r="J43" i="2"/>
  <c r="J41" i="2"/>
  <c r="J39" i="2"/>
  <c r="K37" i="2"/>
  <c r="J37" i="2"/>
  <c r="F37" i="2" l="1"/>
  <c r="G37" i="2"/>
  <c r="F35" i="2"/>
  <c r="B51" i="2"/>
  <c r="B49" i="2"/>
  <c r="B47" i="2"/>
  <c r="B45" i="2"/>
  <c r="B43" i="2"/>
  <c r="B41" i="2"/>
  <c r="B39" i="2"/>
  <c r="F51" i="2"/>
  <c r="F49" i="2"/>
  <c r="F47" i="2"/>
  <c r="F45" i="2"/>
  <c r="F43" i="2"/>
  <c r="F41" i="2"/>
  <c r="F39" i="2"/>
  <c r="U4" i="3"/>
  <c r="S4" i="3"/>
  <c r="Q4" i="3"/>
  <c r="O4" i="3"/>
  <c r="M4" i="3"/>
  <c r="K4" i="3"/>
  <c r="I4" i="3"/>
  <c r="C37" i="2" l="1"/>
  <c r="B37" i="2"/>
  <c r="D5" i="3" l="1"/>
  <c r="D2" i="3"/>
  <c r="K51" i="2" l="1"/>
  <c r="K49" i="2"/>
  <c r="K47" i="2"/>
  <c r="K45" i="2"/>
  <c r="K43" i="2"/>
  <c r="K41" i="2"/>
  <c r="C51" i="2"/>
  <c r="C49" i="2"/>
  <c r="C47" i="2"/>
  <c r="C45" i="2"/>
  <c r="C43" i="2"/>
  <c r="C41" i="2"/>
  <c r="B35" i="2"/>
  <c r="G51" i="2"/>
  <c r="G49" i="2"/>
  <c r="G47" i="2"/>
  <c r="G45" i="2"/>
  <c r="G43" i="2"/>
  <c r="G41" i="2"/>
  <c r="Q4" i="1"/>
  <c r="Q5" i="1"/>
  <c r="Q6" i="1" l="1"/>
</calcChain>
</file>

<file path=xl/sharedStrings.xml><?xml version="1.0" encoding="utf-8"?>
<sst xmlns="http://schemas.openxmlformats.org/spreadsheetml/2006/main" count="1009" uniqueCount="119">
  <si>
    <t>DATA INDUK APLIKASI</t>
  </si>
  <si>
    <t>Nama Sekolah</t>
  </si>
  <si>
    <t>:</t>
  </si>
  <si>
    <t>Alamat Sekolah</t>
  </si>
  <si>
    <t>Jenjang</t>
  </si>
  <si>
    <t>Kepala Sekolah</t>
  </si>
  <si>
    <t>L/P</t>
  </si>
  <si>
    <t>Guru Mapel</t>
  </si>
  <si>
    <t>Kabag Pendidikan</t>
  </si>
  <si>
    <t>No. Handphone</t>
  </si>
  <si>
    <t>MATA PELAJARAN 1</t>
  </si>
  <si>
    <t>MATA PELAJARAN 2</t>
  </si>
  <si>
    <t>MATA PELAJARAN 3</t>
  </si>
  <si>
    <t>Nama Mapel</t>
  </si>
  <si>
    <t>SKS</t>
  </si>
  <si>
    <t>Kelas</t>
  </si>
  <si>
    <t>Putra / Putri</t>
  </si>
  <si>
    <t>Tahun Ajaran</t>
  </si>
  <si>
    <t>Nilai KKM</t>
  </si>
  <si>
    <t>Kota</t>
  </si>
  <si>
    <t>Logo Sekolah</t>
  </si>
  <si>
    <t>Jenis Pendidikan</t>
  </si>
  <si>
    <t>Letakkan logo sekolah tepat di tengah sesuai ukuran kotak dikurangi 5mm</t>
  </si>
  <si>
    <t>SIMPAN</t>
  </si>
  <si>
    <t>REF</t>
  </si>
  <si>
    <t>Juli</t>
  </si>
  <si>
    <t>Agustus</t>
  </si>
  <si>
    <t>September</t>
  </si>
  <si>
    <t>Oktober</t>
  </si>
  <si>
    <t>November</t>
  </si>
  <si>
    <t>Desember</t>
  </si>
  <si>
    <t>NO</t>
  </si>
  <si>
    <t>NAMA AYAH</t>
  </si>
  <si>
    <t>NO HP AYAH</t>
  </si>
  <si>
    <t>NO HP IBU</t>
  </si>
  <si>
    <t xml:space="preserve">              ALAMAT RUMAH</t>
  </si>
  <si>
    <t xml:space="preserve">                  NAMA</t>
  </si>
  <si>
    <t>koreksi atau masukan silahkan hubungi no whatsapp diatas</t>
  </si>
  <si>
    <t>Pesantren</t>
  </si>
  <si>
    <t>ABC</t>
  </si>
  <si>
    <t>Putra</t>
  </si>
  <si>
    <t>T</t>
  </si>
  <si>
    <t>S</t>
  </si>
  <si>
    <t>I</t>
  </si>
  <si>
    <t>A</t>
  </si>
  <si>
    <t>Dibuat oleh : Abdullah bin Muhammad Yasin (WA. 085225688661 )</t>
  </si>
  <si>
    <t>MATA PELAJARAN 4</t>
  </si>
  <si>
    <t>MATA PELAJARAN 5</t>
  </si>
  <si>
    <t>MATA PELAJARAN 6</t>
  </si>
  <si>
    <t>اسم الطالب بالعربية</t>
  </si>
  <si>
    <t>STANDAR KOMPETENSI</t>
  </si>
  <si>
    <t>KOMPETENSI DASAR</t>
  </si>
  <si>
    <t>NAMA</t>
  </si>
  <si>
    <t>KOMPETENSI</t>
  </si>
  <si>
    <t>NILAI HARIAN</t>
  </si>
  <si>
    <t xml:space="preserve">     SEMESTER</t>
  </si>
  <si>
    <t xml:space="preserve">                             KOMULATIF</t>
  </si>
  <si>
    <t xml:space="preserve">                  KETERANGAN</t>
  </si>
  <si>
    <t>UH1</t>
  </si>
  <si>
    <t>UH2</t>
  </si>
  <si>
    <t>UH3</t>
  </si>
  <si>
    <t>UH4</t>
  </si>
  <si>
    <t>UH5</t>
  </si>
  <si>
    <t>TG1</t>
  </si>
  <si>
    <t>TG2</t>
  </si>
  <si>
    <t>TG3</t>
  </si>
  <si>
    <t>TG4</t>
  </si>
  <si>
    <t>TG5</t>
  </si>
  <si>
    <t>NHF</t>
  </si>
  <si>
    <t>NKH</t>
  </si>
  <si>
    <t>NRH</t>
  </si>
  <si>
    <t>NS</t>
  </si>
  <si>
    <t>NH</t>
  </si>
  <si>
    <t>NUL</t>
  </si>
  <si>
    <t>NUT</t>
  </si>
  <si>
    <t>NU</t>
  </si>
  <si>
    <t>NK</t>
  </si>
  <si>
    <t>HER</t>
  </si>
  <si>
    <r>
      <t>NK</t>
    </r>
    <r>
      <rPr>
        <vertAlign val="subscript"/>
        <sz val="14"/>
        <color theme="1"/>
        <rFont val="Calibri"/>
        <family val="2"/>
        <scheme val="minor"/>
      </rPr>
      <t>R</t>
    </r>
  </si>
  <si>
    <t>NA</t>
  </si>
  <si>
    <t>SUB</t>
  </si>
  <si>
    <t>P</t>
  </si>
  <si>
    <t>PS1</t>
  </si>
  <si>
    <t>PS2</t>
  </si>
  <si>
    <t>NILAI</t>
  </si>
  <si>
    <t>SKKD</t>
  </si>
  <si>
    <t>DATA INDUK</t>
  </si>
  <si>
    <t>ABSENSI</t>
  </si>
  <si>
    <t>ABSEN</t>
  </si>
  <si>
    <t>SEMESTER 1</t>
  </si>
  <si>
    <t>SEMESTER 2</t>
  </si>
  <si>
    <t>HFLN</t>
  </si>
  <si>
    <t>HLQ</t>
  </si>
  <si>
    <t>a</t>
  </si>
  <si>
    <t>h</t>
  </si>
  <si>
    <t>2023 - 2024</t>
  </si>
  <si>
    <t>Rekap Nilai Hafalan Al Qur'an</t>
  </si>
  <si>
    <t>Hafalan Awal</t>
  </si>
  <si>
    <t>Hafalan Akhir</t>
  </si>
  <si>
    <t>Juz</t>
  </si>
  <si>
    <t>Lbr</t>
  </si>
  <si>
    <t>Surah Terakhir</t>
  </si>
  <si>
    <t>السورة</t>
  </si>
  <si>
    <t>الآية</t>
  </si>
  <si>
    <t>Halaqoh Al Kahfi 1</t>
  </si>
  <si>
    <t>NT</t>
  </si>
  <si>
    <t>NKK</t>
  </si>
  <si>
    <t>UTS</t>
  </si>
  <si>
    <t>Nilai Harian</t>
  </si>
  <si>
    <t>Ujian Semester</t>
  </si>
  <si>
    <t>KOMULATIF</t>
  </si>
  <si>
    <t>N</t>
  </si>
  <si>
    <t xml:space="preserve">Pondok Pesantren </t>
  </si>
  <si>
    <t xml:space="preserve">Jln. </t>
  </si>
  <si>
    <t>Maddah 1</t>
  </si>
  <si>
    <t>Maddah 2</t>
  </si>
  <si>
    <t>Marhalah</t>
  </si>
  <si>
    <t>Fulan</t>
  </si>
  <si>
    <t>081xxx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</si>
</sst>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5.5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Traditional Arabic"/>
      <family val="1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5.5"/>
      <color theme="1"/>
      <name val="Traditional Arabic"/>
      <family val="1"/>
    </font>
    <font>
      <sz val="11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indexed="8"/>
      <name val="Calibri"/>
      <family val="2"/>
      <charset val="178"/>
    </font>
    <font>
      <sz val="11"/>
      <color indexed="9"/>
      <name val="Calibri"/>
      <family val="2"/>
      <charset val="178"/>
    </font>
    <font>
      <sz val="11"/>
      <color indexed="20"/>
      <name val="Calibri"/>
      <family val="2"/>
      <charset val="178"/>
    </font>
    <font>
      <b/>
      <sz val="11"/>
      <color indexed="52"/>
      <name val="Calibri"/>
      <family val="2"/>
      <charset val="178"/>
    </font>
    <font>
      <b/>
      <sz val="11"/>
      <color indexed="9"/>
      <name val="Calibri"/>
      <family val="2"/>
      <charset val="178"/>
    </font>
    <font>
      <i/>
      <sz val="11"/>
      <color indexed="23"/>
      <name val="Calibri"/>
      <family val="2"/>
      <charset val="178"/>
    </font>
    <font>
      <sz val="11"/>
      <color indexed="17"/>
      <name val="Calibri"/>
      <family val="2"/>
      <charset val="178"/>
    </font>
    <font>
      <b/>
      <sz val="15"/>
      <color indexed="56"/>
      <name val="Calibri"/>
      <family val="2"/>
      <charset val="178"/>
    </font>
    <font>
      <b/>
      <sz val="13"/>
      <color indexed="56"/>
      <name val="Calibri"/>
      <family val="2"/>
      <charset val="178"/>
    </font>
    <font>
      <b/>
      <sz val="11"/>
      <color indexed="56"/>
      <name val="Calibri"/>
      <family val="2"/>
      <charset val="178"/>
    </font>
    <font>
      <sz val="11"/>
      <color indexed="62"/>
      <name val="Calibri"/>
      <family val="2"/>
      <charset val="178"/>
    </font>
    <font>
      <sz val="11"/>
      <color indexed="52"/>
      <name val="Calibri"/>
      <family val="2"/>
      <charset val="178"/>
    </font>
    <font>
      <sz val="11"/>
      <color indexed="60"/>
      <name val="Calibri"/>
      <family val="2"/>
      <charset val="178"/>
    </font>
    <font>
      <sz val="10"/>
      <name val="Arial"/>
      <family val="2"/>
    </font>
    <font>
      <b/>
      <sz val="11"/>
      <color indexed="63"/>
      <name val="Calibri"/>
      <family val="2"/>
      <charset val="178"/>
    </font>
    <font>
      <b/>
      <sz val="18"/>
      <color indexed="56"/>
      <name val="Cambria"/>
      <family val="2"/>
      <charset val="178"/>
    </font>
    <font>
      <b/>
      <sz val="11"/>
      <color indexed="8"/>
      <name val="Calibri"/>
      <family val="2"/>
      <charset val="178"/>
    </font>
    <font>
      <sz val="11"/>
      <color indexed="10"/>
      <name val="Calibri"/>
      <family val="2"/>
      <charset val="178"/>
    </font>
    <font>
      <sz val="12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</fonts>
  <fills count="5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EAE8DA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EF2E8"/>
        <bgColor indexed="64"/>
      </patternFill>
    </fill>
    <fill>
      <patternFill patternType="solid">
        <fgColor rgb="FFECF2F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EF4EC"/>
        <bgColor indexed="64"/>
      </patternFill>
    </fill>
    <fill>
      <patternFill patternType="solid">
        <fgColor rgb="FFEDEAF2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EDEBDF"/>
        <bgColor indexed="64"/>
      </patternFill>
    </fill>
    <fill>
      <patternFill patternType="solid">
        <fgColor rgb="FFF2F0F6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F0F8FA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</borders>
  <cellStyleXfs count="980">
    <xf numFmtId="0" fontId="0" fillId="0" borderId="0"/>
    <xf numFmtId="0" fontId="9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5" borderId="0" applyNumberFormat="0" applyBorder="0" applyAlignment="0" applyProtection="0"/>
    <xf numFmtId="0" fontId="24" fillId="19" borderId="0" applyNumberFormat="0" applyBorder="0" applyAlignment="0" applyProtection="0"/>
    <xf numFmtId="0" fontId="25" fillId="36" borderId="48" applyNumberFormat="0" applyAlignment="0" applyProtection="0"/>
    <xf numFmtId="0" fontId="26" fillId="37" borderId="49" applyNumberFormat="0" applyAlignment="0" applyProtection="0"/>
    <xf numFmtId="0" fontId="27" fillId="0" borderId="0" applyNumberFormat="0" applyFill="0" applyBorder="0" applyAlignment="0" applyProtection="0"/>
    <xf numFmtId="0" fontId="28" fillId="20" borderId="0" applyNumberFormat="0" applyBorder="0" applyAlignment="0" applyProtection="0"/>
    <xf numFmtId="0" fontId="29" fillId="0" borderId="50" applyNumberFormat="0" applyFill="0" applyAlignment="0" applyProtection="0"/>
    <xf numFmtId="0" fontId="30" fillId="0" borderId="51" applyNumberFormat="0" applyFill="0" applyAlignment="0" applyProtection="0"/>
    <xf numFmtId="0" fontId="31" fillId="0" borderId="52" applyNumberFormat="0" applyFill="0" applyAlignment="0" applyProtection="0"/>
    <xf numFmtId="0" fontId="31" fillId="0" borderId="0" applyNumberFormat="0" applyFill="0" applyBorder="0" applyAlignment="0" applyProtection="0"/>
    <xf numFmtId="0" fontId="32" fillId="23" borderId="48" applyNumberFormat="0" applyAlignment="0" applyProtection="0"/>
    <xf numFmtId="0" fontId="33" fillId="0" borderId="53" applyNumberFormat="0" applyFill="0" applyAlignment="0" applyProtection="0"/>
    <xf numFmtId="0" fontId="34" fillId="38" borderId="0" applyNumberFormat="0" applyBorder="0" applyAlignment="0" applyProtection="0"/>
    <xf numFmtId="0" fontId="17" fillId="0" borderId="0"/>
    <xf numFmtId="0" fontId="17" fillId="0" borderId="0"/>
    <xf numFmtId="0" fontId="35" fillId="0" borderId="0"/>
    <xf numFmtId="0" fontId="17" fillId="0" borderId="0"/>
    <xf numFmtId="0" fontId="35" fillId="0" borderId="0"/>
    <xf numFmtId="0" fontId="35" fillId="39" borderId="54" applyNumberFormat="0" applyFont="0" applyAlignment="0" applyProtection="0"/>
    <xf numFmtId="0" fontId="35" fillId="39" borderId="54" applyNumberFormat="0" applyFont="0" applyAlignment="0" applyProtection="0"/>
    <xf numFmtId="0" fontId="36" fillId="36" borderId="55" applyNumberFormat="0" applyAlignment="0" applyProtection="0"/>
    <xf numFmtId="0" fontId="37" fillId="0" borderId="0" applyNumberFormat="0" applyFill="0" applyBorder="0" applyAlignment="0" applyProtection="0"/>
    <xf numFmtId="0" fontId="38" fillId="0" borderId="56" applyNumberFormat="0" applyFill="0" applyAlignment="0" applyProtection="0"/>
    <xf numFmtId="0" fontId="39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</cellStyleXfs>
  <cellXfs count="618">
    <xf numFmtId="0" fontId="0" fillId="0" borderId="0" xfId="0"/>
    <xf numFmtId="0" fontId="0" fillId="4" borderId="0" xfId="0" applyFill="1" applyAlignment="1" applyProtection="1">
      <alignment horizontal="left" vertical="top" wrapText="1"/>
      <protection locked="0"/>
    </xf>
    <xf numFmtId="0" fontId="0" fillId="4" borderId="0" xfId="0" applyFill="1" applyAlignment="1" applyProtection="1">
      <alignment horizontal="left" vertical="top"/>
      <protection locked="0"/>
    </xf>
    <xf numFmtId="49" fontId="0" fillId="4" borderId="0" xfId="0" applyNumberFormat="1" applyFill="1" applyAlignment="1" applyProtection="1">
      <alignment horizontal="left" vertical="top"/>
      <protection locked="0"/>
    </xf>
    <xf numFmtId="0" fontId="0" fillId="2" borderId="0" xfId="0" applyFill="1" applyBorder="1"/>
    <xf numFmtId="0" fontId="6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Border="1"/>
    <xf numFmtId="0" fontId="2" fillId="2" borderId="0" xfId="0" applyFont="1" applyFill="1" applyBorder="1"/>
    <xf numFmtId="0" fontId="0" fillId="2" borderId="0" xfId="0" applyFill="1" applyBorder="1" applyAlignment="1"/>
    <xf numFmtId="0" fontId="8" fillId="2" borderId="0" xfId="0" applyFont="1" applyFill="1" applyBorder="1" applyAlignment="1"/>
    <xf numFmtId="0" fontId="0" fillId="3" borderId="0" xfId="0" applyFill="1" applyAlignment="1" applyProtection="1">
      <alignment horizontal="left" vertical="top"/>
    </xf>
    <xf numFmtId="0" fontId="0" fillId="3" borderId="0" xfId="0" applyFill="1" applyAlignment="1" applyProtection="1">
      <alignment horizontal="center" vertical="top"/>
    </xf>
    <xf numFmtId="0" fontId="0" fillId="3" borderId="0" xfId="0" applyFill="1" applyProtection="1"/>
    <xf numFmtId="0" fontId="0" fillId="3" borderId="0" xfId="0" applyFill="1" applyBorder="1" applyAlignment="1" applyProtection="1">
      <alignment vertical="top"/>
    </xf>
    <xf numFmtId="0" fontId="0" fillId="3" borderId="0" xfId="0" applyFill="1" applyAlignment="1" applyProtection="1">
      <alignment vertical="top"/>
    </xf>
    <xf numFmtId="0" fontId="3" fillId="3" borderId="0" xfId="0" applyFont="1" applyFill="1" applyProtection="1"/>
    <xf numFmtId="0" fontId="0" fillId="3" borderId="0" xfId="0" applyFill="1" applyAlignment="1" applyProtection="1">
      <alignment horizontal="left" vertical="top" wrapText="1"/>
    </xf>
    <xf numFmtId="0" fontId="0" fillId="3" borderId="5" xfId="0" applyFill="1" applyBorder="1" applyProtection="1"/>
    <xf numFmtId="0" fontId="0" fillId="3" borderId="6" xfId="0" applyFill="1" applyBorder="1" applyAlignment="1" applyProtection="1">
      <alignment horizontal="left" vertical="top"/>
    </xf>
    <xf numFmtId="0" fontId="0" fillId="3" borderId="6" xfId="0" applyFill="1" applyBorder="1" applyAlignment="1" applyProtection="1">
      <alignment horizontal="center" vertical="top"/>
    </xf>
    <xf numFmtId="0" fontId="0" fillId="3" borderId="6" xfId="0" applyFill="1" applyBorder="1" applyProtection="1"/>
    <xf numFmtId="0" fontId="0" fillId="3" borderId="7" xfId="0" applyFill="1" applyBorder="1" applyProtection="1"/>
    <xf numFmtId="0" fontId="0" fillId="3" borderId="8" xfId="0" applyFill="1" applyBorder="1" applyProtection="1"/>
    <xf numFmtId="0" fontId="0" fillId="3" borderId="9" xfId="0" applyFill="1" applyBorder="1" applyProtection="1"/>
    <xf numFmtId="0" fontId="0" fillId="3" borderId="8" xfId="0" applyFill="1" applyBorder="1" applyAlignment="1" applyProtection="1">
      <alignment horizontal="center" vertical="top"/>
    </xf>
    <xf numFmtId="0" fontId="0" fillId="3" borderId="10" xfId="0" applyFill="1" applyBorder="1" applyAlignment="1" applyProtection="1">
      <alignment horizontal="center" vertical="top"/>
    </xf>
    <xf numFmtId="0" fontId="0" fillId="3" borderId="11" xfId="0" applyFill="1" applyBorder="1" applyAlignment="1" applyProtection="1">
      <alignment horizontal="left" vertical="top"/>
    </xf>
    <xf numFmtId="0" fontId="0" fillId="3" borderId="11" xfId="0" applyFill="1" applyBorder="1" applyAlignment="1" applyProtection="1">
      <alignment horizontal="center" vertical="top"/>
    </xf>
    <xf numFmtId="0" fontId="0" fillId="3" borderId="11" xfId="0" applyFill="1" applyBorder="1" applyProtection="1"/>
    <xf numFmtId="0" fontId="0" fillId="3" borderId="12" xfId="0" applyFill="1" applyBorder="1" applyProtection="1"/>
    <xf numFmtId="49" fontId="0" fillId="3" borderId="0" xfId="0" applyNumberFormat="1" applyFill="1" applyAlignment="1" applyProtection="1">
      <alignment horizontal="left" vertical="top"/>
    </xf>
    <xf numFmtId="0" fontId="0" fillId="6" borderId="1" xfId="0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" vertical="top"/>
    </xf>
    <xf numFmtId="0" fontId="0" fillId="5" borderId="4" xfId="0" applyFill="1" applyBorder="1" applyAlignment="1" applyProtection="1">
      <alignment horizontal="center" vertical="top"/>
    </xf>
    <xf numFmtId="49" fontId="0" fillId="2" borderId="3" xfId="0" applyNumberFormat="1" applyFill="1" applyBorder="1" applyAlignment="1" applyProtection="1">
      <alignment horizontal="left" wrapText="1"/>
      <protection locked="0"/>
    </xf>
    <xf numFmtId="49" fontId="0" fillId="5" borderId="3" xfId="0" applyNumberFormat="1" applyFill="1" applyBorder="1" applyAlignment="1" applyProtection="1">
      <alignment horizontal="left" wrapText="1"/>
      <protection locked="0"/>
    </xf>
    <xf numFmtId="49" fontId="0" fillId="5" borderId="4" xfId="0" applyNumberFormat="1" applyFill="1" applyBorder="1" applyAlignment="1" applyProtection="1">
      <alignment horizontal="left" wrapText="1"/>
      <protection locked="0"/>
    </xf>
    <xf numFmtId="0" fontId="0" fillId="5" borderId="3" xfId="0" applyFill="1" applyBorder="1" applyAlignment="1" applyProtection="1">
      <alignment horizontal="center" vertical="top"/>
    </xf>
    <xf numFmtId="0" fontId="0" fillId="2" borderId="3" xfId="0" applyFill="1" applyBorder="1" applyAlignment="1" applyProtection="1">
      <alignment horizontal="center" wrapText="1"/>
      <protection locked="0"/>
    </xf>
    <xf numFmtId="0" fontId="0" fillId="2" borderId="13" xfId="0" applyFill="1" applyBorder="1" applyAlignment="1" applyProtection="1">
      <alignment horizontal="center" vertical="top"/>
    </xf>
    <xf numFmtId="0" fontId="0" fillId="5" borderId="3" xfId="0" applyFill="1" applyBorder="1" applyAlignment="1" applyProtection="1">
      <alignment horizontal="center" wrapText="1"/>
      <protection locked="0"/>
    </xf>
    <xf numFmtId="0" fontId="0" fillId="5" borderId="4" xfId="0" applyFill="1" applyBorder="1" applyAlignment="1" applyProtection="1">
      <alignment horizontal="center" wrapText="1"/>
      <protection locked="0"/>
    </xf>
    <xf numFmtId="0" fontId="0" fillId="6" borderId="1" xfId="0" applyFill="1" applyBorder="1" applyAlignment="1" applyProtection="1">
      <alignment horizontal="left" vertical="center"/>
    </xf>
    <xf numFmtId="49" fontId="0" fillId="2" borderId="2" xfId="0" applyNumberFormat="1" applyFill="1" applyBorder="1" applyAlignment="1" applyProtection="1">
      <alignment horizontal="left"/>
      <protection locked="0"/>
    </xf>
    <xf numFmtId="49" fontId="0" fillId="5" borderId="3" xfId="0" applyNumberFormat="1" applyFill="1" applyBorder="1" applyAlignment="1" applyProtection="1">
      <alignment horizontal="left"/>
      <protection locked="0"/>
    </xf>
    <xf numFmtId="49" fontId="0" fillId="2" borderId="3" xfId="0" applyNumberFormat="1" applyFill="1" applyBorder="1" applyAlignment="1" applyProtection="1">
      <alignment horizontal="left"/>
      <protection locked="0"/>
    </xf>
    <xf numFmtId="49" fontId="0" fillId="5" borderId="4" xfId="0" applyNumberFormat="1" applyFill="1" applyBorder="1" applyAlignment="1" applyProtection="1">
      <alignment horizontal="left"/>
      <protection locked="0"/>
    </xf>
    <xf numFmtId="0" fontId="0" fillId="4" borderId="14" xfId="0" applyFill="1" applyBorder="1" applyAlignment="1" applyProtection="1">
      <alignment horizontal="left" vertical="top"/>
    </xf>
    <xf numFmtId="0" fontId="0" fillId="4" borderId="15" xfId="0" applyFill="1" applyBorder="1" applyProtection="1"/>
    <xf numFmtId="0" fontId="0" fillId="4" borderId="15" xfId="0" applyFill="1" applyBorder="1" applyAlignment="1" applyProtection="1">
      <alignment horizontal="left"/>
    </xf>
    <xf numFmtId="0" fontId="0" fillId="4" borderId="0" xfId="0" applyFill="1" applyBorder="1" applyProtection="1"/>
    <xf numFmtId="0" fontId="0" fillId="4" borderId="17" xfId="0" applyFill="1" applyBorder="1" applyAlignment="1" applyProtection="1">
      <alignment horizontal="left" vertical="top"/>
    </xf>
    <xf numFmtId="0" fontId="2" fillId="4" borderId="0" xfId="0" applyFont="1" applyFill="1" applyBorder="1" applyAlignment="1" applyProtection="1">
      <alignment horizontal="left"/>
    </xf>
    <xf numFmtId="0" fontId="0" fillId="4" borderId="0" xfId="0" applyFill="1" applyBorder="1" applyAlignment="1" applyProtection="1">
      <alignment horizontal="left"/>
    </xf>
    <xf numFmtId="0" fontId="10" fillId="4" borderId="0" xfId="0" applyFont="1" applyFill="1" applyBorder="1" applyAlignment="1" applyProtection="1">
      <alignment horizontal="left"/>
    </xf>
    <xf numFmtId="0" fontId="10" fillId="4" borderId="0" xfId="0" applyFont="1" applyFill="1" applyBorder="1" applyProtection="1"/>
    <xf numFmtId="0" fontId="0" fillId="4" borderId="0" xfId="0" applyFill="1" applyBorder="1" applyAlignment="1" applyProtection="1"/>
    <xf numFmtId="0" fontId="0" fillId="4" borderId="0" xfId="0" applyFill="1" applyProtection="1"/>
    <xf numFmtId="0" fontId="0" fillId="4" borderId="0" xfId="0" applyFill="1" applyAlignment="1" applyProtection="1">
      <alignment horizontal="center"/>
    </xf>
    <xf numFmtId="0" fontId="0" fillId="4" borderId="0" xfId="0" applyFill="1" applyAlignment="1" applyProtection="1">
      <alignment horizontal="left" vertical="top"/>
    </xf>
    <xf numFmtId="0" fontId="0" fillId="4" borderId="0" xfId="0" applyFill="1" applyAlignment="1" applyProtection="1">
      <alignment horizontal="left"/>
    </xf>
    <xf numFmtId="0" fontId="0" fillId="4" borderId="17" xfId="0" applyFill="1" applyBorder="1" applyAlignment="1" applyProtection="1">
      <alignment horizontal="left"/>
    </xf>
    <xf numFmtId="0" fontId="0" fillId="4" borderId="0" xfId="0" applyFill="1" applyAlignment="1" applyProtection="1"/>
    <xf numFmtId="0" fontId="0" fillId="2" borderId="2" xfId="0" applyFill="1" applyBorder="1" applyAlignment="1" applyProtection="1">
      <alignment horizontal="center" wrapText="1"/>
      <protection locked="0"/>
    </xf>
    <xf numFmtId="0" fontId="0" fillId="4" borderId="16" xfId="0" applyFill="1" applyBorder="1" applyProtection="1"/>
    <xf numFmtId="0" fontId="0" fillId="4" borderId="18" xfId="0" applyFill="1" applyBorder="1" applyProtection="1"/>
    <xf numFmtId="0" fontId="0" fillId="4" borderId="18" xfId="0" applyFill="1" applyBorder="1" applyAlignment="1" applyProtection="1"/>
    <xf numFmtId="0" fontId="0" fillId="4" borderId="19" xfId="0" applyFill="1" applyBorder="1" applyAlignment="1" applyProtection="1">
      <alignment horizontal="left" vertical="top"/>
    </xf>
    <xf numFmtId="0" fontId="0" fillId="4" borderId="20" xfId="0" applyFill="1" applyBorder="1" applyProtection="1"/>
    <xf numFmtId="0" fontId="0" fillId="4" borderId="20" xfId="0" applyFill="1" applyBorder="1" applyAlignment="1" applyProtection="1">
      <alignment horizontal="left"/>
    </xf>
    <xf numFmtId="0" fontId="0" fillId="4" borderId="21" xfId="0" applyFill="1" applyBorder="1" applyProtection="1"/>
    <xf numFmtId="0" fontId="11" fillId="3" borderId="0" xfId="0" applyFont="1" applyFill="1" applyBorder="1" applyAlignment="1" applyProtection="1"/>
    <xf numFmtId="0" fontId="2" fillId="4" borderId="0" xfId="0" applyFont="1" applyFill="1" applyBorder="1" applyAlignment="1" applyProtection="1">
      <alignment vertical="center"/>
    </xf>
    <xf numFmtId="0" fontId="1" fillId="4" borderId="0" xfId="0" applyFont="1" applyFill="1" applyBorder="1" applyAlignment="1" applyProtection="1"/>
    <xf numFmtId="0" fontId="0" fillId="4" borderId="0" xfId="0" applyFill="1" applyBorder="1" applyAlignment="1" applyProtection="1">
      <alignment vertical="top"/>
    </xf>
    <xf numFmtId="0" fontId="2" fillId="4" borderId="0" xfId="0" applyFont="1" applyFill="1" applyBorder="1" applyAlignment="1" applyProtection="1">
      <alignment vertical="top"/>
    </xf>
    <xf numFmtId="0" fontId="2" fillId="4" borderId="0" xfId="0" applyFont="1" applyFill="1" applyBorder="1" applyAlignment="1" applyProtection="1">
      <alignment horizontal="left" vertical="top"/>
    </xf>
    <xf numFmtId="0" fontId="12" fillId="6" borderId="1" xfId="0" applyFont="1" applyFill="1" applyBorder="1" applyAlignment="1" applyProtection="1">
      <alignment horizontal="center" vertical="center"/>
    </xf>
    <xf numFmtId="0" fontId="13" fillId="4" borderId="14" xfId="0" applyFont="1" applyFill="1" applyBorder="1" applyAlignment="1" applyProtection="1">
      <alignment horizontal="left" vertical="center"/>
    </xf>
    <xf numFmtId="0" fontId="13" fillId="4" borderId="17" xfId="0" applyFont="1" applyFill="1" applyBorder="1" applyAlignment="1" applyProtection="1">
      <alignment horizontal="left" vertical="center"/>
    </xf>
    <xf numFmtId="0" fontId="13" fillId="4" borderId="19" xfId="0" applyFont="1" applyFill="1" applyBorder="1" applyAlignment="1" applyProtection="1">
      <alignment horizontal="left" vertical="center"/>
    </xf>
    <xf numFmtId="0" fontId="13" fillId="4" borderId="0" xfId="0" applyFont="1" applyFill="1" applyBorder="1" applyAlignment="1" applyProtection="1">
      <alignment horizontal="left" vertical="center"/>
    </xf>
    <xf numFmtId="0" fontId="13" fillId="4" borderId="0" xfId="0" applyFont="1" applyFill="1" applyAlignment="1" applyProtection="1">
      <alignment horizontal="left" vertical="center"/>
    </xf>
    <xf numFmtId="0" fontId="12" fillId="8" borderId="1" xfId="0" applyFont="1" applyFill="1" applyBorder="1" applyAlignment="1" applyProtection="1">
      <alignment horizontal="center" vertical="center"/>
    </xf>
    <xf numFmtId="0" fontId="12" fillId="11" borderId="1" xfId="0" applyFont="1" applyFill="1" applyBorder="1" applyAlignment="1" applyProtection="1">
      <alignment horizontal="center" vertical="center"/>
    </xf>
    <xf numFmtId="0" fontId="0" fillId="2" borderId="40" xfId="0" applyFill="1" applyBorder="1" applyAlignment="1" applyProtection="1">
      <alignment wrapText="1"/>
      <protection locked="0"/>
    </xf>
    <xf numFmtId="0" fontId="0" fillId="2" borderId="30" xfId="0" applyFill="1" applyBorder="1" applyAlignment="1" applyProtection="1">
      <alignment wrapText="1"/>
      <protection locked="0"/>
    </xf>
    <xf numFmtId="0" fontId="0" fillId="5" borderId="31" xfId="0" applyFill="1" applyBorder="1" applyAlignment="1" applyProtection="1">
      <alignment wrapText="1"/>
      <protection locked="0"/>
    </xf>
    <xf numFmtId="0" fontId="0" fillId="5" borderId="37" xfId="0" applyFill="1" applyBorder="1" applyAlignment="1" applyProtection="1">
      <alignment wrapText="1"/>
      <protection locked="0"/>
    </xf>
    <xf numFmtId="0" fontId="0" fillId="5" borderId="33" xfId="0" applyFill="1" applyBorder="1" applyAlignment="1" applyProtection="1">
      <alignment wrapText="1"/>
      <protection locked="0"/>
    </xf>
    <xf numFmtId="0" fontId="0" fillId="2" borderId="31" xfId="0" applyFill="1" applyBorder="1" applyAlignment="1" applyProtection="1">
      <alignment wrapText="1"/>
      <protection locked="0"/>
    </xf>
    <xf numFmtId="0" fontId="0" fillId="2" borderId="37" xfId="0" applyFill="1" applyBorder="1" applyAlignment="1" applyProtection="1">
      <alignment wrapText="1"/>
      <protection locked="0"/>
    </xf>
    <xf numFmtId="0" fontId="0" fillId="2" borderId="33" xfId="0" applyFill="1" applyBorder="1" applyAlignment="1" applyProtection="1">
      <alignment wrapText="1"/>
      <protection locked="0"/>
    </xf>
    <xf numFmtId="0" fontId="0" fillId="5" borderId="34" xfId="0" applyFill="1" applyBorder="1" applyAlignment="1" applyProtection="1">
      <alignment wrapText="1"/>
      <protection locked="0"/>
    </xf>
    <xf numFmtId="0" fontId="0" fillId="5" borderId="38" xfId="0" applyFill="1" applyBorder="1" applyAlignment="1" applyProtection="1">
      <alignment wrapText="1"/>
      <protection locked="0"/>
    </xf>
    <xf numFmtId="0" fontId="0" fillId="5" borderId="36" xfId="0" applyFill="1" applyBorder="1" applyAlignment="1" applyProtection="1">
      <alignment wrapText="1"/>
      <protection locked="0"/>
    </xf>
    <xf numFmtId="0" fontId="0" fillId="2" borderId="28" xfId="0" applyFill="1" applyBorder="1" applyAlignment="1" applyProtection="1">
      <protection locked="0"/>
    </xf>
    <xf numFmtId="0" fontId="0" fillId="5" borderId="31" xfId="0" applyFill="1" applyBorder="1" applyAlignment="1" applyProtection="1">
      <protection locked="0"/>
    </xf>
    <xf numFmtId="0" fontId="0" fillId="2" borderId="31" xfId="0" applyFill="1" applyBorder="1" applyAlignment="1" applyProtection="1">
      <protection locked="0"/>
    </xf>
    <xf numFmtId="0" fontId="14" fillId="6" borderId="1" xfId="0" applyFont="1" applyFill="1" applyBorder="1" applyAlignment="1" applyProtection="1">
      <alignment horizontal="center" vertical="center"/>
    </xf>
    <xf numFmtId="0" fontId="0" fillId="14" borderId="1" xfId="0" applyFill="1" applyBorder="1" applyAlignment="1" applyProtection="1">
      <alignment horizontal="center" vertical="center"/>
    </xf>
    <xf numFmtId="0" fontId="0" fillId="12" borderId="1" xfId="0" applyFill="1" applyBorder="1" applyAlignment="1" applyProtection="1">
      <alignment horizontal="center" vertical="center"/>
    </xf>
    <xf numFmtId="0" fontId="0" fillId="13" borderId="1" xfId="0" applyFill="1" applyBorder="1" applyAlignment="1" applyProtection="1">
      <alignment horizontal="center" vertical="center"/>
    </xf>
    <xf numFmtId="0" fontId="0" fillId="3" borderId="1" xfId="0" applyFill="1" applyBorder="1" applyAlignment="1" applyProtection="1">
      <alignment horizontal="center" vertical="center"/>
    </xf>
    <xf numFmtId="0" fontId="0" fillId="2" borderId="13" xfId="0" applyFont="1" applyFill="1" applyBorder="1" applyAlignment="1" applyProtection="1">
      <alignment horizontal="center" vertical="center"/>
    </xf>
    <xf numFmtId="0" fontId="0" fillId="5" borderId="3" xfId="0" applyFont="1" applyFill="1" applyBorder="1" applyAlignment="1" applyProtection="1">
      <alignment horizontal="center" vertical="center"/>
    </xf>
    <xf numFmtId="0" fontId="0" fillId="2" borderId="3" xfId="0" applyFont="1" applyFill="1" applyBorder="1" applyAlignment="1" applyProtection="1">
      <alignment horizontal="center" vertical="center"/>
    </xf>
    <xf numFmtId="0" fontId="0" fillId="5" borderId="4" xfId="0" applyFont="1" applyFill="1" applyBorder="1" applyAlignment="1" applyProtection="1">
      <alignment horizontal="center" vertical="center"/>
    </xf>
    <xf numFmtId="0" fontId="0" fillId="2" borderId="2" xfId="0" applyNumberFormat="1" applyFill="1" applyBorder="1" applyAlignment="1" applyProtection="1">
      <alignment horizontal="left"/>
    </xf>
    <xf numFmtId="0" fontId="0" fillId="5" borderId="3" xfId="0" applyNumberFormat="1" applyFill="1" applyBorder="1" applyAlignment="1" applyProtection="1">
      <alignment horizontal="left"/>
    </xf>
    <xf numFmtId="0" fontId="0" fillId="2" borderId="3" xfId="0" applyNumberFormat="1" applyFill="1" applyBorder="1" applyAlignment="1" applyProtection="1">
      <alignment horizontal="left"/>
    </xf>
    <xf numFmtId="0" fontId="0" fillId="5" borderId="4" xfId="0" applyNumberFormat="1" applyFill="1" applyBorder="1" applyAlignment="1" applyProtection="1">
      <alignment horizontal="left"/>
    </xf>
    <xf numFmtId="0" fontId="15" fillId="4" borderId="0" xfId="0" applyFont="1" applyFill="1" applyBorder="1" applyAlignment="1" applyProtection="1">
      <alignment vertical="center"/>
    </xf>
    <xf numFmtId="0" fontId="15" fillId="4" borderId="0" xfId="0" applyFont="1" applyFill="1" applyBorder="1" applyProtection="1"/>
    <xf numFmtId="0" fontId="15" fillId="3" borderId="0" xfId="0" applyFont="1" applyFill="1" applyAlignment="1" applyProtection="1">
      <alignment horizontal="center" vertical="center"/>
    </xf>
    <xf numFmtId="0" fontId="15" fillId="4" borderId="0" xfId="0" applyFont="1" applyFill="1" applyBorder="1" applyAlignment="1" applyProtection="1"/>
    <xf numFmtId="0" fontId="13" fillId="2" borderId="2" xfId="0" applyFont="1" applyFill="1" applyBorder="1" applyAlignment="1" applyProtection="1">
      <alignment horizontal="center" vertical="center"/>
    </xf>
    <xf numFmtId="0" fontId="0" fillId="5" borderId="3" xfId="0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" vertical="center"/>
    </xf>
    <xf numFmtId="0" fontId="13" fillId="5" borderId="4" xfId="0" applyFont="1" applyFill="1" applyBorder="1" applyAlignment="1" applyProtection="1">
      <alignment horizontal="center" vertical="center"/>
    </xf>
    <xf numFmtId="0" fontId="0" fillId="3" borderId="0" xfId="0" applyFill="1" applyAlignment="1" applyProtection="1">
      <alignment horizontal="center" vertical="top"/>
    </xf>
    <xf numFmtId="49" fontId="0" fillId="2" borderId="2" xfId="0" applyNumberFormat="1" applyFill="1" applyBorder="1" applyAlignment="1" applyProtection="1">
      <alignment horizontal="right" wrapText="1"/>
      <protection locked="0"/>
    </xf>
    <xf numFmtId="49" fontId="0" fillId="5" borderId="3" xfId="0" applyNumberFormat="1" applyFill="1" applyBorder="1" applyAlignment="1" applyProtection="1">
      <alignment horizontal="right" wrapText="1"/>
      <protection locked="0"/>
    </xf>
    <xf numFmtId="49" fontId="0" fillId="2" borderId="3" xfId="0" applyNumberFormat="1" applyFill="1" applyBorder="1" applyAlignment="1" applyProtection="1">
      <alignment horizontal="right" wrapText="1"/>
      <protection locked="0"/>
    </xf>
    <xf numFmtId="0" fontId="0" fillId="11" borderId="1" xfId="0" applyFont="1" applyFill="1" applyBorder="1" applyAlignment="1" applyProtection="1">
      <alignment horizontal="center" vertical="center"/>
    </xf>
    <xf numFmtId="0" fontId="0" fillId="8" borderId="47" xfId="0" applyFont="1" applyFill="1" applyBorder="1" applyAlignment="1" applyProtection="1">
      <alignment horizontal="center" vertical="center"/>
    </xf>
    <xf numFmtId="0" fontId="0" fillId="6" borderId="21" xfId="0" applyFill="1" applyBorder="1" applyProtection="1"/>
    <xf numFmtId="0" fontId="1" fillId="4" borderId="0" xfId="0" applyFont="1" applyFill="1" applyBorder="1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0" fillId="4" borderId="18" xfId="0" applyFill="1" applyBorder="1" applyAlignment="1" applyProtection="1">
      <alignment vertical="center"/>
    </xf>
    <xf numFmtId="0" fontId="0" fillId="4" borderId="0" xfId="0" applyFill="1" applyAlignment="1" applyProtection="1">
      <alignment vertical="center"/>
    </xf>
    <xf numFmtId="0" fontId="1" fillId="4" borderId="0" xfId="0" applyFont="1" applyFill="1" applyBorder="1" applyAlignment="1" applyProtection="1">
      <alignment horizontal="left"/>
    </xf>
    <xf numFmtId="0" fontId="0" fillId="4" borderId="0" xfId="0" applyFill="1" applyBorder="1" applyAlignment="1" applyProtection="1">
      <alignment horizontal="left" vertical="top"/>
    </xf>
    <xf numFmtId="0" fontId="15" fillId="4" borderId="0" xfId="0" applyFont="1" applyFill="1" applyBorder="1" applyAlignment="1" applyProtection="1">
      <alignment horizontal="center" vertical="center"/>
    </xf>
    <xf numFmtId="0" fontId="0" fillId="5" borderId="1" xfId="0" applyFont="1" applyFill="1" applyBorder="1" applyAlignment="1" applyProtection="1">
      <alignment horizontal="center" vertical="center"/>
    </xf>
    <xf numFmtId="0" fontId="0" fillId="6" borderId="1" xfId="0" applyFont="1" applyFill="1" applyBorder="1" applyAlignment="1" applyProtection="1">
      <alignment horizontal="center" vertical="center"/>
    </xf>
    <xf numFmtId="0" fontId="16" fillId="4" borderId="0" xfId="0" applyFont="1" applyFill="1" applyBorder="1" applyAlignment="1" applyProtection="1">
      <alignment horizontal="center" vertical="center"/>
    </xf>
    <xf numFmtId="0" fontId="0" fillId="5" borderId="3" xfId="0" applyFill="1" applyBorder="1" applyAlignment="1" applyProtection="1">
      <alignment horizontal="center" vertical="center"/>
      <protection locked="0"/>
    </xf>
    <xf numFmtId="0" fontId="0" fillId="9" borderId="3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2" xfId="0" applyNumberFormat="1" applyFill="1" applyBorder="1" applyAlignment="1" applyProtection="1">
      <alignment horizontal="left"/>
      <protection locked="0"/>
    </xf>
    <xf numFmtId="0" fontId="13" fillId="2" borderId="2" xfId="0" applyFont="1" applyFill="1" applyBorder="1" applyAlignment="1" applyProtection="1">
      <alignment horizontal="center" vertical="center"/>
      <protection locked="0"/>
    </xf>
    <xf numFmtId="0" fontId="13" fillId="9" borderId="2" xfId="0" applyFont="1" applyFill="1" applyBorder="1" applyAlignment="1" applyProtection="1">
      <alignment horizontal="center" vertical="center"/>
      <protection locked="0"/>
    </xf>
    <xf numFmtId="0" fontId="13" fillId="10" borderId="29" xfId="0" applyFont="1" applyFill="1" applyBorder="1" applyAlignment="1" applyProtection="1">
      <alignment horizontal="center" vertical="center"/>
      <protection locked="0"/>
    </xf>
    <xf numFmtId="0" fontId="0" fillId="5" borderId="3" xfId="0" applyNumberFormat="1" applyFill="1" applyBorder="1" applyAlignment="1" applyProtection="1">
      <alignment horizontal="left"/>
      <protection locked="0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2" borderId="3" xfId="0" applyNumberFormat="1" applyFill="1" applyBorder="1" applyAlignment="1" applyProtection="1">
      <alignment horizontal="left"/>
      <protection locked="0"/>
    </xf>
    <xf numFmtId="0" fontId="0" fillId="10" borderId="32" xfId="0" applyFill="1" applyBorder="1" applyAlignment="1" applyProtection="1">
      <alignment horizontal="center" vertical="center"/>
      <protection locked="0"/>
    </xf>
    <xf numFmtId="0" fontId="0" fillId="5" borderId="4" xfId="0" applyNumberFormat="1" applyFill="1" applyBorder="1" applyAlignment="1" applyProtection="1">
      <alignment horizontal="left"/>
      <protection locked="0"/>
    </xf>
    <xf numFmtId="0" fontId="13" fillId="5" borderId="4" xfId="0" applyFont="1" applyFill="1" applyBorder="1" applyAlignment="1" applyProtection="1">
      <alignment horizontal="center" vertical="center"/>
      <protection locked="0"/>
    </xf>
    <xf numFmtId="0" fontId="13" fillId="5" borderId="35" xfId="0" applyFont="1" applyFill="1" applyBorder="1" applyAlignment="1" applyProtection="1">
      <alignment horizontal="center" vertical="center"/>
      <protection locked="0"/>
    </xf>
    <xf numFmtId="0" fontId="13" fillId="9" borderId="2" xfId="0" applyFont="1" applyFill="1" applyBorder="1" applyAlignment="1" applyProtection="1">
      <alignment horizontal="center" vertical="center" wrapText="1"/>
      <protection locked="0"/>
    </xf>
    <xf numFmtId="0" fontId="13" fillId="10" borderId="2" xfId="0" applyFont="1" applyFill="1" applyBorder="1" applyAlignment="1" applyProtection="1">
      <alignment horizontal="center" vertical="center"/>
      <protection locked="0"/>
    </xf>
    <xf numFmtId="0" fontId="13" fillId="5" borderId="3" xfId="0" applyFont="1" applyFill="1" applyBorder="1" applyAlignment="1" applyProtection="1">
      <alignment horizontal="center" vertical="center" wrapText="1"/>
      <protection locked="0"/>
    </xf>
    <xf numFmtId="0" fontId="13" fillId="5" borderId="3" xfId="0" applyFont="1" applyFill="1" applyBorder="1" applyAlignment="1" applyProtection="1">
      <alignment horizontal="center" vertical="center"/>
      <protection locked="0"/>
    </xf>
    <xf numFmtId="0" fontId="13" fillId="9" borderId="3" xfId="0" applyFont="1" applyFill="1" applyBorder="1" applyAlignment="1" applyProtection="1">
      <alignment horizontal="center" vertical="center" wrapText="1"/>
      <protection locked="0"/>
    </xf>
    <xf numFmtId="0" fontId="13" fillId="9" borderId="3" xfId="0" applyFont="1" applyFill="1" applyBorder="1" applyAlignment="1" applyProtection="1">
      <alignment horizontal="center" vertical="center"/>
      <protection locked="0"/>
    </xf>
    <xf numFmtId="0" fontId="13" fillId="2" borderId="3" xfId="0" applyFont="1" applyFill="1" applyBorder="1" applyAlignment="1" applyProtection="1">
      <alignment horizontal="center" vertical="center"/>
      <protection locked="0"/>
    </xf>
    <xf numFmtId="0" fontId="13" fillId="10" borderId="3" xfId="0" applyFont="1" applyFill="1" applyBorder="1" applyAlignment="1" applyProtection="1">
      <alignment horizontal="center" vertical="center"/>
      <protection locked="0"/>
    </xf>
    <xf numFmtId="0" fontId="13" fillId="5" borderId="4" xfId="0" applyFont="1" applyFill="1" applyBorder="1" applyAlignment="1" applyProtection="1">
      <alignment horizontal="center" vertical="center" wrapText="1"/>
      <protection locked="0"/>
    </xf>
    <xf numFmtId="0" fontId="1" fillId="4" borderId="0" xfId="0" applyFont="1" applyFill="1" applyBorder="1" applyAlignment="1" applyProtection="1">
      <alignment horizontal="left"/>
    </xf>
    <xf numFmtId="0" fontId="0" fillId="4" borderId="0" xfId="0" applyFill="1" applyBorder="1" applyAlignment="1" applyProtection="1">
      <alignment horizontal="left" vertical="top"/>
    </xf>
    <xf numFmtId="0" fontId="15" fillId="4" borderId="0" xfId="0" applyFont="1" applyFill="1" applyBorder="1" applyAlignment="1" applyProtection="1">
      <alignment horizontal="center" vertical="center"/>
    </xf>
    <xf numFmtId="0" fontId="16" fillId="4" borderId="0" xfId="0" applyFont="1" applyFill="1" applyBorder="1" applyAlignment="1" applyProtection="1">
      <alignment horizontal="center" vertical="center"/>
    </xf>
    <xf numFmtId="0" fontId="16" fillId="4" borderId="0" xfId="0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 applyProtection="1">
      <alignment horizontal="left"/>
    </xf>
    <xf numFmtId="0" fontId="16" fillId="4" borderId="0" xfId="0" applyFont="1" applyFill="1" applyBorder="1" applyAlignment="1" applyProtection="1">
      <alignment horizontal="center" vertical="center"/>
    </xf>
    <xf numFmtId="0" fontId="0" fillId="4" borderId="0" xfId="0" applyFill="1" applyProtection="1">
      <protection locked="0"/>
    </xf>
    <xf numFmtId="0" fontId="1" fillId="4" borderId="0" xfId="0" applyFont="1" applyFill="1" applyBorder="1" applyAlignment="1" applyProtection="1">
      <alignment horizontal="left"/>
    </xf>
    <xf numFmtId="0" fontId="16" fillId="4" borderId="0" xfId="0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 applyProtection="1">
      <alignment horizontal="left"/>
    </xf>
    <xf numFmtId="0" fontId="16" fillId="4" borderId="0" xfId="0" applyFont="1" applyFill="1" applyBorder="1" applyAlignment="1" applyProtection="1">
      <alignment horizontal="center" vertical="center"/>
    </xf>
    <xf numFmtId="0" fontId="0" fillId="2" borderId="2" xfId="0" applyNumberFormat="1" applyFill="1" applyBorder="1" applyAlignment="1" applyProtection="1">
      <alignment horizontal="center"/>
    </xf>
    <xf numFmtId="0" fontId="0" fillId="5" borderId="3" xfId="0" applyNumberFormat="1" applyFill="1" applyBorder="1" applyAlignment="1" applyProtection="1">
      <alignment horizontal="center"/>
    </xf>
    <xf numFmtId="0" fontId="0" fillId="2" borderId="3" xfId="0" applyNumberFormat="1" applyFill="1" applyBorder="1" applyAlignment="1" applyProtection="1">
      <alignment horizontal="center"/>
    </xf>
    <xf numFmtId="0" fontId="0" fillId="15" borderId="1" xfId="0" applyFill="1" applyBorder="1" applyAlignment="1" applyProtection="1">
      <alignment horizontal="center" vertical="center"/>
    </xf>
    <xf numFmtId="0" fontId="0" fillId="11" borderId="1" xfId="0" applyFill="1" applyBorder="1" applyAlignment="1" applyProtection="1">
      <alignment horizontal="center" vertical="center"/>
    </xf>
    <xf numFmtId="0" fontId="0" fillId="51" borderId="1" xfId="0" applyFill="1" applyBorder="1" applyAlignment="1" applyProtection="1">
      <alignment horizontal="center" vertical="center"/>
    </xf>
    <xf numFmtId="0" fontId="13" fillId="52" borderId="2" xfId="0" applyFont="1" applyFill="1" applyBorder="1" applyAlignment="1" applyProtection="1">
      <alignment horizontal="center" vertical="center"/>
    </xf>
    <xf numFmtId="0" fontId="0" fillId="52" borderId="3" xfId="0" applyFill="1" applyBorder="1" applyAlignment="1" applyProtection="1">
      <alignment horizontal="center" vertical="center"/>
    </xf>
    <xf numFmtId="0" fontId="13" fillId="9" borderId="2" xfId="0" applyFont="1" applyFill="1" applyBorder="1" applyAlignment="1" applyProtection="1">
      <alignment horizontal="center" vertical="center"/>
    </xf>
    <xf numFmtId="0" fontId="0" fillId="9" borderId="3" xfId="0" applyFill="1" applyBorder="1" applyAlignment="1" applyProtection="1">
      <alignment horizontal="center" vertical="center"/>
    </xf>
    <xf numFmtId="0" fontId="13" fillId="53" borderId="2" xfId="0" applyFont="1" applyFill="1" applyBorder="1" applyAlignment="1" applyProtection="1">
      <alignment horizontal="center" vertical="center"/>
    </xf>
    <xf numFmtId="0" fontId="0" fillId="53" borderId="3" xfId="0" applyFill="1" applyBorder="1" applyAlignment="1" applyProtection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7" fillId="2" borderId="0" xfId="0" applyNumberFormat="1" applyFont="1" applyFill="1" applyBorder="1" applyAlignment="1">
      <alignment horizontal="center"/>
    </xf>
    <xf numFmtId="0" fontId="10" fillId="3" borderId="0" xfId="0" applyFont="1" applyFill="1" applyAlignment="1" applyProtection="1">
      <alignment horizontal="center" vertical="top"/>
    </xf>
    <xf numFmtId="0" fontId="0" fillId="3" borderId="0" xfId="0" applyFill="1" applyBorder="1" applyAlignment="1" applyProtection="1">
      <alignment horizontal="center" vertical="top"/>
    </xf>
    <xf numFmtId="0" fontId="9" fillId="7" borderId="0" xfId="1" applyFill="1" applyAlignment="1" applyProtection="1">
      <alignment horizontal="center" vertical="center"/>
    </xf>
    <xf numFmtId="0" fontId="0" fillId="5" borderId="34" xfId="0" applyFill="1" applyBorder="1" applyAlignment="1" applyProtection="1">
      <alignment horizontal="left"/>
      <protection locked="0"/>
    </xf>
    <xf numFmtId="0" fontId="0" fillId="5" borderId="38" xfId="0" applyFill="1" applyBorder="1" applyAlignment="1" applyProtection="1">
      <alignment horizontal="left"/>
      <protection locked="0"/>
    </xf>
    <xf numFmtId="0" fontId="0" fillId="5" borderId="36" xfId="0" applyFill="1" applyBorder="1" applyAlignment="1" applyProtection="1">
      <alignment horizontal="left"/>
      <protection locked="0"/>
    </xf>
    <xf numFmtId="0" fontId="0" fillId="2" borderId="31" xfId="0" applyFill="1" applyBorder="1" applyAlignment="1" applyProtection="1">
      <alignment horizontal="left"/>
      <protection locked="0"/>
    </xf>
    <xf numFmtId="0" fontId="0" fillId="2" borderId="37" xfId="0" applyFill="1" applyBorder="1" applyAlignment="1" applyProtection="1">
      <alignment horizontal="left"/>
      <protection locked="0"/>
    </xf>
    <xf numFmtId="0" fontId="0" fillId="2" borderId="33" xfId="0" applyFill="1" applyBorder="1" applyAlignment="1" applyProtection="1">
      <alignment horizontal="left"/>
      <protection locked="0"/>
    </xf>
    <xf numFmtId="0" fontId="0" fillId="5" borderId="31" xfId="0" applyFill="1" applyBorder="1" applyAlignment="1" applyProtection="1">
      <alignment horizontal="left"/>
      <protection locked="0"/>
    </xf>
    <xf numFmtId="0" fontId="0" fillId="5" borderId="37" xfId="0" applyFill="1" applyBorder="1" applyAlignment="1" applyProtection="1">
      <alignment horizontal="left"/>
      <protection locked="0"/>
    </xf>
    <xf numFmtId="0" fontId="0" fillId="5" borderId="33" xfId="0" applyFill="1" applyBorder="1" applyAlignment="1" applyProtection="1">
      <alignment horizontal="left"/>
      <protection locked="0"/>
    </xf>
    <xf numFmtId="49" fontId="0" fillId="5" borderId="31" xfId="0" applyNumberFormat="1" applyFill="1" applyBorder="1" applyAlignment="1" applyProtection="1">
      <alignment horizontal="center" wrapText="1"/>
      <protection locked="0"/>
    </xf>
    <xf numFmtId="49" fontId="0" fillId="5" borderId="37" xfId="0" applyNumberFormat="1" applyFill="1" applyBorder="1" applyAlignment="1" applyProtection="1">
      <alignment horizontal="center" wrapText="1"/>
      <protection locked="0"/>
    </xf>
    <xf numFmtId="49" fontId="0" fillId="5" borderId="33" xfId="0" applyNumberFormat="1" applyFill="1" applyBorder="1" applyAlignment="1" applyProtection="1">
      <alignment horizontal="center" wrapText="1"/>
      <protection locked="0"/>
    </xf>
    <xf numFmtId="49" fontId="0" fillId="2" borderId="31" xfId="0" applyNumberFormat="1" applyFill="1" applyBorder="1" applyAlignment="1" applyProtection="1">
      <alignment horizontal="center" wrapText="1"/>
      <protection locked="0"/>
    </xf>
    <xf numFmtId="49" fontId="0" fillId="2" borderId="37" xfId="0" applyNumberFormat="1" applyFill="1" applyBorder="1" applyAlignment="1" applyProtection="1">
      <alignment horizontal="center" wrapText="1"/>
      <protection locked="0"/>
    </xf>
    <xf numFmtId="49" fontId="0" fillId="2" borderId="33" xfId="0" applyNumberFormat="1" applyFill="1" applyBorder="1" applyAlignment="1" applyProtection="1">
      <alignment horizontal="center" wrapText="1"/>
      <protection locked="0"/>
    </xf>
    <xf numFmtId="49" fontId="0" fillId="5" borderId="34" xfId="0" applyNumberFormat="1" applyFill="1" applyBorder="1" applyAlignment="1" applyProtection="1">
      <alignment horizontal="center" wrapText="1"/>
      <protection locked="0"/>
    </xf>
    <xf numFmtId="49" fontId="0" fillId="5" borderId="38" xfId="0" applyNumberFormat="1" applyFill="1" applyBorder="1" applyAlignment="1" applyProtection="1">
      <alignment horizontal="center" wrapText="1"/>
      <protection locked="0"/>
    </xf>
    <xf numFmtId="49" fontId="0" fillId="5" borderId="36" xfId="0" applyNumberFormat="1" applyFill="1" applyBorder="1" applyAlignment="1" applyProtection="1">
      <alignment horizontal="center" wrapText="1"/>
      <protection locked="0"/>
    </xf>
    <xf numFmtId="0" fontId="0" fillId="5" borderId="31" xfId="0" applyFill="1" applyBorder="1" applyAlignment="1" applyProtection="1">
      <alignment horizontal="left" wrapText="1"/>
      <protection locked="0"/>
    </xf>
    <xf numFmtId="0" fontId="0" fillId="5" borderId="37" xfId="0" applyFill="1" applyBorder="1" applyAlignment="1" applyProtection="1">
      <alignment horizontal="left" wrapText="1"/>
      <protection locked="0"/>
    </xf>
    <xf numFmtId="0" fontId="0" fillId="5" borderId="33" xfId="0" applyFill="1" applyBorder="1" applyAlignment="1" applyProtection="1">
      <alignment horizontal="left" wrapText="1"/>
      <protection locked="0"/>
    </xf>
    <xf numFmtId="0" fontId="0" fillId="2" borderId="31" xfId="0" applyFill="1" applyBorder="1" applyAlignment="1" applyProtection="1">
      <alignment horizontal="left" wrapText="1"/>
      <protection locked="0"/>
    </xf>
    <xf numFmtId="0" fontId="0" fillId="2" borderId="37" xfId="0" applyFill="1" applyBorder="1" applyAlignment="1" applyProtection="1">
      <alignment horizontal="left" wrapText="1"/>
      <protection locked="0"/>
    </xf>
    <xf numFmtId="0" fontId="0" fillId="2" borderId="33" xfId="0" applyFill="1" applyBorder="1" applyAlignment="1" applyProtection="1">
      <alignment horizontal="left" wrapText="1"/>
      <protection locked="0"/>
    </xf>
    <xf numFmtId="0" fontId="0" fillId="5" borderId="34" xfId="0" applyFill="1" applyBorder="1" applyAlignment="1" applyProtection="1">
      <alignment horizontal="left" wrapText="1"/>
      <protection locked="0"/>
    </xf>
    <xf numFmtId="0" fontId="0" fillId="5" borderId="38" xfId="0" applyFill="1" applyBorder="1" applyAlignment="1" applyProtection="1">
      <alignment horizontal="left" wrapText="1"/>
      <protection locked="0"/>
    </xf>
    <xf numFmtId="0" fontId="0" fillId="5" borderId="36" xfId="0" applyFill="1" applyBorder="1" applyAlignment="1" applyProtection="1">
      <alignment horizontal="left" wrapText="1"/>
      <protection locked="0"/>
    </xf>
    <xf numFmtId="0" fontId="0" fillId="4" borderId="0" xfId="0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 applyProtection="1">
      <alignment horizontal="left"/>
    </xf>
    <xf numFmtId="0" fontId="0" fillId="4" borderId="0" xfId="0" applyFill="1" applyBorder="1" applyAlignment="1" applyProtection="1">
      <alignment horizontal="left" vertical="top"/>
    </xf>
    <xf numFmtId="0" fontId="0" fillId="2" borderId="28" xfId="0" applyFill="1" applyBorder="1" applyAlignment="1" applyProtection="1">
      <alignment horizontal="left" wrapText="1"/>
      <protection locked="0"/>
    </xf>
    <xf numFmtId="0" fontId="0" fillId="2" borderId="40" xfId="0" applyFill="1" applyBorder="1" applyAlignment="1" applyProtection="1">
      <alignment horizontal="left" wrapText="1"/>
      <protection locked="0"/>
    </xf>
    <xf numFmtId="0" fontId="0" fillId="2" borderId="30" xfId="0" applyFill="1" applyBorder="1" applyAlignment="1" applyProtection="1">
      <alignment horizontal="left" wrapText="1"/>
      <protection locked="0"/>
    </xf>
    <xf numFmtId="0" fontId="0" fillId="6" borderId="39" xfId="0" applyFill="1" applyBorder="1" applyAlignment="1" applyProtection="1">
      <alignment horizontal="left" vertical="center"/>
    </xf>
    <xf numFmtId="0" fontId="0" fillId="6" borderId="24" xfId="0" applyFill="1" applyBorder="1" applyAlignment="1" applyProtection="1">
      <alignment horizontal="left" vertical="center"/>
    </xf>
    <xf numFmtId="0" fontId="0" fillId="6" borderId="26" xfId="0" applyFill="1" applyBorder="1" applyAlignment="1" applyProtection="1">
      <alignment horizontal="left" vertical="center"/>
    </xf>
    <xf numFmtId="0" fontId="0" fillId="6" borderId="39" xfId="0" applyFill="1" applyBorder="1" applyAlignment="1" applyProtection="1">
      <alignment horizontal="center" vertical="center"/>
    </xf>
    <xf numFmtId="0" fontId="0" fillId="6" borderId="24" xfId="0" applyFill="1" applyBorder="1" applyAlignment="1" applyProtection="1">
      <alignment horizontal="center" vertical="center"/>
    </xf>
    <xf numFmtId="0" fontId="0" fillId="6" borderId="26" xfId="0" applyFill="1" applyBorder="1" applyAlignment="1" applyProtection="1">
      <alignment horizontal="center" vertical="center"/>
    </xf>
    <xf numFmtId="0" fontId="0" fillId="4" borderId="0" xfId="0" applyFill="1" applyBorder="1" applyAlignment="1" applyProtection="1">
      <alignment horizontal="center"/>
    </xf>
    <xf numFmtId="0" fontId="0" fillId="6" borderId="39" xfId="0" applyFill="1" applyBorder="1" applyAlignment="1" applyProtection="1">
      <alignment horizontal="center"/>
    </xf>
    <xf numFmtId="0" fontId="0" fillId="6" borderId="24" xfId="0" applyFill="1" applyBorder="1" applyAlignment="1" applyProtection="1">
      <alignment horizontal="center"/>
    </xf>
    <xf numFmtId="49" fontId="0" fillId="2" borderId="28" xfId="0" applyNumberFormat="1" applyFill="1" applyBorder="1" applyAlignment="1" applyProtection="1">
      <alignment horizontal="center"/>
      <protection locked="0"/>
    </xf>
    <xf numFmtId="49" fontId="0" fillId="2" borderId="40" xfId="0" applyNumberFormat="1" applyFill="1" applyBorder="1" applyAlignment="1" applyProtection="1">
      <alignment horizontal="center"/>
      <protection locked="0"/>
    </xf>
    <xf numFmtId="0" fontId="0" fillId="6" borderId="39" xfId="0" applyFill="1" applyBorder="1" applyAlignment="1" applyProtection="1">
      <alignment horizontal="left"/>
    </xf>
    <xf numFmtId="0" fontId="0" fillId="6" borderId="24" xfId="0" applyFill="1" applyBorder="1" applyAlignment="1" applyProtection="1">
      <alignment horizontal="left"/>
    </xf>
    <xf numFmtId="0" fontId="0" fillId="6" borderId="26" xfId="0" applyFill="1" applyBorder="1" applyAlignment="1" applyProtection="1">
      <alignment horizontal="left"/>
    </xf>
    <xf numFmtId="49" fontId="0" fillId="2" borderId="28" xfId="0" applyNumberFormat="1" applyFill="1" applyBorder="1" applyAlignment="1" applyProtection="1">
      <alignment horizontal="left"/>
      <protection locked="0"/>
    </xf>
    <xf numFmtId="49" fontId="0" fillId="2" borderId="40" xfId="0" applyNumberFormat="1" applyFill="1" applyBorder="1" applyAlignment="1" applyProtection="1">
      <alignment horizontal="left"/>
      <protection locked="0"/>
    </xf>
    <xf numFmtId="49" fontId="0" fillId="2" borderId="30" xfId="0" applyNumberFormat="1" applyFill="1" applyBorder="1" applyAlignment="1" applyProtection="1">
      <alignment horizontal="left"/>
      <protection locked="0"/>
    </xf>
    <xf numFmtId="0" fontId="0" fillId="6" borderId="26" xfId="0" applyFill="1" applyBorder="1" applyAlignment="1" applyProtection="1">
      <alignment horizontal="center"/>
    </xf>
    <xf numFmtId="49" fontId="0" fillId="2" borderId="30" xfId="0" applyNumberFormat="1" applyFill="1" applyBorder="1" applyAlignment="1" applyProtection="1">
      <alignment horizontal="center"/>
      <protection locked="0"/>
    </xf>
    <xf numFmtId="0" fontId="42" fillId="4" borderId="0" xfId="0" applyFont="1" applyFill="1" applyBorder="1" applyAlignment="1" applyProtection="1">
      <alignment horizontal="center" vertical="center"/>
    </xf>
    <xf numFmtId="0" fontId="43" fillId="4" borderId="0" xfId="0" applyFont="1" applyFill="1" applyBorder="1" applyAlignment="1" applyProtection="1">
      <alignment horizontal="center" vertical="center"/>
    </xf>
    <xf numFmtId="0" fontId="15" fillId="4" borderId="0" xfId="0" applyFont="1" applyFill="1" applyBorder="1" applyAlignment="1" applyProtection="1">
      <alignment horizontal="center" vertical="center"/>
    </xf>
    <xf numFmtId="0" fontId="0" fillId="5" borderId="34" xfId="0" applyFill="1" applyBorder="1" applyAlignment="1" applyProtection="1">
      <alignment horizontal="left" wrapText="1"/>
    </xf>
    <xf numFmtId="0" fontId="0" fillId="5" borderId="38" xfId="0" applyFill="1" applyBorder="1" applyAlignment="1" applyProtection="1">
      <alignment horizontal="left" wrapText="1"/>
    </xf>
    <xf numFmtId="0" fontId="0" fillId="5" borderId="36" xfId="0" applyFill="1" applyBorder="1" applyAlignment="1" applyProtection="1">
      <alignment horizontal="left" wrapText="1"/>
    </xf>
    <xf numFmtId="0" fontId="0" fillId="5" borderId="31" xfId="0" applyFill="1" applyBorder="1" applyAlignment="1" applyProtection="1">
      <alignment horizontal="left" wrapText="1"/>
    </xf>
    <xf numFmtId="0" fontId="0" fillId="5" borderId="37" xfId="0" applyFill="1" applyBorder="1" applyAlignment="1" applyProtection="1">
      <alignment horizontal="left" wrapText="1"/>
    </xf>
    <xf numFmtId="0" fontId="0" fillId="5" borderId="33" xfId="0" applyFill="1" applyBorder="1" applyAlignment="1" applyProtection="1">
      <alignment horizontal="left" wrapText="1"/>
    </xf>
    <xf numFmtId="0" fontId="0" fillId="2" borderId="31" xfId="0" applyFill="1" applyBorder="1" applyAlignment="1" applyProtection="1">
      <alignment horizontal="left" wrapText="1"/>
    </xf>
    <xf numFmtId="0" fontId="0" fillId="2" borderId="37" xfId="0" applyFill="1" applyBorder="1" applyAlignment="1" applyProtection="1">
      <alignment horizontal="left" wrapText="1"/>
    </xf>
    <xf numFmtId="0" fontId="0" fillId="2" borderId="33" xfId="0" applyFill="1" applyBorder="1" applyAlignment="1" applyProtection="1">
      <alignment horizontal="left" wrapText="1"/>
    </xf>
    <xf numFmtId="0" fontId="0" fillId="6" borderId="39" xfId="0" applyFont="1" applyFill="1" applyBorder="1" applyAlignment="1" applyProtection="1">
      <alignment horizontal="left" vertical="center"/>
    </xf>
    <xf numFmtId="0" fontId="0" fillId="6" borderId="24" xfId="0" applyFont="1" applyFill="1" applyBorder="1" applyAlignment="1" applyProtection="1">
      <alignment horizontal="left" vertical="center"/>
    </xf>
    <xf numFmtId="0" fontId="0" fillId="6" borderId="26" xfId="0" applyFont="1" applyFill="1" applyBorder="1" applyAlignment="1" applyProtection="1">
      <alignment horizontal="left" vertical="center"/>
    </xf>
    <xf numFmtId="0" fontId="0" fillId="2" borderId="28" xfId="0" applyFill="1" applyBorder="1" applyAlignment="1" applyProtection="1">
      <alignment horizontal="left" wrapText="1"/>
    </xf>
    <xf numFmtId="0" fontId="0" fillId="2" borderId="40" xfId="0" applyFill="1" applyBorder="1" applyAlignment="1" applyProtection="1">
      <alignment horizontal="left" wrapText="1"/>
    </xf>
    <xf numFmtId="0" fontId="0" fillId="2" borderId="30" xfId="0" applyFill="1" applyBorder="1" applyAlignment="1" applyProtection="1">
      <alignment horizontal="left" wrapText="1"/>
    </xf>
    <xf numFmtId="0" fontId="0" fillId="5" borderId="24" xfId="0" applyFill="1" applyBorder="1" applyAlignment="1" applyProtection="1">
      <alignment horizontal="center"/>
    </xf>
    <xf numFmtId="0" fontId="0" fillId="5" borderId="23" xfId="0" applyFill="1" applyBorder="1" applyAlignment="1" applyProtection="1">
      <alignment horizontal="center"/>
    </xf>
    <xf numFmtId="0" fontId="0" fillId="5" borderId="25" xfId="0" applyFill="1" applyBorder="1" applyAlignment="1" applyProtection="1">
      <alignment horizontal="center"/>
    </xf>
    <xf numFmtId="0" fontId="0" fillId="5" borderId="26" xfId="0" applyFill="1" applyBorder="1" applyAlignment="1" applyProtection="1">
      <alignment horizontal="center"/>
    </xf>
    <xf numFmtId="0" fontId="0" fillId="5" borderId="1" xfId="0" applyFill="1" applyBorder="1" applyAlignment="1" applyProtection="1">
      <alignment horizontal="center"/>
    </xf>
    <xf numFmtId="0" fontId="0" fillId="5" borderId="39" xfId="0" applyFill="1" applyBorder="1" applyAlignment="1" applyProtection="1">
      <alignment horizontal="center"/>
    </xf>
    <xf numFmtId="0" fontId="0" fillId="5" borderId="22" xfId="0" applyFont="1" applyFill="1" applyBorder="1" applyAlignment="1" applyProtection="1">
      <alignment horizontal="center" vertical="center"/>
    </xf>
    <xf numFmtId="0" fontId="0" fillId="5" borderId="27" xfId="0" applyFont="1" applyFill="1" applyBorder="1" applyAlignment="1" applyProtection="1">
      <alignment horizontal="center" vertical="center"/>
    </xf>
    <xf numFmtId="0" fontId="0" fillId="5" borderId="34" xfId="0" applyFill="1" applyBorder="1" applyAlignment="1" applyProtection="1">
      <alignment horizontal="center" vertical="center"/>
      <protection locked="0"/>
    </xf>
    <xf numFmtId="0" fontId="0" fillId="5" borderId="38" xfId="0" applyFill="1" applyBorder="1" applyAlignment="1" applyProtection="1">
      <alignment horizontal="center" vertical="center"/>
      <protection locked="0"/>
    </xf>
    <xf numFmtId="0" fontId="0" fillId="5" borderId="45" xfId="0" applyFill="1" applyBorder="1" applyAlignment="1" applyProtection="1">
      <alignment horizontal="center" vertical="center"/>
      <protection locked="0"/>
    </xf>
    <xf numFmtId="0" fontId="0" fillId="5" borderId="36" xfId="0" applyFill="1" applyBorder="1" applyAlignment="1" applyProtection="1">
      <alignment horizontal="center" vertical="center"/>
      <protection locked="0"/>
    </xf>
    <xf numFmtId="0" fontId="0" fillId="5" borderId="1" xfId="0" applyFont="1" applyFill="1" applyBorder="1" applyAlignment="1" applyProtection="1">
      <alignment horizontal="center" vertical="center"/>
    </xf>
    <xf numFmtId="0" fontId="0" fillId="5" borderId="15" xfId="0" applyFont="1" applyFill="1" applyBorder="1" applyAlignment="1" applyProtection="1">
      <alignment horizontal="center" vertical="center"/>
    </xf>
    <xf numFmtId="0" fontId="0" fillId="5" borderId="20" xfId="0" applyFont="1" applyFill="1" applyBorder="1" applyAlignment="1" applyProtection="1">
      <alignment horizontal="center" vertical="center"/>
    </xf>
    <xf numFmtId="0" fontId="18" fillId="5" borderId="1" xfId="0" applyFont="1" applyFill="1" applyBorder="1" applyAlignment="1" applyProtection="1">
      <alignment horizontal="center" vertical="center"/>
    </xf>
    <xf numFmtId="0" fontId="18" fillId="5" borderId="39" xfId="0" applyFont="1" applyFill="1" applyBorder="1" applyAlignment="1" applyProtection="1">
      <alignment horizontal="center" vertical="center"/>
    </xf>
    <xf numFmtId="0" fontId="0" fillId="5" borderId="34" xfId="0" applyFill="1" applyBorder="1" applyAlignment="1" applyProtection="1">
      <alignment horizontal="center" vertical="center" wrapText="1"/>
      <protection locked="0"/>
    </xf>
    <xf numFmtId="0" fontId="0" fillId="5" borderId="46" xfId="0" applyFill="1" applyBorder="1" applyAlignment="1" applyProtection="1">
      <alignment horizontal="center" vertical="center" wrapText="1"/>
      <protection locked="0"/>
    </xf>
    <xf numFmtId="0" fontId="0" fillId="5" borderId="36" xfId="0" applyFill="1" applyBorder="1" applyAlignment="1" applyProtection="1">
      <alignment horizontal="center" vertical="center" wrapText="1"/>
      <protection locked="0"/>
    </xf>
    <xf numFmtId="0" fontId="0" fillId="5" borderId="45" xfId="0" applyFill="1" applyBorder="1" applyAlignment="1" applyProtection="1">
      <alignment horizontal="center" vertical="center" wrapText="1"/>
      <protection locked="0"/>
    </xf>
    <xf numFmtId="0" fontId="0" fillId="5" borderId="46" xfId="0" applyFill="1" applyBorder="1" applyAlignment="1" applyProtection="1">
      <alignment horizontal="center" vertical="center"/>
      <protection locked="0"/>
    </xf>
    <xf numFmtId="0" fontId="0" fillId="2" borderId="37" xfId="0" applyFill="1" applyBorder="1" applyAlignment="1" applyProtection="1">
      <alignment horizontal="center" vertical="center"/>
      <protection locked="0"/>
    </xf>
    <xf numFmtId="0" fontId="0" fillId="2" borderId="33" xfId="0" applyFill="1" applyBorder="1" applyAlignment="1" applyProtection="1">
      <alignment horizontal="center" vertical="center"/>
      <protection locked="0"/>
    </xf>
    <xf numFmtId="0" fontId="0" fillId="10" borderId="31" xfId="0" applyFill="1" applyBorder="1" applyAlignment="1" applyProtection="1">
      <alignment horizontal="center" vertical="center"/>
      <protection locked="0"/>
    </xf>
    <xf numFmtId="0" fontId="0" fillId="10" borderId="33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9" borderId="31" xfId="0" applyFill="1" applyBorder="1" applyAlignment="1" applyProtection="1">
      <alignment horizontal="center" vertical="center" wrapText="1"/>
      <protection locked="0"/>
    </xf>
    <xf numFmtId="0" fontId="0" fillId="9" borderId="33" xfId="0" applyFill="1" applyBorder="1" applyAlignment="1" applyProtection="1">
      <alignment horizontal="center" vertical="center" wrapText="1"/>
      <protection locked="0"/>
    </xf>
    <xf numFmtId="0" fontId="0" fillId="10" borderId="43" xfId="0" applyFill="1" applyBorder="1" applyAlignment="1" applyProtection="1">
      <alignment horizontal="center" vertical="center"/>
      <protection locked="0"/>
    </xf>
    <xf numFmtId="0" fontId="0" fillId="9" borderId="43" xfId="0" applyFill="1" applyBorder="1" applyAlignment="1" applyProtection="1">
      <alignment horizontal="center" vertical="center" wrapText="1"/>
      <protection locked="0"/>
    </xf>
    <xf numFmtId="0" fontId="0" fillId="9" borderId="44" xfId="0" applyFill="1" applyBorder="1" applyAlignment="1" applyProtection="1">
      <alignment horizontal="center" vertical="center" wrapText="1"/>
      <protection locked="0"/>
    </xf>
    <xf numFmtId="0" fontId="0" fillId="10" borderId="44" xfId="0" applyFill="1" applyBorder="1" applyAlignment="1" applyProtection="1">
      <alignment horizontal="center" vertical="center"/>
      <protection locked="0"/>
    </xf>
    <xf numFmtId="0" fontId="0" fillId="2" borderId="43" xfId="0" applyFill="1" applyBorder="1" applyAlignment="1" applyProtection="1">
      <alignment horizontal="center" vertical="center"/>
      <protection locked="0"/>
    </xf>
    <xf numFmtId="0" fontId="0" fillId="2" borderId="44" xfId="0" applyFill="1" applyBorder="1" applyAlignment="1" applyProtection="1">
      <alignment horizontal="center" vertical="center"/>
      <protection locked="0"/>
    </xf>
    <xf numFmtId="0" fontId="0" fillId="5" borderId="31" xfId="0" applyFill="1" applyBorder="1" applyAlignment="1" applyProtection="1">
      <alignment horizontal="center" vertical="center"/>
      <protection locked="0"/>
    </xf>
    <xf numFmtId="0" fontId="0" fillId="5" borderId="33" xfId="0" applyFill="1" applyBorder="1" applyAlignment="1" applyProtection="1">
      <alignment horizontal="center" vertical="center"/>
      <protection locked="0"/>
    </xf>
    <xf numFmtId="0" fontId="0" fillId="5" borderId="31" xfId="0" applyFill="1" applyBorder="1" applyAlignment="1" applyProtection="1">
      <alignment horizontal="center" vertical="center" wrapText="1"/>
      <protection locked="0"/>
    </xf>
    <xf numFmtId="0" fontId="0" fillId="5" borderId="44" xfId="0" applyFill="1" applyBorder="1" applyAlignment="1" applyProtection="1">
      <alignment horizontal="center" vertical="center" wrapText="1"/>
      <protection locked="0"/>
    </xf>
    <xf numFmtId="0" fontId="0" fillId="5" borderId="37" xfId="0" applyFill="1" applyBorder="1" applyAlignment="1" applyProtection="1">
      <alignment horizontal="center" vertical="center"/>
      <protection locked="0"/>
    </xf>
    <xf numFmtId="0" fontId="0" fillId="5" borderId="33" xfId="0" applyFill="1" applyBorder="1" applyAlignment="1" applyProtection="1">
      <alignment horizontal="center" vertical="center" wrapText="1"/>
      <protection locked="0"/>
    </xf>
    <xf numFmtId="0" fontId="0" fillId="5" borderId="43" xfId="0" applyFill="1" applyBorder="1" applyAlignment="1" applyProtection="1">
      <alignment horizontal="center" vertical="center" wrapText="1"/>
      <protection locked="0"/>
    </xf>
    <xf numFmtId="0" fontId="0" fillId="5" borderId="44" xfId="0" applyFill="1" applyBorder="1" applyAlignment="1" applyProtection="1">
      <alignment horizontal="center" vertical="center"/>
      <protection locked="0"/>
    </xf>
    <xf numFmtId="0" fontId="0" fillId="5" borderId="43" xfId="0" applyFill="1" applyBorder="1" applyAlignment="1" applyProtection="1">
      <alignment horizontal="center" vertical="center"/>
      <protection locked="0"/>
    </xf>
    <xf numFmtId="0" fontId="0" fillId="2" borderId="28" xfId="0" applyFill="1" applyBorder="1" applyAlignment="1" applyProtection="1">
      <alignment horizontal="center" vertical="center"/>
      <protection locked="0"/>
    </xf>
    <xf numFmtId="0" fontId="0" fillId="2" borderId="30" xfId="0" applyFill="1" applyBorder="1" applyAlignment="1" applyProtection="1">
      <alignment horizontal="center" vertical="center"/>
      <protection locked="0"/>
    </xf>
    <xf numFmtId="0" fontId="0" fillId="9" borderId="28" xfId="0" applyFill="1" applyBorder="1" applyAlignment="1" applyProtection="1">
      <alignment horizontal="center" vertical="center" wrapText="1"/>
      <protection locked="0"/>
    </xf>
    <xf numFmtId="0" fontId="0" fillId="9" borderId="30" xfId="0" applyFill="1" applyBorder="1" applyAlignment="1" applyProtection="1">
      <alignment horizontal="center" vertical="center" wrapText="1"/>
      <protection locked="0"/>
    </xf>
    <xf numFmtId="0" fontId="0" fillId="10" borderId="28" xfId="0" applyFill="1" applyBorder="1" applyAlignment="1" applyProtection="1">
      <alignment horizontal="center" vertical="center"/>
      <protection locked="0"/>
    </xf>
    <xf numFmtId="0" fontId="0" fillId="10" borderId="42" xfId="0" applyFill="1" applyBorder="1" applyAlignment="1" applyProtection="1">
      <alignment horizontal="center" vertical="center"/>
      <protection locked="0"/>
    </xf>
    <xf numFmtId="0" fontId="0" fillId="2" borderId="40" xfId="0" applyFill="1" applyBorder="1" applyAlignment="1" applyProtection="1">
      <alignment horizontal="center" vertical="center"/>
      <protection locked="0"/>
    </xf>
    <xf numFmtId="0" fontId="0" fillId="8" borderId="23" xfId="0" applyFont="1" applyFill="1" applyBorder="1" applyAlignment="1" applyProtection="1">
      <alignment horizontal="center" vertical="center"/>
    </xf>
    <xf numFmtId="0" fontId="0" fillId="8" borderId="26" xfId="0" applyFont="1" applyFill="1" applyBorder="1" applyAlignment="1" applyProtection="1">
      <alignment horizontal="center" vertical="center"/>
    </xf>
    <xf numFmtId="0" fontId="0" fillId="2" borderId="41" xfId="0" applyFill="1" applyBorder="1" applyAlignment="1" applyProtection="1">
      <alignment horizontal="center" vertical="center"/>
      <protection locked="0"/>
    </xf>
    <xf numFmtId="0" fontId="0" fillId="10" borderId="30" xfId="0" applyFill="1" applyBorder="1" applyAlignment="1" applyProtection="1">
      <alignment horizontal="center" vertical="center"/>
      <protection locked="0"/>
    </xf>
    <xf numFmtId="0" fontId="0" fillId="2" borderId="42" xfId="0" applyFill="1" applyBorder="1" applyAlignment="1" applyProtection="1">
      <alignment horizontal="center" vertical="center"/>
      <protection locked="0"/>
    </xf>
    <xf numFmtId="0" fontId="0" fillId="10" borderId="41" xfId="0" applyFill="1" applyBorder="1" applyAlignment="1" applyProtection="1">
      <alignment horizontal="center" vertical="center"/>
      <protection locked="0"/>
    </xf>
    <xf numFmtId="0" fontId="0" fillId="5" borderId="39" xfId="0" applyFont="1" applyFill="1" applyBorder="1" applyAlignment="1" applyProtection="1">
      <alignment horizontal="center" vertical="center"/>
    </xf>
    <xf numFmtId="0" fontId="0" fillId="5" borderId="26" xfId="0" applyFont="1" applyFill="1" applyBorder="1" applyAlignment="1" applyProtection="1">
      <alignment horizontal="center" vertical="center"/>
    </xf>
    <xf numFmtId="0" fontId="0" fillId="8" borderId="39" xfId="0" applyFont="1" applyFill="1" applyBorder="1" applyAlignment="1" applyProtection="1">
      <alignment horizontal="center" vertical="center"/>
    </xf>
    <xf numFmtId="0" fontId="0" fillId="11" borderId="39" xfId="0" applyFont="1" applyFill="1" applyBorder="1" applyAlignment="1" applyProtection="1">
      <alignment horizontal="center" vertical="center"/>
    </xf>
    <xf numFmtId="0" fontId="0" fillId="11" borderId="25" xfId="0" applyFont="1" applyFill="1" applyBorder="1" applyAlignment="1" applyProtection="1">
      <alignment horizontal="center" vertical="center"/>
    </xf>
    <xf numFmtId="0" fontId="0" fillId="5" borderId="24" xfId="0" applyFont="1" applyFill="1" applyBorder="1" applyAlignment="1" applyProtection="1">
      <alignment horizontal="center" vertical="center"/>
    </xf>
    <xf numFmtId="0" fontId="0" fillId="11" borderId="26" xfId="0" applyFont="1" applyFill="1" applyBorder="1" applyAlignment="1" applyProtection="1">
      <alignment horizontal="center" vertical="center"/>
    </xf>
    <xf numFmtId="0" fontId="0" fillId="11" borderId="23" xfId="0" applyFont="1" applyFill="1" applyBorder="1" applyAlignment="1" applyProtection="1">
      <alignment horizontal="center" vertical="center"/>
    </xf>
    <xf numFmtId="0" fontId="0" fillId="5" borderId="25" xfId="0" applyFont="1" applyFill="1" applyBorder="1" applyAlignment="1" applyProtection="1">
      <alignment horizontal="center" vertical="center"/>
    </xf>
    <xf numFmtId="0" fontId="0" fillId="8" borderId="25" xfId="0" applyFont="1" applyFill="1" applyBorder="1" applyAlignment="1" applyProtection="1">
      <alignment horizontal="center" vertical="center"/>
    </xf>
    <xf numFmtId="0" fontId="0" fillId="9" borderId="42" xfId="0" applyFill="1" applyBorder="1" applyAlignment="1" applyProtection="1">
      <alignment horizontal="center" vertical="center" wrapText="1"/>
      <protection locked="0"/>
    </xf>
    <xf numFmtId="0" fontId="0" fillId="15" borderId="31" xfId="0" applyFill="1" applyBorder="1" applyAlignment="1" applyProtection="1">
      <alignment horizontal="center" vertical="center" wrapText="1"/>
    </xf>
    <xf numFmtId="0" fontId="0" fillId="15" borderId="37" xfId="0" applyFill="1" applyBorder="1" applyAlignment="1" applyProtection="1">
      <alignment horizontal="center" vertical="center" wrapText="1"/>
    </xf>
    <xf numFmtId="0" fontId="0" fillId="5" borderId="34" xfId="0" applyFill="1" applyBorder="1" applyAlignment="1" applyProtection="1">
      <alignment horizontal="center" vertical="center" wrapText="1"/>
    </xf>
    <xf numFmtId="0" fontId="0" fillId="5" borderId="38" xfId="0" applyFill="1" applyBorder="1" applyAlignment="1" applyProtection="1">
      <alignment horizontal="center" vertical="center" wrapText="1"/>
    </xf>
    <xf numFmtId="0" fontId="0" fillId="5" borderId="23" xfId="0" applyFont="1" applyFill="1" applyBorder="1" applyAlignment="1" applyProtection="1">
      <alignment horizontal="center" vertical="center"/>
    </xf>
    <xf numFmtId="0" fontId="0" fillId="5" borderId="31" xfId="0" applyFill="1" applyBorder="1" applyAlignment="1" applyProtection="1">
      <alignment horizontal="center" vertical="center" wrapText="1"/>
    </xf>
    <xf numFmtId="0" fontId="0" fillId="5" borderId="37" xfId="0" applyFill="1" applyBorder="1" applyAlignment="1" applyProtection="1">
      <alignment horizontal="center" vertical="center" wrapText="1"/>
    </xf>
    <xf numFmtId="0" fontId="0" fillId="9" borderId="37" xfId="0" applyFill="1" applyBorder="1" applyAlignment="1" applyProtection="1">
      <alignment horizontal="center" vertical="center" wrapText="1"/>
      <protection locked="0"/>
    </xf>
    <xf numFmtId="0" fontId="0" fillId="5" borderId="37" xfId="0" applyFill="1" applyBorder="1" applyAlignment="1" applyProtection="1">
      <alignment horizontal="center" vertical="center" wrapText="1"/>
      <protection locked="0"/>
    </xf>
    <xf numFmtId="0" fontId="0" fillId="5" borderId="38" xfId="0" applyFill="1" applyBorder="1" applyAlignment="1" applyProtection="1">
      <alignment horizontal="center" vertical="center" wrapText="1"/>
      <protection locked="0"/>
    </xf>
    <xf numFmtId="0" fontId="15" fillId="4" borderId="0" xfId="0" applyFont="1" applyFill="1" applyBorder="1" applyAlignment="1" applyProtection="1">
      <alignment horizontal="center"/>
    </xf>
    <xf numFmtId="0" fontId="0" fillId="9" borderId="40" xfId="0" applyFill="1" applyBorder="1" applyAlignment="1" applyProtection="1">
      <alignment horizontal="center" vertical="center" wrapText="1"/>
      <protection locked="0"/>
    </xf>
    <xf numFmtId="0" fontId="0" fillId="15" borderId="28" xfId="0" applyFill="1" applyBorder="1" applyAlignment="1" applyProtection="1">
      <alignment horizontal="center" vertical="center" wrapText="1"/>
    </xf>
    <xf numFmtId="0" fontId="0" fillId="15" borderId="40" xfId="0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0" fillId="9" borderId="41" xfId="0" applyFill="1" applyBorder="1" applyAlignment="1" applyProtection="1">
      <alignment horizontal="center" vertical="center" wrapText="1"/>
      <protection locked="0"/>
    </xf>
    <xf numFmtId="0" fontId="13" fillId="5" borderId="34" xfId="0" applyFont="1" applyFill="1" applyBorder="1" applyAlignment="1" applyProtection="1">
      <alignment horizontal="center" vertical="center" textRotation="90" wrapText="1"/>
      <protection locked="0"/>
    </xf>
    <xf numFmtId="0" fontId="13" fillId="5" borderId="36" xfId="0" applyFont="1" applyFill="1" applyBorder="1" applyAlignment="1" applyProtection="1">
      <alignment horizontal="center" vertical="center" textRotation="90" wrapText="1"/>
      <protection locked="0"/>
    </xf>
    <xf numFmtId="0" fontId="13" fillId="9" borderId="31" xfId="0" applyFont="1" applyFill="1" applyBorder="1" applyAlignment="1" applyProtection="1">
      <alignment horizontal="center" vertical="center" textRotation="90" wrapText="1"/>
      <protection locked="0"/>
    </xf>
    <xf numFmtId="0" fontId="13" fillId="9" borderId="33" xfId="0" applyFont="1" applyFill="1" applyBorder="1" applyAlignment="1" applyProtection="1">
      <alignment horizontal="center" vertical="center" textRotation="90" wrapText="1"/>
      <protection locked="0"/>
    </xf>
    <xf numFmtId="0" fontId="13" fillId="5" borderId="31" xfId="0" applyFont="1" applyFill="1" applyBorder="1" applyAlignment="1" applyProtection="1">
      <alignment horizontal="center" vertical="center" textRotation="90" wrapText="1"/>
      <protection locked="0"/>
    </xf>
    <xf numFmtId="0" fontId="13" fillId="5" borderId="33" xfId="0" applyFont="1" applyFill="1" applyBorder="1" applyAlignment="1" applyProtection="1">
      <alignment horizontal="center" vertical="center" textRotation="90" wrapText="1"/>
      <protection locked="0"/>
    </xf>
    <xf numFmtId="0" fontId="13" fillId="5" borderId="31" xfId="0" applyFont="1" applyFill="1" applyBorder="1" applyAlignment="1" applyProtection="1">
      <alignment horizontal="center" vertical="center" wrapText="1"/>
      <protection locked="0"/>
    </xf>
    <xf numFmtId="0" fontId="13" fillId="5" borderId="33" xfId="0" applyFont="1" applyFill="1" applyBorder="1" applyAlignment="1" applyProtection="1">
      <alignment horizontal="center" vertical="center" wrapText="1"/>
      <protection locked="0"/>
    </xf>
    <xf numFmtId="0" fontId="13" fillId="9" borderId="31" xfId="0" applyFont="1" applyFill="1" applyBorder="1" applyAlignment="1" applyProtection="1">
      <alignment horizontal="center" vertical="center" wrapText="1"/>
      <protection locked="0"/>
    </xf>
    <xf numFmtId="0" fontId="13" fillId="9" borderId="33" xfId="0" applyFont="1" applyFill="1" applyBorder="1" applyAlignment="1" applyProtection="1">
      <alignment horizontal="center" vertical="center" wrapText="1"/>
      <protection locked="0"/>
    </xf>
    <xf numFmtId="0" fontId="20" fillId="2" borderId="31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10" borderId="31" xfId="0" applyFont="1" applyFill="1" applyBorder="1" applyAlignment="1" applyProtection="1">
      <alignment horizontal="center" vertical="center"/>
      <protection locked="0"/>
    </xf>
    <xf numFmtId="0" fontId="20" fillId="10" borderId="33" xfId="0" applyFont="1" applyFill="1" applyBorder="1" applyAlignment="1" applyProtection="1">
      <alignment horizontal="center" vertical="center"/>
      <protection locked="0"/>
    </xf>
    <xf numFmtId="0" fontId="20" fillId="9" borderId="31" xfId="0" applyFont="1" applyFill="1" applyBorder="1" applyAlignment="1" applyProtection="1">
      <alignment horizontal="center" vertical="center" wrapText="1"/>
      <protection locked="0"/>
    </xf>
    <xf numFmtId="0" fontId="20" fillId="9" borderId="33" xfId="0" applyFont="1" applyFill="1" applyBorder="1" applyAlignment="1" applyProtection="1">
      <alignment horizontal="center" vertical="center" wrapText="1"/>
      <protection locked="0"/>
    </xf>
    <xf numFmtId="0" fontId="13" fillId="9" borderId="28" xfId="0" applyFont="1" applyFill="1" applyBorder="1" applyAlignment="1" applyProtection="1">
      <alignment horizontal="center" vertical="center" wrapText="1"/>
      <protection locked="0"/>
    </xf>
    <xf numFmtId="0" fontId="13" fillId="9" borderId="30" xfId="0" applyFont="1" applyFill="1" applyBorder="1" applyAlignment="1" applyProtection="1">
      <alignment horizontal="center" vertical="center" wrapText="1"/>
      <protection locked="0"/>
    </xf>
    <xf numFmtId="0" fontId="12" fillId="6" borderId="39" xfId="0" applyFont="1" applyFill="1" applyBorder="1" applyAlignment="1" applyProtection="1">
      <alignment horizontal="center" vertical="center"/>
    </xf>
    <xf numFmtId="0" fontId="12" fillId="6" borderId="26" xfId="0" applyFont="1" applyFill="1" applyBorder="1" applyAlignment="1" applyProtection="1">
      <alignment horizontal="center" vertical="center"/>
    </xf>
    <xf numFmtId="0" fontId="12" fillId="11" borderId="39" xfId="0" applyFont="1" applyFill="1" applyBorder="1" applyAlignment="1" applyProtection="1">
      <alignment horizontal="center" vertical="center"/>
    </xf>
    <xf numFmtId="0" fontId="12" fillId="11" borderId="26" xfId="0" applyFont="1" applyFill="1" applyBorder="1" applyAlignment="1" applyProtection="1">
      <alignment horizontal="center" vertical="center"/>
    </xf>
    <xf numFmtId="0" fontId="12" fillId="8" borderId="39" xfId="0" applyFont="1" applyFill="1" applyBorder="1" applyAlignment="1" applyProtection="1">
      <alignment horizontal="center" vertical="center"/>
    </xf>
    <xf numFmtId="0" fontId="12" fillId="8" borderId="26" xfId="0" applyFont="1" applyFill="1" applyBorder="1" applyAlignment="1" applyProtection="1">
      <alignment horizontal="center" vertical="center"/>
    </xf>
    <xf numFmtId="0" fontId="0" fillId="6" borderId="22" xfId="0" applyFont="1" applyFill="1" applyBorder="1" applyAlignment="1" applyProtection="1">
      <alignment horizontal="center" vertical="center"/>
    </xf>
    <xf numFmtId="0" fontId="0" fillId="6" borderId="27" xfId="0" applyFont="1" applyFill="1" applyBorder="1" applyAlignment="1" applyProtection="1">
      <alignment horizontal="center" vertical="center"/>
    </xf>
    <xf numFmtId="0" fontId="0" fillId="6" borderId="1" xfId="0" applyFont="1" applyFill="1" applyBorder="1" applyAlignment="1" applyProtection="1">
      <alignment horizontal="center" vertical="center"/>
    </xf>
    <xf numFmtId="0" fontId="19" fillId="11" borderId="39" xfId="0" applyFont="1" applyFill="1" applyBorder="1" applyAlignment="1" applyProtection="1">
      <alignment horizontal="center" vertical="center" shrinkToFit="1"/>
    </xf>
    <xf numFmtId="0" fontId="19" fillId="11" borderId="26" xfId="0" applyFont="1" applyFill="1" applyBorder="1" applyAlignment="1" applyProtection="1">
      <alignment horizontal="center" vertical="center" shrinkToFit="1"/>
    </xf>
    <xf numFmtId="0" fontId="16" fillId="4" borderId="0" xfId="0" applyFont="1" applyFill="1" applyBorder="1" applyAlignment="1" applyProtection="1">
      <alignment horizontal="center" vertical="center"/>
    </xf>
    <xf numFmtId="0" fontId="13" fillId="5" borderId="34" xfId="0" applyFont="1" applyFill="1" applyBorder="1" applyAlignment="1" applyProtection="1">
      <alignment horizontal="center" vertical="center" wrapText="1"/>
      <protection locked="0"/>
    </xf>
    <xf numFmtId="0" fontId="13" fillId="5" borderId="36" xfId="0" applyFont="1" applyFill="1" applyBorder="1" applyAlignment="1" applyProtection="1">
      <alignment horizontal="center" vertical="center" wrapText="1"/>
      <protection locked="0"/>
    </xf>
    <xf numFmtId="0" fontId="21" fillId="9" borderId="31" xfId="0" applyFont="1" applyFill="1" applyBorder="1" applyAlignment="1" applyProtection="1">
      <alignment horizontal="center" vertical="center" wrapText="1"/>
      <protection locked="0"/>
    </xf>
    <xf numFmtId="0" fontId="21" fillId="9" borderId="33" xfId="0" applyFont="1" applyFill="1" applyBorder="1" applyAlignment="1" applyProtection="1">
      <alignment horizontal="center" vertical="center" wrapText="1"/>
      <protection locked="0"/>
    </xf>
    <xf numFmtId="0" fontId="0" fillId="2" borderId="31" xfId="0" applyFill="1" applyBorder="1" applyAlignment="1" applyProtection="1">
      <alignment horizontal="center" vertical="center" wrapText="1"/>
      <protection locked="0"/>
    </xf>
    <xf numFmtId="0" fontId="0" fillId="2" borderId="33" xfId="0" applyFill="1" applyBorder="1" applyAlignment="1" applyProtection="1">
      <alignment horizontal="center" vertical="center" wrapText="1"/>
      <protection locked="0"/>
    </xf>
    <xf numFmtId="0" fontId="13" fillId="2" borderId="31" xfId="0" applyFont="1" applyFill="1" applyBorder="1" applyAlignment="1" applyProtection="1">
      <alignment horizontal="center" vertical="center" wrapText="1"/>
      <protection locked="0"/>
    </xf>
    <xf numFmtId="0" fontId="13" fillId="2" borderId="33" xfId="0" applyFont="1" applyFill="1" applyBorder="1" applyAlignment="1" applyProtection="1">
      <alignment horizontal="center" vertical="center" wrapText="1"/>
      <protection locked="0"/>
    </xf>
    <xf numFmtId="0" fontId="0" fillId="5" borderId="31" xfId="0" applyFill="1" applyBorder="1" applyAlignment="1" applyProtection="1">
      <alignment horizontal="center" vertical="center"/>
    </xf>
    <xf numFmtId="0" fontId="0" fillId="5" borderId="33" xfId="0" applyFill="1" applyBorder="1" applyAlignment="1" applyProtection="1">
      <alignment horizontal="center" vertical="center"/>
    </xf>
    <xf numFmtId="0" fontId="0" fillId="5" borderId="37" xfId="0" applyFill="1" applyBorder="1" applyAlignment="1" applyProtection="1">
      <alignment horizontal="center" vertical="center"/>
    </xf>
    <xf numFmtId="0" fontId="0" fillId="5" borderId="36" xfId="0" applyFill="1" applyBorder="1" applyAlignment="1" applyProtection="1">
      <alignment horizontal="center" vertical="center" wrapText="1"/>
    </xf>
    <xf numFmtId="0" fontId="0" fillId="5" borderId="34" xfId="0" applyFill="1" applyBorder="1" applyAlignment="1" applyProtection="1">
      <alignment horizontal="center" vertical="center"/>
    </xf>
    <xf numFmtId="0" fontId="0" fillId="5" borderId="38" xfId="0" applyFill="1" applyBorder="1" applyAlignment="1" applyProtection="1">
      <alignment horizontal="center" vertical="center"/>
    </xf>
    <xf numFmtId="0" fontId="0" fillId="5" borderId="36" xfId="0" applyFill="1" applyBorder="1" applyAlignment="1" applyProtection="1">
      <alignment horizontal="center" vertical="center"/>
    </xf>
    <xf numFmtId="0" fontId="40" fillId="4" borderId="15" xfId="0" applyFont="1" applyFill="1" applyBorder="1" applyAlignment="1" applyProtection="1">
      <alignment horizontal="center" vertical="center"/>
    </xf>
    <xf numFmtId="0" fontId="0" fillId="10" borderId="31" xfId="0" applyFill="1" applyBorder="1" applyAlignment="1" applyProtection="1">
      <alignment horizontal="center" vertical="center"/>
    </xf>
    <xf numFmtId="0" fontId="0" fillId="10" borderId="37" xfId="0" applyFill="1" applyBorder="1" applyAlignment="1" applyProtection="1">
      <alignment horizontal="center" vertical="center"/>
    </xf>
    <xf numFmtId="0" fontId="0" fillId="10" borderId="33" xfId="0" applyFill="1" applyBorder="1" applyAlignment="1" applyProtection="1">
      <alignment horizontal="center" vertical="center"/>
    </xf>
    <xf numFmtId="0" fontId="0" fillId="15" borderId="33" xfId="0" applyFill="1" applyBorder="1" applyAlignment="1" applyProtection="1">
      <alignment horizontal="center" vertical="center" wrapText="1"/>
    </xf>
    <xf numFmtId="0" fontId="0" fillId="43" borderId="31" xfId="0" applyFill="1" applyBorder="1" applyAlignment="1" applyProtection="1">
      <alignment horizontal="center" vertical="center" wrapText="1"/>
    </xf>
    <xf numFmtId="0" fontId="0" fillId="43" borderId="37" xfId="0" applyFill="1" applyBorder="1" applyAlignment="1" applyProtection="1">
      <alignment horizontal="center" vertical="center" wrapText="1"/>
    </xf>
    <xf numFmtId="0" fontId="0" fillId="43" borderId="33" xfId="0" applyFill="1" applyBorder="1" applyAlignment="1" applyProtection="1">
      <alignment horizontal="center" vertical="center" wrapText="1"/>
    </xf>
    <xf numFmtId="0" fontId="0" fillId="5" borderId="33" xfId="0" applyFill="1" applyBorder="1" applyAlignment="1" applyProtection="1">
      <alignment horizontal="center" vertical="center" wrapText="1"/>
    </xf>
    <xf numFmtId="0" fontId="0" fillId="2" borderId="31" xfId="0" applyFill="1" applyBorder="1" applyAlignment="1" applyProtection="1">
      <alignment horizontal="center" vertical="center"/>
    </xf>
    <xf numFmtId="0" fontId="0" fillId="2" borderId="37" xfId="0" applyFill="1" applyBorder="1" applyAlignment="1" applyProtection="1">
      <alignment horizontal="center" vertical="center"/>
    </xf>
    <xf numFmtId="0" fontId="0" fillId="2" borderId="33" xfId="0" applyFill="1" applyBorder="1" applyAlignment="1" applyProtection="1">
      <alignment horizontal="center" vertical="center"/>
    </xf>
    <xf numFmtId="0" fontId="0" fillId="9" borderId="31" xfId="0" applyFill="1" applyBorder="1" applyAlignment="1" applyProtection="1">
      <alignment horizontal="center" vertical="center" wrapText="1"/>
    </xf>
    <xf numFmtId="0" fontId="0" fillId="9" borderId="37" xfId="0" applyFill="1" applyBorder="1" applyAlignment="1" applyProtection="1">
      <alignment horizontal="center" vertical="center" wrapText="1"/>
    </xf>
    <xf numFmtId="0" fontId="0" fillId="9" borderId="33" xfId="0" applyFill="1" applyBorder="1" applyAlignment="1" applyProtection="1">
      <alignment horizontal="center" vertical="center" wrapText="1"/>
    </xf>
    <xf numFmtId="0" fontId="0" fillId="42" borderId="31" xfId="0" applyFill="1" applyBorder="1" applyAlignment="1" applyProtection="1">
      <alignment horizontal="center" vertical="center"/>
      <protection locked="0"/>
    </xf>
    <xf numFmtId="0" fontId="0" fillId="42" borderId="37" xfId="0" applyFill="1" applyBorder="1" applyAlignment="1" applyProtection="1">
      <alignment horizontal="center" vertical="center"/>
      <protection locked="0"/>
    </xf>
    <xf numFmtId="0" fontId="0" fillId="42" borderId="33" xfId="0" applyFill="1" applyBorder="1" applyAlignment="1" applyProtection="1">
      <alignment horizontal="center" vertical="center"/>
      <protection locked="0"/>
    </xf>
    <xf numFmtId="0" fontId="0" fillId="10" borderId="28" xfId="0" applyFill="1" applyBorder="1" applyAlignment="1" applyProtection="1">
      <alignment horizontal="center" vertical="center"/>
    </xf>
    <xf numFmtId="0" fontId="0" fillId="10" borderId="40" xfId="0" applyFill="1" applyBorder="1" applyAlignment="1" applyProtection="1">
      <alignment horizontal="center" vertical="center"/>
    </xf>
    <xf numFmtId="0" fontId="0" fillId="10" borderId="30" xfId="0" applyFill="1" applyBorder="1" applyAlignment="1" applyProtection="1">
      <alignment horizontal="center" vertical="center"/>
    </xf>
    <xf numFmtId="0" fontId="43" fillId="15" borderId="28" xfId="0" applyFont="1" applyFill="1" applyBorder="1" applyAlignment="1" applyProtection="1">
      <alignment horizontal="center" vertical="center" wrapText="1"/>
    </xf>
    <xf numFmtId="0" fontId="43" fillId="15" borderId="40" xfId="0" applyFont="1" applyFill="1" applyBorder="1" applyAlignment="1" applyProtection="1">
      <alignment horizontal="center" vertical="center" wrapText="1"/>
    </xf>
    <xf numFmtId="0" fontId="43" fillId="15" borderId="30" xfId="0" applyFont="1" applyFill="1" applyBorder="1" applyAlignment="1" applyProtection="1">
      <alignment horizontal="center" vertical="center" wrapText="1"/>
    </xf>
    <xf numFmtId="0" fontId="0" fillId="43" borderId="28" xfId="0" applyFill="1" applyBorder="1" applyAlignment="1" applyProtection="1">
      <alignment horizontal="center" vertical="center" wrapText="1"/>
    </xf>
    <xf numFmtId="0" fontId="0" fillId="43" borderId="40" xfId="0" applyFill="1" applyBorder="1" applyAlignment="1" applyProtection="1">
      <alignment horizontal="center" vertical="center" wrapText="1"/>
    </xf>
    <xf numFmtId="0" fontId="0" fillId="43" borderId="30" xfId="0" applyFill="1" applyBorder="1" applyAlignment="1" applyProtection="1">
      <alignment horizontal="center" vertical="center" wrapText="1"/>
    </xf>
    <xf numFmtId="0" fontId="0" fillId="2" borderId="28" xfId="0" applyFill="1" applyBorder="1" applyAlignment="1" applyProtection="1">
      <alignment horizontal="center" vertical="center"/>
    </xf>
    <xf numFmtId="0" fontId="0" fillId="2" borderId="40" xfId="0" applyFill="1" applyBorder="1" applyAlignment="1" applyProtection="1">
      <alignment horizontal="center" vertical="center"/>
    </xf>
    <xf numFmtId="0" fontId="0" fillId="2" borderId="30" xfId="0" applyFill="1" applyBorder="1" applyAlignment="1" applyProtection="1">
      <alignment horizontal="center" vertical="center"/>
    </xf>
    <xf numFmtId="0" fontId="0" fillId="9" borderId="28" xfId="0" applyFill="1" applyBorder="1" applyAlignment="1" applyProtection="1">
      <alignment horizontal="center" vertical="center" wrapText="1"/>
    </xf>
    <xf numFmtId="0" fontId="0" fillId="9" borderId="40" xfId="0" applyFill="1" applyBorder="1" applyAlignment="1" applyProtection="1">
      <alignment horizontal="center" vertical="center" wrapText="1"/>
    </xf>
    <xf numFmtId="0" fontId="0" fillId="9" borderId="30" xfId="0" applyFill="1" applyBorder="1" applyAlignment="1" applyProtection="1">
      <alignment horizontal="center" vertical="center" wrapText="1"/>
    </xf>
    <xf numFmtId="0" fontId="0" fillId="42" borderId="28" xfId="0" applyFill="1" applyBorder="1" applyAlignment="1" applyProtection="1">
      <alignment horizontal="center" vertical="center"/>
      <protection locked="0"/>
    </xf>
    <xf numFmtId="0" fontId="0" fillId="42" borderId="40" xfId="0" applyFill="1" applyBorder="1" applyAlignment="1" applyProtection="1">
      <alignment horizontal="center" vertical="center"/>
      <protection locked="0"/>
    </xf>
    <xf numFmtId="0" fontId="0" fillId="42" borderId="30" xfId="0" applyFill="1" applyBorder="1" applyAlignment="1" applyProtection="1">
      <alignment horizontal="center" vertical="center"/>
      <protection locked="0"/>
    </xf>
    <xf numFmtId="0" fontId="3" fillId="16" borderId="19" xfId="0" applyFont="1" applyFill="1" applyBorder="1" applyAlignment="1" applyProtection="1">
      <alignment horizontal="center" vertical="center"/>
    </xf>
    <xf numFmtId="0" fontId="3" fillId="16" borderId="20" xfId="0" applyFont="1" applyFill="1" applyBorder="1" applyAlignment="1" applyProtection="1">
      <alignment horizontal="center" vertical="center"/>
    </xf>
    <xf numFmtId="0" fontId="3" fillId="16" borderId="21" xfId="0" applyFont="1" applyFill="1" applyBorder="1" applyAlignment="1" applyProtection="1">
      <alignment horizontal="center" vertical="center"/>
    </xf>
    <xf numFmtId="0" fontId="40" fillId="5" borderId="39" xfId="0" applyFont="1" applyFill="1" applyBorder="1" applyAlignment="1" applyProtection="1">
      <alignment horizontal="center" vertical="center"/>
    </xf>
    <xf numFmtId="0" fontId="40" fillId="5" borderId="24" xfId="0" applyFont="1" applyFill="1" applyBorder="1" applyAlignment="1" applyProtection="1">
      <alignment horizontal="center" vertical="center"/>
    </xf>
    <xf numFmtId="0" fontId="40" fillId="5" borderId="26" xfId="0" applyFont="1" applyFill="1" applyBorder="1" applyAlignment="1" applyProtection="1">
      <alignment horizontal="center" vertical="center"/>
    </xf>
    <xf numFmtId="0" fontId="2" fillId="17" borderId="39" xfId="0" applyFont="1" applyFill="1" applyBorder="1" applyAlignment="1" applyProtection="1">
      <alignment horizontal="center" vertical="center"/>
    </xf>
    <xf numFmtId="0" fontId="2" fillId="17" borderId="24" xfId="0" applyFont="1" applyFill="1" applyBorder="1" applyAlignment="1" applyProtection="1">
      <alignment horizontal="center" vertical="center"/>
    </xf>
    <xf numFmtId="0" fontId="2" fillId="17" borderId="26" xfId="0" applyFont="1" applyFill="1" applyBorder="1" applyAlignment="1" applyProtection="1">
      <alignment horizontal="center" vertical="center"/>
    </xf>
    <xf numFmtId="0" fontId="40" fillId="40" borderId="39" xfId="0" applyFont="1" applyFill="1" applyBorder="1" applyAlignment="1" applyProtection="1">
      <alignment horizontal="center" vertical="center"/>
    </xf>
    <xf numFmtId="0" fontId="40" fillId="40" borderId="24" xfId="0" applyFont="1" applyFill="1" applyBorder="1" applyAlignment="1" applyProtection="1">
      <alignment horizontal="center" vertical="center"/>
    </xf>
    <xf numFmtId="0" fontId="40" fillId="40" borderId="26" xfId="0" applyFont="1" applyFill="1" applyBorder="1" applyAlignment="1" applyProtection="1">
      <alignment horizontal="center" vertical="center"/>
    </xf>
    <xf numFmtId="0" fontId="40" fillId="41" borderId="19" xfId="0" applyFont="1" applyFill="1" applyBorder="1" applyAlignment="1" applyProtection="1">
      <alignment horizontal="center" vertical="center"/>
    </xf>
    <xf numFmtId="0" fontId="40" fillId="41" borderId="20" xfId="0" applyFont="1" applyFill="1" applyBorder="1" applyAlignment="1" applyProtection="1">
      <alignment horizontal="center" vertical="center"/>
    </xf>
    <xf numFmtId="0" fontId="40" fillId="41" borderId="21" xfId="0" applyFont="1" applyFill="1" applyBorder="1" applyAlignment="1" applyProtection="1">
      <alignment horizontal="center" vertical="center"/>
    </xf>
    <xf numFmtId="0" fontId="40" fillId="8" borderId="39" xfId="0" applyFont="1" applyFill="1" applyBorder="1" applyAlignment="1" applyProtection="1">
      <alignment horizontal="center" vertical="center"/>
    </xf>
    <xf numFmtId="0" fontId="40" fillId="8" borderId="26" xfId="0" applyFont="1" applyFill="1" applyBorder="1" applyAlignment="1" applyProtection="1">
      <alignment horizontal="center" vertical="center"/>
    </xf>
    <xf numFmtId="0" fontId="40" fillId="9" borderId="39" xfId="0" applyFont="1" applyFill="1" applyBorder="1" applyAlignment="1" applyProtection="1">
      <alignment horizontal="center" vertical="center"/>
    </xf>
    <xf numFmtId="0" fontId="40" fillId="9" borderId="24" xfId="0" applyFont="1" applyFill="1" applyBorder="1" applyAlignment="1" applyProtection="1">
      <alignment horizontal="center" vertical="center"/>
    </xf>
    <xf numFmtId="0" fontId="40" fillId="9" borderId="26" xfId="0" applyFont="1" applyFill="1" applyBorder="1" applyAlignment="1" applyProtection="1">
      <alignment horizontal="center" vertical="center"/>
    </xf>
    <xf numFmtId="0" fontId="3" fillId="11" borderId="19" xfId="0" applyFont="1" applyFill="1" applyBorder="1" applyAlignment="1" applyProtection="1">
      <alignment horizontal="center" vertical="center"/>
    </xf>
    <xf numFmtId="0" fontId="3" fillId="11" borderId="20" xfId="0" applyFont="1" applyFill="1" applyBorder="1" applyAlignment="1" applyProtection="1">
      <alignment horizontal="center" vertical="center"/>
    </xf>
    <xf numFmtId="0" fontId="3" fillId="11" borderId="21" xfId="0" applyFont="1" applyFill="1" applyBorder="1" applyAlignment="1" applyProtection="1">
      <alignment horizontal="center" vertical="center"/>
    </xf>
    <xf numFmtId="0" fontId="40" fillId="10" borderId="39" xfId="0" applyFont="1" applyFill="1" applyBorder="1" applyAlignment="1" applyProtection="1">
      <alignment horizontal="center" vertical="center"/>
    </xf>
    <xf numFmtId="0" fontId="40" fillId="10" borderId="24" xfId="0" applyFont="1" applyFill="1" applyBorder="1" applyAlignment="1" applyProtection="1">
      <alignment horizontal="center" vertical="center"/>
    </xf>
    <xf numFmtId="0" fontId="40" fillId="10" borderId="26" xfId="0" applyFont="1" applyFill="1" applyBorder="1" applyAlignment="1" applyProtection="1">
      <alignment horizontal="center" vertical="center"/>
    </xf>
    <xf numFmtId="0" fontId="3" fillId="8" borderId="19" xfId="0" applyFont="1" applyFill="1" applyBorder="1" applyAlignment="1" applyProtection="1">
      <alignment horizontal="center" vertical="center"/>
    </xf>
    <xf numFmtId="0" fontId="3" fillId="8" borderId="20" xfId="0" applyFont="1" applyFill="1" applyBorder="1" applyAlignment="1" applyProtection="1">
      <alignment horizontal="center" vertical="center"/>
    </xf>
    <xf numFmtId="0" fontId="3" fillId="8" borderId="21" xfId="0" applyFont="1" applyFill="1" applyBorder="1" applyAlignment="1" applyProtection="1">
      <alignment horizontal="center" vertical="center"/>
    </xf>
    <xf numFmtId="0" fontId="40" fillId="9" borderId="39" xfId="0" applyFont="1" applyFill="1" applyBorder="1" applyAlignment="1" applyProtection="1">
      <alignment horizontal="center" vertical="center" textRotation="90" shrinkToFit="1"/>
    </xf>
    <xf numFmtId="0" fontId="40" fillId="9" borderId="26" xfId="0" applyFont="1" applyFill="1" applyBorder="1" applyAlignment="1" applyProtection="1">
      <alignment horizontal="center" vertical="center" textRotation="90" shrinkToFit="1"/>
    </xf>
    <xf numFmtId="0" fontId="40" fillId="5" borderId="39" xfId="0" applyFont="1" applyFill="1" applyBorder="1" applyAlignment="1" applyProtection="1">
      <alignment horizontal="center" vertical="center" textRotation="90"/>
    </xf>
    <xf numFmtId="0" fontId="40" fillId="5" borderId="26" xfId="0" applyFont="1" applyFill="1" applyBorder="1" applyAlignment="1" applyProtection="1">
      <alignment horizontal="center" vertical="center" textRotation="90"/>
    </xf>
    <xf numFmtId="0" fontId="40" fillId="9" borderId="39" xfId="0" applyFont="1" applyFill="1" applyBorder="1" applyAlignment="1" applyProtection="1">
      <alignment horizontal="center" vertical="center" textRotation="90"/>
    </xf>
    <xf numFmtId="0" fontId="40" fillId="9" borderId="26" xfId="0" applyFont="1" applyFill="1" applyBorder="1" applyAlignment="1" applyProtection="1">
      <alignment horizontal="center" vertical="center" textRotation="90"/>
    </xf>
    <xf numFmtId="0" fontId="0" fillId="11" borderId="39" xfId="0" applyFill="1" applyBorder="1" applyAlignment="1" applyProtection="1">
      <alignment horizontal="center"/>
    </xf>
    <xf numFmtId="0" fontId="0" fillId="11" borderId="24" xfId="0" applyFill="1" applyBorder="1" applyAlignment="1" applyProtection="1">
      <alignment horizontal="center"/>
    </xf>
    <xf numFmtId="0" fontId="0" fillId="11" borderId="15" xfId="0" applyFill="1" applyBorder="1" applyAlignment="1" applyProtection="1">
      <alignment horizontal="center"/>
    </xf>
    <xf numFmtId="0" fontId="0" fillId="11" borderId="16" xfId="0" applyFill="1" applyBorder="1" applyAlignment="1" applyProtection="1">
      <alignment horizontal="center"/>
    </xf>
    <xf numFmtId="0" fontId="0" fillId="8" borderId="14" xfId="0" applyFill="1" applyBorder="1" applyAlignment="1" applyProtection="1">
      <alignment horizontal="left"/>
    </xf>
    <xf numFmtId="0" fontId="0" fillId="8" borderId="15" xfId="0" applyFill="1" applyBorder="1" applyAlignment="1" applyProtection="1">
      <alignment horizontal="left"/>
    </xf>
    <xf numFmtId="0" fontId="0" fillId="8" borderId="16" xfId="0" applyFill="1" applyBorder="1" applyAlignment="1" applyProtection="1">
      <alignment horizontal="left"/>
    </xf>
    <xf numFmtId="0" fontId="0" fillId="16" borderId="14" xfId="0" applyFill="1" applyBorder="1" applyAlignment="1" applyProtection="1">
      <alignment horizontal="left"/>
    </xf>
    <xf numFmtId="0" fontId="0" fillId="16" borderId="15" xfId="0" applyFill="1" applyBorder="1" applyAlignment="1" applyProtection="1">
      <alignment horizontal="left"/>
    </xf>
    <xf numFmtId="0" fontId="0" fillId="16" borderId="16" xfId="0" applyFill="1" applyBorder="1" applyAlignment="1" applyProtection="1">
      <alignment horizontal="left"/>
    </xf>
    <xf numFmtId="0" fontId="0" fillId="6" borderId="14" xfId="0" applyFill="1" applyBorder="1" applyAlignment="1" applyProtection="1">
      <alignment horizontal="left"/>
    </xf>
    <xf numFmtId="0" fontId="0" fillId="6" borderId="15" xfId="0" applyFill="1" applyBorder="1" applyAlignment="1" applyProtection="1">
      <alignment horizontal="left"/>
    </xf>
    <xf numFmtId="0" fontId="0" fillId="6" borderId="16" xfId="0" applyFill="1" applyBorder="1" applyAlignment="1" applyProtection="1">
      <alignment horizontal="left"/>
    </xf>
    <xf numFmtId="0" fontId="0" fillId="15" borderId="30" xfId="0" applyFill="1" applyBorder="1" applyAlignment="1" applyProtection="1">
      <alignment horizontal="center" vertical="center" wrapText="1"/>
    </xf>
    <xf numFmtId="0" fontId="0" fillId="2" borderId="28" xfId="0" applyFill="1" applyBorder="1" applyAlignment="1" applyProtection="1">
      <alignment horizontal="center" vertical="center" wrapText="1"/>
      <protection locked="0"/>
    </xf>
    <xf numFmtId="0" fontId="0" fillId="2" borderId="30" xfId="0" applyFill="1" applyBorder="1" applyAlignment="1" applyProtection="1">
      <alignment horizontal="center" vertical="center" wrapText="1"/>
      <protection locked="0"/>
    </xf>
    <xf numFmtId="0" fontId="0" fillId="44" borderId="31" xfId="0" applyFill="1" applyBorder="1" applyAlignment="1" applyProtection="1">
      <alignment horizontal="center" vertical="center"/>
      <protection locked="0"/>
    </xf>
    <xf numFmtId="0" fontId="0" fillId="44" borderId="37" xfId="0" applyFill="1" applyBorder="1" applyAlignment="1" applyProtection="1">
      <alignment horizontal="center" vertical="center"/>
      <protection locked="0"/>
    </xf>
    <xf numFmtId="0" fontId="0" fillId="44" borderId="33" xfId="0" applyFill="1" applyBorder="1" applyAlignment="1" applyProtection="1">
      <alignment horizontal="center" vertical="center"/>
      <protection locked="0"/>
    </xf>
    <xf numFmtId="2" fontId="0" fillId="5" borderId="43" xfId="0" applyNumberFormat="1" applyFill="1" applyBorder="1" applyAlignment="1" applyProtection="1">
      <alignment horizontal="center" vertical="center"/>
    </xf>
    <xf numFmtId="2" fontId="0" fillId="5" borderId="37" xfId="0" applyNumberFormat="1" applyFill="1" applyBorder="1" applyAlignment="1" applyProtection="1">
      <alignment horizontal="center" vertical="center"/>
    </xf>
    <xf numFmtId="2" fontId="0" fillId="5" borderId="33" xfId="0" applyNumberFormat="1" applyFill="1" applyBorder="1" applyAlignment="1" applyProtection="1">
      <alignment horizontal="center" vertical="center"/>
    </xf>
    <xf numFmtId="2" fontId="0" fillId="2" borderId="43" xfId="0" applyNumberFormat="1" applyFill="1" applyBorder="1" applyAlignment="1" applyProtection="1">
      <alignment horizontal="center" vertical="center"/>
    </xf>
    <xf numFmtId="2" fontId="0" fillId="2" borderId="37" xfId="0" applyNumberFormat="1" applyFill="1" applyBorder="1" applyAlignment="1" applyProtection="1">
      <alignment horizontal="center" vertical="center"/>
    </xf>
    <xf numFmtId="2" fontId="0" fillId="2" borderId="33" xfId="0" applyNumberFormat="1" applyFill="1" applyBorder="1" applyAlignment="1" applyProtection="1">
      <alignment horizontal="center" vertical="center"/>
    </xf>
    <xf numFmtId="0" fontId="0" fillId="50" borderId="31" xfId="0" applyFill="1" applyBorder="1" applyAlignment="1" applyProtection="1">
      <alignment horizontal="center" vertical="center"/>
    </xf>
    <xf numFmtId="0" fontId="0" fillId="50" borderId="37" xfId="0" applyFill="1" applyBorder="1" applyAlignment="1" applyProtection="1">
      <alignment horizontal="center" vertical="center"/>
    </xf>
    <xf numFmtId="0" fontId="0" fillId="50" borderId="33" xfId="0" applyFill="1" applyBorder="1" applyAlignment="1" applyProtection="1">
      <alignment horizontal="center" vertical="center"/>
    </xf>
    <xf numFmtId="0" fontId="13" fillId="5" borderId="34" xfId="0" applyFont="1" applyFill="1" applyBorder="1" applyAlignment="1" applyProtection="1">
      <alignment horizontal="center" vertical="center"/>
    </xf>
    <xf numFmtId="0" fontId="13" fillId="5" borderId="38" xfId="0" applyFont="1" applyFill="1" applyBorder="1" applyAlignment="1" applyProtection="1">
      <alignment horizontal="center" vertical="center"/>
    </xf>
    <xf numFmtId="0" fontId="13" fillId="5" borderId="36" xfId="0" applyFont="1" applyFill="1" applyBorder="1" applyAlignment="1" applyProtection="1">
      <alignment horizontal="center" vertical="center"/>
    </xf>
    <xf numFmtId="0" fontId="0" fillId="6" borderId="63" xfId="0" applyFill="1" applyBorder="1" applyAlignment="1" applyProtection="1">
      <alignment horizontal="center"/>
    </xf>
    <xf numFmtId="0" fontId="0" fillId="6" borderId="15" xfId="0" applyFill="1" applyBorder="1" applyAlignment="1" applyProtection="1">
      <alignment horizontal="center"/>
    </xf>
    <xf numFmtId="0" fontId="0" fillId="6" borderId="16" xfId="0" applyFill="1" applyBorder="1" applyAlignment="1" applyProtection="1">
      <alignment horizontal="center"/>
    </xf>
    <xf numFmtId="0" fontId="43" fillId="5" borderId="34" xfId="0" applyFont="1" applyFill="1" applyBorder="1" applyAlignment="1" applyProtection="1">
      <alignment horizontal="center" vertical="center" wrapText="1"/>
    </xf>
    <xf numFmtId="0" fontId="43" fillId="5" borderId="38" xfId="0" applyFont="1" applyFill="1" applyBorder="1" applyAlignment="1" applyProtection="1">
      <alignment horizontal="center" vertical="center" wrapText="1"/>
    </xf>
    <xf numFmtId="0" fontId="43" fillId="5" borderId="36" xfId="0" applyFont="1" applyFill="1" applyBorder="1" applyAlignment="1" applyProtection="1">
      <alignment horizontal="center" vertical="center" wrapText="1"/>
    </xf>
    <xf numFmtId="0" fontId="40" fillId="45" borderId="39" xfId="0" applyFont="1" applyFill="1" applyBorder="1" applyAlignment="1" applyProtection="1">
      <alignment horizontal="center" vertical="center"/>
    </xf>
    <xf numFmtId="0" fontId="40" fillId="45" borderId="24" xfId="0" applyFont="1" applyFill="1" applyBorder="1" applyAlignment="1" applyProtection="1">
      <alignment horizontal="center" vertical="center"/>
    </xf>
    <xf numFmtId="0" fontId="40" fillId="45" borderId="26" xfId="0" applyFont="1" applyFill="1" applyBorder="1" applyAlignment="1" applyProtection="1">
      <alignment horizontal="center" vertical="center"/>
    </xf>
    <xf numFmtId="0" fontId="13" fillId="50" borderId="28" xfId="0" applyFont="1" applyFill="1" applyBorder="1" applyAlignment="1" applyProtection="1">
      <alignment horizontal="center" vertical="center"/>
    </xf>
    <xf numFmtId="0" fontId="13" fillId="50" borderId="40" xfId="0" applyFont="1" applyFill="1" applyBorder="1" applyAlignment="1" applyProtection="1">
      <alignment horizontal="center" vertical="center"/>
    </xf>
    <xf numFmtId="0" fontId="13" fillId="50" borderId="30" xfId="0" applyFont="1" applyFill="1" applyBorder="1" applyAlignment="1" applyProtection="1">
      <alignment horizontal="center" vertical="center"/>
    </xf>
    <xf numFmtId="0" fontId="43" fillId="44" borderId="31" xfId="0" applyFont="1" applyFill="1" applyBorder="1" applyAlignment="1" applyProtection="1">
      <alignment horizontal="center" vertical="center" wrapText="1"/>
    </xf>
    <xf numFmtId="0" fontId="43" fillId="44" borderId="37" xfId="0" applyFont="1" applyFill="1" applyBorder="1" applyAlignment="1" applyProtection="1">
      <alignment horizontal="center" vertical="center" wrapText="1"/>
    </xf>
    <xf numFmtId="0" fontId="43" fillId="44" borderId="33" xfId="0" applyFont="1" applyFill="1" applyBorder="1" applyAlignment="1" applyProtection="1">
      <alignment horizontal="center" vertical="center" wrapText="1"/>
    </xf>
    <xf numFmtId="0" fontId="44" fillId="11" borderId="19" xfId="0" applyFont="1" applyFill="1" applyBorder="1" applyAlignment="1" applyProtection="1">
      <alignment horizontal="center" vertical="distributed"/>
    </xf>
    <xf numFmtId="0" fontId="44" fillId="11" borderId="20" xfId="0" applyFont="1" applyFill="1" applyBorder="1" applyAlignment="1" applyProtection="1">
      <alignment horizontal="center" vertical="distributed"/>
    </xf>
    <xf numFmtId="0" fontId="44" fillId="11" borderId="59" xfId="0" applyFont="1" applyFill="1" applyBorder="1" applyAlignment="1" applyProtection="1">
      <alignment horizontal="center" vertical="distributed"/>
    </xf>
    <xf numFmtId="0" fontId="0" fillId="4" borderId="39" xfId="0" applyFill="1" applyBorder="1" applyAlignment="1" applyProtection="1">
      <alignment horizontal="center"/>
    </xf>
    <xf numFmtId="0" fontId="0" fillId="4" borderId="24" xfId="0" applyFill="1" applyBorder="1" applyAlignment="1" applyProtection="1">
      <alignment horizontal="center"/>
    </xf>
    <xf numFmtId="0" fontId="40" fillId="4" borderId="39" xfId="0" applyFont="1" applyFill="1" applyBorder="1" applyAlignment="1" applyProtection="1">
      <alignment horizontal="center" vertical="center"/>
    </xf>
    <xf numFmtId="0" fontId="40" fillId="4" borderId="24" xfId="0" applyFont="1" applyFill="1" applyBorder="1" applyAlignment="1" applyProtection="1">
      <alignment horizontal="center" vertical="center"/>
    </xf>
    <xf numFmtId="0" fontId="0" fillId="9" borderId="58" xfId="0" applyFont="1" applyFill="1" applyBorder="1" applyAlignment="1" applyProtection="1">
      <alignment horizontal="center" vertical="center"/>
    </xf>
    <xf numFmtId="0" fontId="0" fillId="9" borderId="1" xfId="0" applyFont="1" applyFill="1" applyBorder="1" applyAlignment="1" applyProtection="1">
      <alignment horizontal="center" vertical="center"/>
    </xf>
    <xf numFmtId="0" fontId="43" fillId="5" borderId="31" xfId="0" applyFont="1" applyFill="1" applyBorder="1" applyAlignment="1" applyProtection="1">
      <alignment horizontal="center" vertical="center" wrapText="1"/>
    </xf>
    <xf numFmtId="0" fontId="43" fillId="5" borderId="37" xfId="0" applyFont="1" applyFill="1" applyBorder="1" applyAlignment="1" applyProtection="1">
      <alignment horizontal="center" vertical="center" wrapText="1"/>
    </xf>
    <xf numFmtId="0" fontId="43" fillId="5" borderId="33" xfId="0" applyFont="1" applyFill="1" applyBorder="1" applyAlignment="1" applyProtection="1">
      <alignment horizontal="center" vertical="center" wrapText="1"/>
    </xf>
    <xf numFmtId="0" fontId="0" fillId="10" borderId="37" xfId="0" applyFill="1" applyBorder="1" applyAlignment="1" applyProtection="1">
      <alignment horizontal="center" vertical="center"/>
      <protection locked="0"/>
    </xf>
    <xf numFmtId="0" fontId="0" fillId="11" borderId="23" xfId="0" applyFill="1" applyBorder="1" applyAlignment="1" applyProtection="1">
      <alignment horizontal="center"/>
    </xf>
    <xf numFmtId="0" fontId="0" fillId="11" borderId="57" xfId="0" applyFill="1" applyBorder="1" applyAlignment="1" applyProtection="1">
      <alignment horizontal="center"/>
    </xf>
    <xf numFmtId="0" fontId="40" fillId="44" borderId="24" xfId="0" applyFont="1" applyFill="1" applyBorder="1" applyAlignment="1" applyProtection="1">
      <alignment horizontal="center" vertical="center"/>
    </xf>
    <xf numFmtId="0" fontId="40" fillId="44" borderId="26" xfId="0" applyFont="1" applyFill="1" applyBorder="1" applyAlignment="1" applyProtection="1">
      <alignment horizontal="center" vertical="center"/>
    </xf>
    <xf numFmtId="0" fontId="0" fillId="10" borderId="40" xfId="0" applyFill="1" applyBorder="1" applyAlignment="1" applyProtection="1">
      <alignment horizontal="center" vertical="center"/>
      <protection locked="0"/>
    </xf>
    <xf numFmtId="0" fontId="0" fillId="8" borderId="24" xfId="0" applyFill="1" applyBorder="1" applyAlignment="1" applyProtection="1">
      <alignment horizontal="center"/>
    </xf>
    <xf numFmtId="0" fontId="0" fillId="8" borderId="15" xfId="0" applyFill="1" applyBorder="1" applyAlignment="1" applyProtection="1">
      <alignment horizontal="center"/>
    </xf>
    <xf numFmtId="0" fontId="43" fillId="44" borderId="28" xfId="0" applyFont="1" applyFill="1" applyBorder="1" applyAlignment="1" applyProtection="1">
      <alignment horizontal="center" vertical="center" wrapText="1"/>
    </xf>
    <xf numFmtId="0" fontId="43" fillId="44" borderId="40" xfId="0" applyFont="1" applyFill="1" applyBorder="1" applyAlignment="1" applyProtection="1">
      <alignment horizontal="center" vertical="center" wrapText="1"/>
    </xf>
    <xf numFmtId="0" fontId="43" fillId="44" borderId="30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9" borderId="31" xfId="0" applyFill="1" applyBorder="1" applyAlignment="1" applyProtection="1">
      <alignment horizontal="center" vertical="center"/>
    </xf>
    <xf numFmtId="0" fontId="0" fillId="9" borderId="37" xfId="0" applyFill="1" applyBorder="1" applyAlignment="1" applyProtection="1">
      <alignment horizontal="center" vertical="center"/>
    </xf>
    <xf numFmtId="0" fontId="0" fillId="9" borderId="33" xfId="0" applyFill="1" applyBorder="1" applyAlignment="1" applyProtection="1">
      <alignment horizontal="center" vertical="center"/>
    </xf>
    <xf numFmtId="0" fontId="0" fillId="9" borderId="61" xfId="0" applyFill="1" applyBorder="1" applyAlignment="1" applyProtection="1">
      <alignment horizontal="center" vertical="center" wrapText="1"/>
      <protection locked="0"/>
    </xf>
    <xf numFmtId="0" fontId="0" fillId="9" borderId="3" xfId="0" applyFill="1" applyBorder="1" applyAlignment="1" applyProtection="1">
      <alignment horizontal="center" vertical="center" wrapText="1"/>
      <protection locked="0"/>
    </xf>
    <xf numFmtId="0" fontId="0" fillId="2" borderId="3" xfId="0" applyFill="1" applyBorder="1" applyAlignment="1" applyProtection="1">
      <alignment horizontal="center" vertical="center" wrapText="1"/>
      <protection locked="0"/>
    </xf>
    <xf numFmtId="0" fontId="0" fillId="9" borderId="3" xfId="0" applyFill="1" applyBorder="1" applyAlignment="1" applyProtection="1">
      <alignment horizontal="center" vertical="center" wrapText="1"/>
    </xf>
    <xf numFmtId="0" fontId="44" fillId="8" borderId="19" xfId="0" applyFont="1" applyFill="1" applyBorder="1" applyAlignment="1" applyProtection="1">
      <alignment horizontal="center" vertical="center"/>
    </xf>
    <xf numFmtId="0" fontId="44" fillId="8" borderId="20" xfId="0" applyFont="1" applyFill="1" applyBorder="1" applyAlignment="1" applyProtection="1">
      <alignment horizontal="center" vertical="center"/>
    </xf>
    <xf numFmtId="0" fontId="0" fillId="9" borderId="60" xfId="0" applyFill="1" applyBorder="1" applyAlignment="1" applyProtection="1">
      <alignment horizontal="center" vertical="center" wrapText="1"/>
      <protection locked="0"/>
    </xf>
    <xf numFmtId="0" fontId="0" fillId="9" borderId="2" xfId="0" applyFill="1" applyBorder="1" applyAlignment="1" applyProtection="1">
      <alignment horizontal="center" vertical="center" wrapText="1"/>
      <protection locked="0"/>
    </xf>
    <xf numFmtId="2" fontId="0" fillId="5" borderId="31" xfId="0" applyNumberFormat="1" applyFill="1" applyBorder="1" applyAlignment="1" applyProtection="1">
      <alignment horizontal="center" vertical="center" wrapText="1"/>
    </xf>
    <xf numFmtId="2" fontId="0" fillId="5" borderId="37" xfId="0" applyNumberFormat="1" applyFill="1" applyBorder="1" applyAlignment="1" applyProtection="1">
      <alignment horizontal="center" vertical="center" wrapText="1"/>
    </xf>
    <xf numFmtId="2" fontId="0" fillId="5" borderId="44" xfId="0" applyNumberForma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/>
    </xf>
    <xf numFmtId="0" fontId="0" fillId="15" borderId="31" xfId="0" applyFill="1" applyBorder="1" applyAlignment="1" applyProtection="1">
      <alignment horizontal="center" vertical="center" wrapText="1"/>
      <protection locked="0"/>
    </xf>
    <xf numFmtId="0" fontId="0" fillId="15" borderId="37" xfId="0" applyFill="1" applyBorder="1" applyAlignment="1" applyProtection="1">
      <alignment horizontal="center" vertical="center" wrapText="1"/>
      <protection locked="0"/>
    </xf>
    <xf numFmtId="0" fontId="0" fillId="15" borderId="33" xfId="0" applyFill="1" applyBorder="1" applyAlignment="1" applyProtection="1">
      <alignment horizontal="center" vertical="center" wrapText="1"/>
      <protection locked="0"/>
    </xf>
    <xf numFmtId="0" fontId="0" fillId="2" borderId="37" xfId="0" applyFill="1" applyBorder="1" applyAlignment="1" applyProtection="1">
      <alignment horizontal="center" vertical="center" wrapText="1"/>
      <protection locked="0"/>
    </xf>
    <xf numFmtId="0" fontId="40" fillId="4" borderId="26" xfId="0" applyFont="1" applyFill="1" applyBorder="1" applyAlignment="1" applyProtection="1">
      <alignment horizontal="center" vertical="center"/>
    </xf>
    <xf numFmtId="0" fontId="0" fillId="49" borderId="31" xfId="0" applyFill="1" applyBorder="1" applyAlignment="1" applyProtection="1">
      <alignment horizontal="center" vertical="center" wrapText="1"/>
      <protection locked="0"/>
    </xf>
    <xf numFmtId="0" fontId="0" fillId="49" borderId="37" xfId="0" applyFill="1" applyBorder="1" applyAlignment="1" applyProtection="1">
      <alignment horizontal="center" vertical="center" wrapText="1"/>
      <protection locked="0"/>
    </xf>
    <xf numFmtId="0" fontId="0" fillId="49" borderId="33" xfId="0" applyFill="1" applyBorder="1" applyAlignment="1" applyProtection="1">
      <alignment horizontal="center" vertical="center" wrapText="1"/>
      <protection locked="0"/>
    </xf>
    <xf numFmtId="0" fontId="44" fillId="41" borderId="64" xfId="0" applyFont="1" applyFill="1" applyBorder="1" applyAlignment="1" applyProtection="1">
      <alignment horizontal="center" vertical="center"/>
    </xf>
    <xf numFmtId="0" fontId="44" fillId="41" borderId="20" xfId="0" applyFont="1" applyFill="1" applyBorder="1" applyAlignment="1" applyProtection="1">
      <alignment horizontal="center" vertical="center"/>
    </xf>
    <xf numFmtId="0" fontId="44" fillId="41" borderId="21" xfId="0" applyFont="1" applyFill="1" applyBorder="1" applyAlignment="1" applyProtection="1">
      <alignment horizontal="center" vertical="center"/>
    </xf>
    <xf numFmtId="2" fontId="0" fillId="2" borderId="41" xfId="0" applyNumberFormat="1" applyFill="1" applyBorder="1" applyAlignment="1" applyProtection="1">
      <alignment horizontal="center" vertical="center"/>
    </xf>
    <xf numFmtId="2" fontId="0" fillId="2" borderId="40" xfId="0" applyNumberFormat="1" applyFill="1" applyBorder="1" applyAlignment="1" applyProtection="1">
      <alignment horizontal="center" vertical="center"/>
    </xf>
    <xf numFmtId="2" fontId="0" fillId="2" borderId="30" xfId="0" applyNumberFormat="1" applyFill="1" applyBorder="1" applyAlignment="1" applyProtection="1">
      <alignment horizontal="center" vertical="center"/>
    </xf>
    <xf numFmtId="0" fontId="0" fillId="9" borderId="28" xfId="0" applyFill="1" applyBorder="1" applyAlignment="1" applyProtection="1">
      <alignment horizontal="center" vertical="center"/>
    </xf>
    <xf numFmtId="0" fontId="0" fillId="9" borderId="40" xfId="0" applyFill="1" applyBorder="1" applyAlignment="1" applyProtection="1">
      <alignment horizontal="center" vertical="center"/>
    </xf>
    <xf numFmtId="0" fontId="0" fillId="9" borderId="30" xfId="0" applyFill="1" applyBorder="1" applyAlignment="1" applyProtection="1">
      <alignment horizontal="center" vertical="center"/>
    </xf>
    <xf numFmtId="2" fontId="0" fillId="9" borderId="28" xfId="0" applyNumberFormat="1" applyFill="1" applyBorder="1" applyAlignment="1" applyProtection="1">
      <alignment horizontal="center" vertical="center" wrapText="1"/>
    </xf>
    <xf numFmtId="2" fontId="0" fillId="9" borderId="40" xfId="0" applyNumberFormat="1" applyFill="1" applyBorder="1" applyAlignment="1" applyProtection="1">
      <alignment horizontal="center" vertical="center" wrapText="1"/>
    </xf>
    <xf numFmtId="2" fontId="0" fillId="9" borderId="42" xfId="0" applyNumberFormat="1" applyFill="1" applyBorder="1" applyAlignment="1" applyProtection="1">
      <alignment horizontal="center" vertical="center" wrapText="1"/>
    </xf>
    <xf numFmtId="0" fontId="0" fillId="5" borderId="3" xfId="0" applyFill="1" applyBorder="1" applyAlignment="1" applyProtection="1">
      <alignment horizontal="center" vertical="center" wrapText="1"/>
      <protection locked="0"/>
    </xf>
    <xf numFmtId="0" fontId="0" fillId="5" borderId="3" xfId="0" applyFill="1" applyBorder="1" applyAlignment="1" applyProtection="1">
      <alignment horizontal="center" vertical="center" wrapText="1"/>
    </xf>
    <xf numFmtId="0" fontId="0" fillId="5" borderId="61" xfId="0" applyFill="1" applyBorder="1" applyAlignment="1" applyProtection="1">
      <alignment horizontal="center" vertical="center" wrapText="1"/>
      <protection locked="0"/>
    </xf>
    <xf numFmtId="2" fontId="0" fillId="9" borderId="31" xfId="0" applyNumberFormat="1" applyFill="1" applyBorder="1" applyAlignment="1" applyProtection="1">
      <alignment horizontal="center" vertical="center" wrapText="1"/>
    </xf>
    <xf numFmtId="2" fontId="0" fillId="9" borderId="37" xfId="0" applyNumberFormat="1" applyFill="1" applyBorder="1" applyAlignment="1" applyProtection="1">
      <alignment horizontal="center" vertical="center" wrapText="1"/>
    </xf>
    <xf numFmtId="2" fontId="0" fillId="9" borderId="44" xfId="0" applyNumberFormat="1" applyFill="1" applyBorder="1" applyAlignment="1" applyProtection="1">
      <alignment horizontal="center" vertical="center" wrapText="1"/>
    </xf>
    <xf numFmtId="0" fontId="0" fillId="15" borderId="28" xfId="0" applyFill="1" applyBorder="1" applyAlignment="1" applyProtection="1">
      <alignment horizontal="center" vertical="center" wrapText="1"/>
      <protection locked="0"/>
    </xf>
    <xf numFmtId="0" fontId="0" fillId="15" borderId="40" xfId="0" applyFill="1" applyBorder="1" applyAlignment="1" applyProtection="1">
      <alignment horizontal="center" vertical="center" wrapText="1"/>
      <protection locked="0"/>
    </xf>
    <xf numFmtId="0" fontId="0" fillId="15" borderId="30" xfId="0" applyFill="1" applyBorder="1" applyAlignment="1" applyProtection="1">
      <alignment horizontal="center" vertical="center" wrapText="1"/>
      <protection locked="0"/>
    </xf>
    <xf numFmtId="0" fontId="0" fillId="2" borderId="40" xfId="0" applyFill="1" applyBorder="1" applyAlignment="1" applyProtection="1">
      <alignment horizontal="center" vertical="center" wrapText="1"/>
      <protection locked="0"/>
    </xf>
    <xf numFmtId="0" fontId="0" fillId="49" borderId="28" xfId="0" applyFill="1" applyBorder="1" applyAlignment="1" applyProtection="1">
      <alignment horizontal="center" vertical="center" wrapText="1"/>
      <protection locked="0"/>
    </xf>
    <xf numFmtId="0" fontId="0" fillId="49" borderId="40" xfId="0" applyFill="1" applyBorder="1" applyAlignment="1" applyProtection="1">
      <alignment horizontal="center" vertical="center" wrapText="1"/>
      <protection locked="0"/>
    </xf>
    <xf numFmtId="0" fontId="0" fillId="49" borderId="30" xfId="0" applyFill="1" applyBorder="1" applyAlignment="1" applyProtection="1">
      <alignment horizontal="center" vertical="center" wrapText="1"/>
      <protection locked="0"/>
    </xf>
    <xf numFmtId="0" fontId="0" fillId="2" borderId="2" xfId="0" applyFill="1" applyBorder="1" applyAlignment="1" applyProtection="1">
      <alignment horizontal="center" vertical="center" wrapText="1"/>
      <protection locked="0"/>
    </xf>
    <xf numFmtId="0" fontId="0" fillId="9" borderId="2" xfId="0" applyFill="1" applyBorder="1" applyAlignment="1" applyProtection="1">
      <alignment horizontal="center" vertical="center" wrapText="1"/>
    </xf>
    <xf numFmtId="0" fontId="0" fillId="47" borderId="31" xfId="0" applyFill="1" applyBorder="1" applyAlignment="1" applyProtection="1">
      <alignment horizontal="center" vertical="center" wrapText="1"/>
      <protection locked="0"/>
    </xf>
    <xf numFmtId="0" fontId="0" fillId="47" borderId="37" xfId="0" applyFill="1" applyBorder="1" applyAlignment="1" applyProtection="1">
      <alignment horizontal="center" vertical="center" wrapText="1"/>
      <protection locked="0"/>
    </xf>
    <xf numFmtId="0" fontId="0" fillId="47" borderId="33" xfId="0" applyFill="1" applyBorder="1" applyAlignment="1" applyProtection="1">
      <alignment horizontal="center" vertical="center" wrapText="1"/>
      <protection locked="0"/>
    </xf>
    <xf numFmtId="2" fontId="0" fillId="5" borderId="34" xfId="0" applyNumberFormat="1" applyFill="1" applyBorder="1" applyAlignment="1" applyProtection="1">
      <alignment horizontal="center" vertical="center" wrapText="1"/>
    </xf>
    <xf numFmtId="2" fontId="0" fillId="5" borderId="38" xfId="0" applyNumberFormat="1" applyFill="1" applyBorder="1" applyAlignment="1" applyProtection="1">
      <alignment horizontal="center" vertical="center" wrapText="1"/>
    </xf>
    <xf numFmtId="2" fontId="0" fillId="5" borderId="46" xfId="0" applyNumberFormat="1" applyFill="1" applyBorder="1" applyAlignment="1" applyProtection="1">
      <alignment horizontal="center" vertical="center" wrapText="1"/>
    </xf>
    <xf numFmtId="2" fontId="0" fillId="5" borderId="45" xfId="0" applyNumberFormat="1" applyFill="1" applyBorder="1" applyAlignment="1" applyProtection="1">
      <alignment horizontal="center" vertical="center"/>
    </xf>
    <xf numFmtId="2" fontId="0" fillId="5" borderId="38" xfId="0" applyNumberFormat="1" applyFill="1" applyBorder="1" applyAlignment="1" applyProtection="1">
      <alignment horizontal="center" vertical="center"/>
    </xf>
    <xf numFmtId="2" fontId="0" fillId="5" borderId="36" xfId="0" applyNumberFormat="1" applyFill="1" applyBorder="1" applyAlignment="1" applyProtection="1">
      <alignment horizontal="center" vertical="center"/>
    </xf>
    <xf numFmtId="0" fontId="0" fillId="45" borderId="39" xfId="0" applyFill="1" applyBorder="1" applyAlignment="1" applyProtection="1">
      <alignment horizontal="center"/>
    </xf>
    <xf numFmtId="0" fontId="0" fillId="45" borderId="24" xfId="0" applyFill="1" applyBorder="1" applyAlignment="1" applyProtection="1">
      <alignment horizontal="center"/>
    </xf>
    <xf numFmtId="0" fontId="0" fillId="45" borderId="26" xfId="0" applyFill="1" applyBorder="1" applyAlignment="1" applyProtection="1">
      <alignment horizontal="center"/>
    </xf>
    <xf numFmtId="0" fontId="40" fillId="45" borderId="39" xfId="0" applyFont="1" applyFill="1" applyBorder="1" applyAlignment="1" applyProtection="1">
      <alignment horizontal="center" vertical="center" shrinkToFit="1"/>
    </xf>
    <xf numFmtId="0" fontId="40" fillId="45" borderId="24" xfId="0" applyFont="1" applyFill="1" applyBorder="1" applyAlignment="1" applyProtection="1">
      <alignment horizontal="center" vertical="center" shrinkToFit="1"/>
    </xf>
    <xf numFmtId="0" fontId="40" fillId="45" borderId="26" xfId="0" applyFont="1" applyFill="1" applyBorder="1" applyAlignment="1" applyProtection="1">
      <alignment horizontal="center" vertical="center" shrinkToFit="1"/>
    </xf>
    <xf numFmtId="0" fontId="40" fillId="48" borderId="39" xfId="0" applyFont="1" applyFill="1" applyBorder="1" applyAlignment="1" applyProtection="1">
      <alignment horizontal="center" vertical="center" shrinkToFit="1"/>
    </xf>
    <xf numFmtId="0" fontId="40" fillId="48" borderId="24" xfId="0" applyFont="1" applyFill="1" applyBorder="1" applyAlignment="1" applyProtection="1">
      <alignment horizontal="center" vertical="center" shrinkToFit="1"/>
    </xf>
    <xf numFmtId="0" fontId="40" fillId="48" borderId="26" xfId="0" applyFont="1" applyFill="1" applyBorder="1" applyAlignment="1" applyProtection="1">
      <alignment horizontal="center" vertical="center" shrinkToFit="1"/>
    </xf>
    <xf numFmtId="0" fontId="40" fillId="15" borderId="39" xfId="0" applyFont="1" applyFill="1" applyBorder="1" applyAlignment="1" applyProtection="1">
      <alignment horizontal="center" vertical="center"/>
    </xf>
    <xf numFmtId="0" fontId="40" fillId="15" borderId="24" xfId="0" applyFont="1" applyFill="1" applyBorder="1" applyAlignment="1" applyProtection="1">
      <alignment horizontal="center" vertical="center"/>
    </xf>
    <xf numFmtId="0" fontId="40" fillId="15" borderId="26" xfId="0" applyFont="1" applyFill="1" applyBorder="1" applyAlignment="1" applyProtection="1">
      <alignment horizontal="center" vertical="center"/>
    </xf>
    <xf numFmtId="0" fontId="0" fillId="15" borderId="39" xfId="0" applyFill="1" applyBorder="1" applyAlignment="1" applyProtection="1">
      <alignment horizontal="center"/>
    </xf>
    <xf numFmtId="0" fontId="0" fillId="15" borderId="24" xfId="0" applyFill="1" applyBorder="1" applyAlignment="1" applyProtection="1">
      <alignment horizontal="center"/>
    </xf>
    <xf numFmtId="0" fontId="0" fillId="15" borderId="26" xfId="0" applyFill="1" applyBorder="1" applyAlignment="1" applyProtection="1">
      <alignment horizontal="center"/>
    </xf>
    <xf numFmtId="0" fontId="40" fillId="44" borderId="39" xfId="0" applyFont="1" applyFill="1" applyBorder="1" applyAlignment="1" applyProtection="1">
      <alignment horizontal="center" vertical="center" shrinkToFit="1"/>
    </xf>
    <xf numFmtId="0" fontId="40" fillId="44" borderId="24" xfId="0" applyFont="1" applyFill="1" applyBorder="1" applyAlignment="1" applyProtection="1">
      <alignment horizontal="center" vertical="center" shrinkToFit="1"/>
    </xf>
    <xf numFmtId="0" fontId="40" fillId="44" borderId="26" xfId="0" applyFont="1" applyFill="1" applyBorder="1" applyAlignment="1" applyProtection="1">
      <alignment horizontal="center" vertical="center" shrinkToFit="1"/>
    </xf>
    <xf numFmtId="0" fontId="0" fillId="47" borderId="28" xfId="0" applyFill="1" applyBorder="1" applyAlignment="1" applyProtection="1">
      <alignment horizontal="center" vertical="center" wrapText="1"/>
      <protection locked="0"/>
    </xf>
    <xf numFmtId="0" fontId="0" fillId="47" borderId="40" xfId="0" applyFill="1" applyBorder="1" applyAlignment="1" applyProtection="1">
      <alignment horizontal="center" vertical="center" wrapText="1"/>
      <protection locked="0"/>
    </xf>
    <xf numFmtId="0" fontId="0" fillId="47" borderId="30" xfId="0" applyFill="1" applyBorder="1" applyAlignment="1" applyProtection="1">
      <alignment horizontal="center" vertical="center" wrapText="1"/>
      <protection locked="0"/>
    </xf>
    <xf numFmtId="0" fontId="0" fillId="5" borderId="62" xfId="0" applyFill="1" applyBorder="1" applyAlignment="1" applyProtection="1">
      <alignment horizontal="center" vertical="center" wrapText="1"/>
      <protection locked="0"/>
    </xf>
    <xf numFmtId="0" fontId="0" fillId="5" borderId="4" xfId="0" applyFill="1" applyBorder="1" applyAlignment="1" applyProtection="1">
      <alignment horizontal="center" vertical="center" wrapText="1"/>
      <protection locked="0"/>
    </xf>
    <xf numFmtId="0" fontId="0" fillId="5" borderId="4" xfId="0" applyFill="1" applyBorder="1" applyAlignment="1" applyProtection="1">
      <alignment horizontal="center" vertical="center" wrapText="1"/>
    </xf>
    <xf numFmtId="0" fontId="40" fillId="46" borderId="39" xfId="0" applyFont="1" applyFill="1" applyBorder="1" applyAlignment="1" applyProtection="1">
      <alignment horizontal="center" vertical="center"/>
    </xf>
    <xf numFmtId="0" fontId="40" fillId="46" borderId="24" xfId="0" applyFont="1" applyFill="1" applyBorder="1" applyAlignment="1" applyProtection="1">
      <alignment horizontal="center" vertical="center"/>
    </xf>
    <xf numFmtId="0" fontId="40" fillId="46" borderId="26" xfId="0" applyFont="1" applyFill="1" applyBorder="1" applyAlignment="1" applyProtection="1">
      <alignment horizontal="center" vertical="center"/>
    </xf>
  </cellXfs>
  <cellStyles count="980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1" builtinId="8"/>
    <cellStyle name="Input 2" xfId="35"/>
    <cellStyle name="Linked Cell 2" xfId="36"/>
    <cellStyle name="Neutral 2" xfId="37"/>
    <cellStyle name="Normal" xfId="0" builtinId="0"/>
    <cellStyle name="Normal 10" xfId="49"/>
    <cellStyle name="Normal 10 10" xfId="50"/>
    <cellStyle name="Normal 10 11" xfId="51"/>
    <cellStyle name="Normal 10 12" xfId="52"/>
    <cellStyle name="Normal 10 13" xfId="53"/>
    <cellStyle name="Normal 10 14" xfId="54"/>
    <cellStyle name="Normal 10 15" xfId="55"/>
    <cellStyle name="Normal 10 16" xfId="56"/>
    <cellStyle name="Normal 10 17" xfId="57"/>
    <cellStyle name="Normal 10 18" xfId="58"/>
    <cellStyle name="Normal 10 19" xfId="59"/>
    <cellStyle name="Normal 10 2" xfId="60"/>
    <cellStyle name="Normal 10 20" xfId="61"/>
    <cellStyle name="Normal 10 21" xfId="62"/>
    <cellStyle name="Normal 10 22" xfId="63"/>
    <cellStyle name="Normal 10 23" xfId="64"/>
    <cellStyle name="Normal 10 24" xfId="65"/>
    <cellStyle name="Normal 10 25" xfId="66"/>
    <cellStyle name="Normal 10 26" xfId="67"/>
    <cellStyle name="Normal 10 27" xfId="68"/>
    <cellStyle name="Normal 10 28" xfId="69"/>
    <cellStyle name="Normal 10 29" xfId="70"/>
    <cellStyle name="Normal 10 3" xfId="71"/>
    <cellStyle name="Normal 10 30" xfId="72"/>
    <cellStyle name="Normal 10 31" xfId="73"/>
    <cellStyle name="Normal 10 32" xfId="74"/>
    <cellStyle name="Normal 10 33" xfId="75"/>
    <cellStyle name="Normal 10 34" xfId="76"/>
    <cellStyle name="Normal 10 35" xfId="77"/>
    <cellStyle name="Normal 10 36" xfId="78"/>
    <cellStyle name="Normal 10 37" xfId="79"/>
    <cellStyle name="Normal 10 38" xfId="80"/>
    <cellStyle name="Normal 10 39" xfId="81"/>
    <cellStyle name="Normal 10 4" xfId="82"/>
    <cellStyle name="Normal 10 40" xfId="83"/>
    <cellStyle name="Normal 10 41" xfId="84"/>
    <cellStyle name="Normal 10 42" xfId="85"/>
    <cellStyle name="Normal 10 43" xfId="86"/>
    <cellStyle name="Normal 10 44" xfId="87"/>
    <cellStyle name="Normal 10 45" xfId="88"/>
    <cellStyle name="Normal 10 46" xfId="89"/>
    <cellStyle name="Normal 10 47" xfId="90"/>
    <cellStyle name="Normal 10 48" xfId="91"/>
    <cellStyle name="Normal 10 49" xfId="92"/>
    <cellStyle name="Normal 10 5" xfId="93"/>
    <cellStyle name="Normal 10 50" xfId="94"/>
    <cellStyle name="Normal 10 51" xfId="95"/>
    <cellStyle name="Normal 10 52" xfId="96"/>
    <cellStyle name="Normal 10 53" xfId="97"/>
    <cellStyle name="Normal 10 54" xfId="98"/>
    <cellStyle name="Normal 10 55" xfId="99"/>
    <cellStyle name="Normal 10 56" xfId="100"/>
    <cellStyle name="Normal 10 57" xfId="101"/>
    <cellStyle name="Normal 10 58" xfId="102"/>
    <cellStyle name="Normal 10 59" xfId="103"/>
    <cellStyle name="Normal 10 6" xfId="104"/>
    <cellStyle name="Normal 10 60" xfId="105"/>
    <cellStyle name="Normal 10 61" xfId="106"/>
    <cellStyle name="Normal 10 62" xfId="107"/>
    <cellStyle name="Normal 10 63" xfId="108"/>
    <cellStyle name="Normal 10 64" xfId="109"/>
    <cellStyle name="Normal 10 65" xfId="110"/>
    <cellStyle name="Normal 10 66" xfId="111"/>
    <cellStyle name="Normal 10 67" xfId="112"/>
    <cellStyle name="Normal 10 68" xfId="113"/>
    <cellStyle name="Normal 10 69" xfId="114"/>
    <cellStyle name="Normal 10 7" xfId="115"/>
    <cellStyle name="Normal 10 70" xfId="116"/>
    <cellStyle name="Normal 10 71" xfId="117"/>
    <cellStyle name="Normal 10 72" xfId="118"/>
    <cellStyle name="Normal 10 73" xfId="119"/>
    <cellStyle name="Normal 10 74" xfId="120"/>
    <cellStyle name="Normal 10 75" xfId="121"/>
    <cellStyle name="Normal 10 76" xfId="122"/>
    <cellStyle name="Normal 10 77" xfId="123"/>
    <cellStyle name="Normal 10 78" xfId="124"/>
    <cellStyle name="Normal 10 79" xfId="125"/>
    <cellStyle name="Normal 10 8" xfId="126"/>
    <cellStyle name="Normal 10 80" xfId="127"/>
    <cellStyle name="Normal 10 81" xfId="128"/>
    <cellStyle name="Normal 10 82" xfId="129"/>
    <cellStyle name="Normal 10 83" xfId="130"/>
    <cellStyle name="Normal 10 84" xfId="131"/>
    <cellStyle name="Normal 10 85" xfId="132"/>
    <cellStyle name="Normal 10 86" xfId="133"/>
    <cellStyle name="Normal 10 87" xfId="134"/>
    <cellStyle name="Normal 10 88" xfId="135"/>
    <cellStyle name="Normal 10 89" xfId="136"/>
    <cellStyle name="Normal 10 9" xfId="137"/>
    <cellStyle name="Normal 10 90" xfId="138"/>
    <cellStyle name="Normal 10 91" xfId="139"/>
    <cellStyle name="Normal 10 92" xfId="140"/>
    <cellStyle name="Normal 11" xfId="141"/>
    <cellStyle name="Normal 11 10" xfId="142"/>
    <cellStyle name="Normal 11 11" xfId="143"/>
    <cellStyle name="Normal 11 12" xfId="144"/>
    <cellStyle name="Normal 11 13" xfId="145"/>
    <cellStyle name="Normal 11 14" xfId="146"/>
    <cellStyle name="Normal 11 15" xfId="147"/>
    <cellStyle name="Normal 11 16" xfId="148"/>
    <cellStyle name="Normal 11 17" xfId="149"/>
    <cellStyle name="Normal 11 18" xfId="150"/>
    <cellStyle name="Normal 11 19" xfId="151"/>
    <cellStyle name="Normal 11 2" xfId="152"/>
    <cellStyle name="Normal 11 20" xfId="153"/>
    <cellStyle name="Normal 11 21" xfId="154"/>
    <cellStyle name="Normal 11 22" xfId="155"/>
    <cellStyle name="Normal 11 23" xfId="156"/>
    <cellStyle name="Normal 11 24" xfId="157"/>
    <cellStyle name="Normal 11 25" xfId="158"/>
    <cellStyle name="Normal 11 26" xfId="159"/>
    <cellStyle name="Normal 11 27" xfId="160"/>
    <cellStyle name="Normal 11 28" xfId="161"/>
    <cellStyle name="Normal 11 29" xfId="162"/>
    <cellStyle name="Normal 11 3" xfId="163"/>
    <cellStyle name="Normal 11 30" xfId="164"/>
    <cellStyle name="Normal 11 31" xfId="165"/>
    <cellStyle name="Normal 11 32" xfId="166"/>
    <cellStyle name="Normal 11 33" xfId="167"/>
    <cellStyle name="Normal 11 34" xfId="168"/>
    <cellStyle name="Normal 11 35" xfId="169"/>
    <cellStyle name="Normal 11 36" xfId="170"/>
    <cellStyle name="Normal 11 37" xfId="171"/>
    <cellStyle name="Normal 11 38" xfId="172"/>
    <cellStyle name="Normal 11 39" xfId="173"/>
    <cellStyle name="Normal 11 4" xfId="174"/>
    <cellStyle name="Normal 11 40" xfId="175"/>
    <cellStyle name="Normal 11 41" xfId="176"/>
    <cellStyle name="Normal 11 42" xfId="177"/>
    <cellStyle name="Normal 11 43" xfId="178"/>
    <cellStyle name="Normal 11 44" xfId="179"/>
    <cellStyle name="Normal 11 45" xfId="180"/>
    <cellStyle name="Normal 11 46" xfId="181"/>
    <cellStyle name="Normal 11 47" xfId="182"/>
    <cellStyle name="Normal 11 48" xfId="183"/>
    <cellStyle name="Normal 11 49" xfId="184"/>
    <cellStyle name="Normal 11 5" xfId="185"/>
    <cellStyle name="Normal 11 50" xfId="186"/>
    <cellStyle name="Normal 11 51" xfId="187"/>
    <cellStyle name="Normal 11 52" xfId="188"/>
    <cellStyle name="Normal 11 53" xfId="189"/>
    <cellStyle name="Normal 11 54" xfId="190"/>
    <cellStyle name="Normal 11 55" xfId="191"/>
    <cellStyle name="Normal 11 56" xfId="192"/>
    <cellStyle name="Normal 11 57" xfId="193"/>
    <cellStyle name="Normal 11 58" xfId="194"/>
    <cellStyle name="Normal 11 59" xfId="195"/>
    <cellStyle name="Normal 11 6" xfId="196"/>
    <cellStyle name="Normal 11 60" xfId="197"/>
    <cellStyle name="Normal 11 61" xfId="198"/>
    <cellStyle name="Normal 11 62" xfId="199"/>
    <cellStyle name="Normal 11 63" xfId="200"/>
    <cellStyle name="Normal 11 64" xfId="201"/>
    <cellStyle name="Normal 11 65" xfId="202"/>
    <cellStyle name="Normal 11 66" xfId="203"/>
    <cellStyle name="Normal 11 67" xfId="204"/>
    <cellStyle name="Normal 11 68" xfId="205"/>
    <cellStyle name="Normal 11 69" xfId="206"/>
    <cellStyle name="Normal 11 7" xfId="207"/>
    <cellStyle name="Normal 11 70" xfId="208"/>
    <cellStyle name="Normal 11 71" xfId="209"/>
    <cellStyle name="Normal 11 72" xfId="210"/>
    <cellStyle name="Normal 11 73" xfId="211"/>
    <cellStyle name="Normal 11 74" xfId="212"/>
    <cellStyle name="Normal 11 75" xfId="213"/>
    <cellStyle name="Normal 11 76" xfId="214"/>
    <cellStyle name="Normal 11 77" xfId="215"/>
    <cellStyle name="Normal 11 78" xfId="216"/>
    <cellStyle name="Normal 11 79" xfId="217"/>
    <cellStyle name="Normal 11 8" xfId="218"/>
    <cellStyle name="Normal 11 80" xfId="219"/>
    <cellStyle name="Normal 11 81" xfId="220"/>
    <cellStyle name="Normal 11 82" xfId="221"/>
    <cellStyle name="Normal 11 83" xfId="222"/>
    <cellStyle name="Normal 11 84" xfId="223"/>
    <cellStyle name="Normal 11 85" xfId="224"/>
    <cellStyle name="Normal 11 86" xfId="225"/>
    <cellStyle name="Normal 11 87" xfId="226"/>
    <cellStyle name="Normal 11 88" xfId="227"/>
    <cellStyle name="Normal 11 89" xfId="228"/>
    <cellStyle name="Normal 11 9" xfId="229"/>
    <cellStyle name="Normal 11 90" xfId="230"/>
    <cellStyle name="Normal 11 91" xfId="231"/>
    <cellStyle name="Normal 11 92" xfId="232"/>
    <cellStyle name="Normal 12" xfId="233"/>
    <cellStyle name="Normal 12 10" xfId="234"/>
    <cellStyle name="Normal 12 11" xfId="235"/>
    <cellStyle name="Normal 12 12" xfId="236"/>
    <cellStyle name="Normal 12 13" xfId="237"/>
    <cellStyle name="Normal 12 14" xfId="238"/>
    <cellStyle name="Normal 12 15" xfId="239"/>
    <cellStyle name="Normal 12 16" xfId="240"/>
    <cellStyle name="Normal 12 17" xfId="241"/>
    <cellStyle name="Normal 12 18" xfId="242"/>
    <cellStyle name="Normal 12 19" xfId="243"/>
    <cellStyle name="Normal 12 2" xfId="244"/>
    <cellStyle name="Normal 12 20" xfId="245"/>
    <cellStyle name="Normal 12 21" xfId="246"/>
    <cellStyle name="Normal 12 22" xfId="247"/>
    <cellStyle name="Normal 12 23" xfId="248"/>
    <cellStyle name="Normal 12 24" xfId="249"/>
    <cellStyle name="Normal 12 25" xfId="250"/>
    <cellStyle name="Normal 12 26" xfId="251"/>
    <cellStyle name="Normal 12 27" xfId="252"/>
    <cellStyle name="Normal 12 28" xfId="253"/>
    <cellStyle name="Normal 12 29" xfId="254"/>
    <cellStyle name="Normal 12 3" xfId="255"/>
    <cellStyle name="Normal 12 30" xfId="256"/>
    <cellStyle name="Normal 12 31" xfId="257"/>
    <cellStyle name="Normal 12 32" xfId="258"/>
    <cellStyle name="Normal 12 33" xfId="259"/>
    <cellStyle name="Normal 12 34" xfId="260"/>
    <cellStyle name="Normal 12 35" xfId="261"/>
    <cellStyle name="Normal 12 36" xfId="262"/>
    <cellStyle name="Normal 12 37" xfId="263"/>
    <cellStyle name="Normal 12 38" xfId="264"/>
    <cellStyle name="Normal 12 39" xfId="265"/>
    <cellStyle name="Normal 12 4" xfId="266"/>
    <cellStyle name="Normal 12 40" xfId="267"/>
    <cellStyle name="Normal 12 41" xfId="268"/>
    <cellStyle name="Normal 12 42" xfId="269"/>
    <cellStyle name="Normal 12 43" xfId="270"/>
    <cellStyle name="Normal 12 44" xfId="271"/>
    <cellStyle name="Normal 12 45" xfId="272"/>
    <cellStyle name="Normal 12 46" xfId="273"/>
    <cellStyle name="Normal 12 47" xfId="274"/>
    <cellStyle name="Normal 12 48" xfId="275"/>
    <cellStyle name="Normal 12 49" xfId="276"/>
    <cellStyle name="Normal 12 5" xfId="277"/>
    <cellStyle name="Normal 12 50" xfId="278"/>
    <cellStyle name="Normal 12 51" xfId="279"/>
    <cellStyle name="Normal 12 52" xfId="280"/>
    <cellStyle name="Normal 12 53" xfId="281"/>
    <cellStyle name="Normal 12 54" xfId="282"/>
    <cellStyle name="Normal 12 55" xfId="283"/>
    <cellStyle name="Normal 12 56" xfId="284"/>
    <cellStyle name="Normal 12 57" xfId="285"/>
    <cellStyle name="Normal 12 58" xfId="286"/>
    <cellStyle name="Normal 12 59" xfId="287"/>
    <cellStyle name="Normal 12 6" xfId="288"/>
    <cellStyle name="Normal 12 60" xfId="289"/>
    <cellStyle name="Normal 12 61" xfId="290"/>
    <cellStyle name="Normal 12 62" xfId="291"/>
    <cellStyle name="Normal 12 63" xfId="292"/>
    <cellStyle name="Normal 12 64" xfId="293"/>
    <cellStyle name="Normal 12 65" xfId="294"/>
    <cellStyle name="Normal 12 66" xfId="295"/>
    <cellStyle name="Normal 12 67" xfId="296"/>
    <cellStyle name="Normal 12 68" xfId="297"/>
    <cellStyle name="Normal 12 69" xfId="298"/>
    <cellStyle name="Normal 12 7" xfId="299"/>
    <cellStyle name="Normal 12 70" xfId="300"/>
    <cellStyle name="Normal 12 71" xfId="301"/>
    <cellStyle name="Normal 12 72" xfId="302"/>
    <cellStyle name="Normal 12 73" xfId="303"/>
    <cellStyle name="Normal 12 74" xfId="304"/>
    <cellStyle name="Normal 12 75" xfId="305"/>
    <cellStyle name="Normal 12 76" xfId="306"/>
    <cellStyle name="Normal 12 77" xfId="307"/>
    <cellStyle name="Normal 12 78" xfId="308"/>
    <cellStyle name="Normal 12 79" xfId="309"/>
    <cellStyle name="Normal 12 8" xfId="310"/>
    <cellStyle name="Normal 12 80" xfId="311"/>
    <cellStyle name="Normal 12 81" xfId="312"/>
    <cellStyle name="Normal 12 82" xfId="313"/>
    <cellStyle name="Normal 12 83" xfId="314"/>
    <cellStyle name="Normal 12 84" xfId="315"/>
    <cellStyle name="Normal 12 85" xfId="316"/>
    <cellStyle name="Normal 12 86" xfId="317"/>
    <cellStyle name="Normal 12 87" xfId="318"/>
    <cellStyle name="Normal 12 88" xfId="319"/>
    <cellStyle name="Normal 12 89" xfId="320"/>
    <cellStyle name="Normal 12 9" xfId="321"/>
    <cellStyle name="Normal 12 90" xfId="322"/>
    <cellStyle name="Normal 12 91" xfId="323"/>
    <cellStyle name="Normal 12 92" xfId="324"/>
    <cellStyle name="Normal 13" xfId="325"/>
    <cellStyle name="Normal 13 10" xfId="326"/>
    <cellStyle name="Normal 13 11" xfId="327"/>
    <cellStyle name="Normal 13 12" xfId="328"/>
    <cellStyle name="Normal 13 13" xfId="329"/>
    <cellStyle name="Normal 13 14" xfId="330"/>
    <cellStyle name="Normal 13 15" xfId="331"/>
    <cellStyle name="Normal 13 16" xfId="332"/>
    <cellStyle name="Normal 13 17" xfId="333"/>
    <cellStyle name="Normal 13 18" xfId="334"/>
    <cellStyle name="Normal 13 19" xfId="335"/>
    <cellStyle name="Normal 13 2" xfId="336"/>
    <cellStyle name="Normal 13 20" xfId="337"/>
    <cellStyle name="Normal 13 21" xfId="338"/>
    <cellStyle name="Normal 13 22" xfId="339"/>
    <cellStyle name="Normal 13 23" xfId="340"/>
    <cellStyle name="Normal 13 24" xfId="341"/>
    <cellStyle name="Normal 13 25" xfId="342"/>
    <cellStyle name="Normal 13 26" xfId="343"/>
    <cellStyle name="Normal 13 27" xfId="344"/>
    <cellStyle name="Normal 13 28" xfId="345"/>
    <cellStyle name="Normal 13 29" xfId="346"/>
    <cellStyle name="Normal 13 3" xfId="347"/>
    <cellStyle name="Normal 13 30" xfId="348"/>
    <cellStyle name="Normal 13 31" xfId="349"/>
    <cellStyle name="Normal 13 32" xfId="350"/>
    <cellStyle name="Normal 13 33" xfId="351"/>
    <cellStyle name="Normal 13 34" xfId="352"/>
    <cellStyle name="Normal 13 35" xfId="353"/>
    <cellStyle name="Normal 13 36" xfId="354"/>
    <cellStyle name="Normal 13 37" xfId="355"/>
    <cellStyle name="Normal 13 38" xfId="356"/>
    <cellStyle name="Normal 13 39" xfId="357"/>
    <cellStyle name="Normal 13 4" xfId="358"/>
    <cellStyle name="Normal 13 40" xfId="359"/>
    <cellStyle name="Normal 13 41" xfId="360"/>
    <cellStyle name="Normal 13 42" xfId="361"/>
    <cellStyle name="Normal 13 43" xfId="362"/>
    <cellStyle name="Normal 13 44" xfId="363"/>
    <cellStyle name="Normal 13 45" xfId="364"/>
    <cellStyle name="Normal 13 46" xfId="365"/>
    <cellStyle name="Normal 13 47" xfId="366"/>
    <cellStyle name="Normal 13 48" xfId="367"/>
    <cellStyle name="Normal 13 49" xfId="368"/>
    <cellStyle name="Normal 13 5" xfId="369"/>
    <cellStyle name="Normal 13 50" xfId="370"/>
    <cellStyle name="Normal 13 51" xfId="371"/>
    <cellStyle name="Normal 13 52" xfId="372"/>
    <cellStyle name="Normal 13 53" xfId="373"/>
    <cellStyle name="Normal 13 54" xfId="374"/>
    <cellStyle name="Normal 13 55" xfId="375"/>
    <cellStyle name="Normal 13 56" xfId="376"/>
    <cellStyle name="Normal 13 57" xfId="377"/>
    <cellStyle name="Normal 13 58" xfId="378"/>
    <cellStyle name="Normal 13 59" xfId="379"/>
    <cellStyle name="Normal 13 6" xfId="380"/>
    <cellStyle name="Normal 13 60" xfId="381"/>
    <cellStyle name="Normal 13 61" xfId="382"/>
    <cellStyle name="Normal 13 62" xfId="383"/>
    <cellStyle name="Normal 13 63" xfId="384"/>
    <cellStyle name="Normal 13 64" xfId="385"/>
    <cellStyle name="Normal 13 65" xfId="386"/>
    <cellStyle name="Normal 13 66" xfId="387"/>
    <cellStyle name="Normal 13 67" xfId="388"/>
    <cellStyle name="Normal 13 68" xfId="389"/>
    <cellStyle name="Normal 13 69" xfId="390"/>
    <cellStyle name="Normal 13 7" xfId="391"/>
    <cellStyle name="Normal 13 70" xfId="392"/>
    <cellStyle name="Normal 13 71" xfId="393"/>
    <cellStyle name="Normal 13 72" xfId="394"/>
    <cellStyle name="Normal 13 73" xfId="395"/>
    <cellStyle name="Normal 13 74" xfId="396"/>
    <cellStyle name="Normal 13 75" xfId="397"/>
    <cellStyle name="Normal 13 76" xfId="398"/>
    <cellStyle name="Normal 13 77" xfId="399"/>
    <cellStyle name="Normal 13 78" xfId="400"/>
    <cellStyle name="Normal 13 79" xfId="401"/>
    <cellStyle name="Normal 13 8" xfId="402"/>
    <cellStyle name="Normal 13 80" xfId="403"/>
    <cellStyle name="Normal 13 81" xfId="404"/>
    <cellStyle name="Normal 13 82" xfId="405"/>
    <cellStyle name="Normal 13 83" xfId="406"/>
    <cellStyle name="Normal 13 84" xfId="407"/>
    <cellStyle name="Normal 13 85" xfId="408"/>
    <cellStyle name="Normal 13 86" xfId="409"/>
    <cellStyle name="Normal 13 87" xfId="410"/>
    <cellStyle name="Normal 13 88" xfId="411"/>
    <cellStyle name="Normal 13 89" xfId="412"/>
    <cellStyle name="Normal 13 9" xfId="413"/>
    <cellStyle name="Normal 13 90" xfId="414"/>
    <cellStyle name="Normal 13 91" xfId="415"/>
    <cellStyle name="Normal 13 92" xfId="416"/>
    <cellStyle name="Normal 14" xfId="417"/>
    <cellStyle name="Normal 15" xfId="418"/>
    <cellStyle name="Normal 16" xfId="419"/>
    <cellStyle name="Normal 2" xfId="38"/>
    <cellStyle name="Normal 2 10" xfId="420"/>
    <cellStyle name="Normal 2 100" xfId="421"/>
    <cellStyle name="Normal 2 101" xfId="422"/>
    <cellStyle name="Normal 2 11" xfId="423"/>
    <cellStyle name="Normal 2 12" xfId="424"/>
    <cellStyle name="Normal 2 13" xfId="425"/>
    <cellStyle name="Normal 2 14" xfId="426"/>
    <cellStyle name="Normal 2 15" xfId="427"/>
    <cellStyle name="Normal 2 16" xfId="428"/>
    <cellStyle name="Normal 2 17" xfId="429"/>
    <cellStyle name="Normal 2 18" xfId="430"/>
    <cellStyle name="Normal 2 19" xfId="431"/>
    <cellStyle name="Normal 2 2" xfId="39"/>
    <cellStyle name="Normal 2 2 2" xfId="432"/>
    <cellStyle name="Normal 2 20" xfId="433"/>
    <cellStyle name="Normal 2 21" xfId="434"/>
    <cellStyle name="Normal 2 22" xfId="435"/>
    <cellStyle name="Normal 2 23" xfId="436"/>
    <cellStyle name="Normal 2 24" xfId="437"/>
    <cellStyle name="Normal 2 25" xfId="438"/>
    <cellStyle name="Normal 2 26" xfId="439"/>
    <cellStyle name="Normal 2 27" xfId="440"/>
    <cellStyle name="Normal 2 28" xfId="441"/>
    <cellStyle name="Normal 2 29" xfId="442"/>
    <cellStyle name="Normal 2 3" xfId="443"/>
    <cellStyle name="Normal 2 30" xfId="444"/>
    <cellStyle name="Normal 2 31" xfId="445"/>
    <cellStyle name="Normal 2 32" xfId="446"/>
    <cellStyle name="Normal 2 33" xfId="447"/>
    <cellStyle name="Normal 2 34" xfId="448"/>
    <cellStyle name="Normal 2 35" xfId="449"/>
    <cellStyle name="Normal 2 36" xfId="450"/>
    <cellStyle name="Normal 2 37" xfId="451"/>
    <cellStyle name="Normal 2 38" xfId="452"/>
    <cellStyle name="Normal 2 39" xfId="453"/>
    <cellStyle name="Normal 2 4" xfId="454"/>
    <cellStyle name="Normal 2 40" xfId="455"/>
    <cellStyle name="Normal 2 41" xfId="456"/>
    <cellStyle name="Normal 2 42" xfId="457"/>
    <cellStyle name="Normal 2 43" xfId="458"/>
    <cellStyle name="Normal 2 44" xfId="459"/>
    <cellStyle name="Normal 2 45" xfId="460"/>
    <cellStyle name="Normal 2 46" xfId="461"/>
    <cellStyle name="Normal 2 47" xfId="462"/>
    <cellStyle name="Normal 2 48" xfId="463"/>
    <cellStyle name="Normal 2 49" xfId="464"/>
    <cellStyle name="Normal 2 5" xfId="465"/>
    <cellStyle name="Normal 2 50" xfId="466"/>
    <cellStyle name="Normal 2 51" xfId="467"/>
    <cellStyle name="Normal 2 52" xfId="468"/>
    <cellStyle name="Normal 2 53" xfId="469"/>
    <cellStyle name="Normal 2 54" xfId="470"/>
    <cellStyle name="Normal 2 55" xfId="471"/>
    <cellStyle name="Normal 2 56" xfId="472"/>
    <cellStyle name="Normal 2 57" xfId="473"/>
    <cellStyle name="Normal 2 58" xfId="474"/>
    <cellStyle name="Normal 2 59" xfId="475"/>
    <cellStyle name="Normal 2 6" xfId="476"/>
    <cellStyle name="Normal 2 60" xfId="477"/>
    <cellStyle name="Normal 2 61" xfId="478"/>
    <cellStyle name="Normal 2 62" xfId="479"/>
    <cellStyle name="Normal 2 63" xfId="480"/>
    <cellStyle name="Normal 2 64" xfId="481"/>
    <cellStyle name="Normal 2 65" xfId="482"/>
    <cellStyle name="Normal 2 66" xfId="483"/>
    <cellStyle name="Normal 2 67" xfId="484"/>
    <cellStyle name="Normal 2 68" xfId="485"/>
    <cellStyle name="Normal 2 69" xfId="486"/>
    <cellStyle name="Normal 2 7" xfId="487"/>
    <cellStyle name="Normal 2 70" xfId="488"/>
    <cellStyle name="Normal 2 71" xfId="489"/>
    <cellStyle name="Normal 2 72" xfId="490"/>
    <cellStyle name="Normal 2 73" xfId="491"/>
    <cellStyle name="Normal 2 74" xfId="492"/>
    <cellStyle name="Normal 2 75" xfId="493"/>
    <cellStyle name="Normal 2 76" xfId="494"/>
    <cellStyle name="Normal 2 77" xfId="495"/>
    <cellStyle name="Normal 2 78" xfId="496"/>
    <cellStyle name="Normal 2 79" xfId="497"/>
    <cellStyle name="Normal 2 8" xfId="498"/>
    <cellStyle name="Normal 2 80" xfId="499"/>
    <cellStyle name="Normal 2 81" xfId="500"/>
    <cellStyle name="Normal 2 82" xfId="501"/>
    <cellStyle name="Normal 2 83" xfId="502"/>
    <cellStyle name="Normal 2 84" xfId="503"/>
    <cellStyle name="Normal 2 85" xfId="504"/>
    <cellStyle name="Normal 2 86" xfId="505"/>
    <cellStyle name="Normal 2 87" xfId="506"/>
    <cellStyle name="Normal 2 88" xfId="507"/>
    <cellStyle name="Normal 2 89" xfId="508"/>
    <cellStyle name="Normal 2 9" xfId="509"/>
    <cellStyle name="Normal 2 90" xfId="510"/>
    <cellStyle name="Normal 2 91" xfId="511"/>
    <cellStyle name="Normal 2 92" xfId="512"/>
    <cellStyle name="Normal 2 93" xfId="513"/>
    <cellStyle name="Normal 2 94" xfId="514"/>
    <cellStyle name="Normal 2 95" xfId="515"/>
    <cellStyle name="Normal 2 96" xfId="516"/>
    <cellStyle name="Normal 2 97" xfId="517"/>
    <cellStyle name="Normal 2 98" xfId="518"/>
    <cellStyle name="Normal 2 99" xfId="519"/>
    <cellStyle name="Normal 3" xfId="40"/>
    <cellStyle name="Normal 3 2" xfId="520"/>
    <cellStyle name="Normal 4" xfId="41"/>
    <cellStyle name="Normal 5" xfId="42"/>
    <cellStyle name="Normal 5 10" xfId="521"/>
    <cellStyle name="Normal 5 11" xfId="522"/>
    <cellStyle name="Normal 5 12" xfId="523"/>
    <cellStyle name="Normal 5 13" xfId="524"/>
    <cellStyle name="Normal 5 14" xfId="525"/>
    <cellStyle name="Normal 5 15" xfId="526"/>
    <cellStyle name="Normal 5 16" xfId="527"/>
    <cellStyle name="Normal 5 17" xfId="528"/>
    <cellStyle name="Normal 5 18" xfId="529"/>
    <cellStyle name="Normal 5 19" xfId="530"/>
    <cellStyle name="Normal 5 2" xfId="531"/>
    <cellStyle name="Normal 5 20" xfId="532"/>
    <cellStyle name="Normal 5 21" xfId="533"/>
    <cellStyle name="Normal 5 22" xfId="534"/>
    <cellStyle name="Normal 5 23" xfId="535"/>
    <cellStyle name="Normal 5 24" xfId="536"/>
    <cellStyle name="Normal 5 25" xfId="537"/>
    <cellStyle name="Normal 5 26" xfId="538"/>
    <cellStyle name="Normal 5 27" xfId="539"/>
    <cellStyle name="Normal 5 28" xfId="540"/>
    <cellStyle name="Normal 5 29" xfId="541"/>
    <cellStyle name="Normal 5 3" xfId="542"/>
    <cellStyle name="Normal 5 30" xfId="543"/>
    <cellStyle name="Normal 5 31" xfId="544"/>
    <cellStyle name="Normal 5 32" xfId="545"/>
    <cellStyle name="Normal 5 33" xfId="546"/>
    <cellStyle name="Normal 5 34" xfId="547"/>
    <cellStyle name="Normal 5 35" xfId="548"/>
    <cellStyle name="Normal 5 36" xfId="549"/>
    <cellStyle name="Normal 5 37" xfId="550"/>
    <cellStyle name="Normal 5 38" xfId="551"/>
    <cellStyle name="Normal 5 39" xfId="552"/>
    <cellStyle name="Normal 5 4" xfId="553"/>
    <cellStyle name="Normal 5 40" xfId="554"/>
    <cellStyle name="Normal 5 41" xfId="555"/>
    <cellStyle name="Normal 5 42" xfId="556"/>
    <cellStyle name="Normal 5 43" xfId="557"/>
    <cellStyle name="Normal 5 44" xfId="558"/>
    <cellStyle name="Normal 5 45" xfId="559"/>
    <cellStyle name="Normal 5 46" xfId="560"/>
    <cellStyle name="Normal 5 47" xfId="561"/>
    <cellStyle name="Normal 5 48" xfId="562"/>
    <cellStyle name="Normal 5 49" xfId="563"/>
    <cellStyle name="Normal 5 5" xfId="564"/>
    <cellStyle name="Normal 5 50" xfId="565"/>
    <cellStyle name="Normal 5 51" xfId="566"/>
    <cellStyle name="Normal 5 52" xfId="567"/>
    <cellStyle name="Normal 5 53" xfId="568"/>
    <cellStyle name="Normal 5 54" xfId="569"/>
    <cellStyle name="Normal 5 55" xfId="570"/>
    <cellStyle name="Normal 5 56" xfId="571"/>
    <cellStyle name="Normal 5 57" xfId="572"/>
    <cellStyle name="Normal 5 58" xfId="573"/>
    <cellStyle name="Normal 5 59" xfId="574"/>
    <cellStyle name="Normal 5 6" xfId="575"/>
    <cellStyle name="Normal 5 60" xfId="576"/>
    <cellStyle name="Normal 5 61" xfId="577"/>
    <cellStyle name="Normal 5 62" xfId="578"/>
    <cellStyle name="Normal 5 63" xfId="579"/>
    <cellStyle name="Normal 5 64" xfId="580"/>
    <cellStyle name="Normal 5 65" xfId="581"/>
    <cellStyle name="Normal 5 66" xfId="582"/>
    <cellStyle name="Normal 5 67" xfId="583"/>
    <cellStyle name="Normal 5 68" xfId="584"/>
    <cellStyle name="Normal 5 69" xfId="585"/>
    <cellStyle name="Normal 5 7" xfId="586"/>
    <cellStyle name="Normal 5 70" xfId="587"/>
    <cellStyle name="Normal 5 71" xfId="588"/>
    <cellStyle name="Normal 5 72" xfId="589"/>
    <cellStyle name="Normal 5 73" xfId="590"/>
    <cellStyle name="Normal 5 74" xfId="591"/>
    <cellStyle name="Normal 5 75" xfId="592"/>
    <cellStyle name="Normal 5 76" xfId="593"/>
    <cellStyle name="Normal 5 77" xfId="594"/>
    <cellStyle name="Normal 5 78" xfId="595"/>
    <cellStyle name="Normal 5 79" xfId="596"/>
    <cellStyle name="Normal 5 8" xfId="597"/>
    <cellStyle name="Normal 5 80" xfId="598"/>
    <cellStyle name="Normal 5 81" xfId="599"/>
    <cellStyle name="Normal 5 82" xfId="600"/>
    <cellStyle name="Normal 5 83" xfId="601"/>
    <cellStyle name="Normal 5 84" xfId="602"/>
    <cellStyle name="Normal 5 85" xfId="603"/>
    <cellStyle name="Normal 5 86" xfId="604"/>
    <cellStyle name="Normal 5 87" xfId="605"/>
    <cellStyle name="Normal 5 88" xfId="606"/>
    <cellStyle name="Normal 5 89" xfId="607"/>
    <cellStyle name="Normal 5 9" xfId="608"/>
    <cellStyle name="Normal 5 90" xfId="609"/>
    <cellStyle name="Normal 5 91" xfId="610"/>
    <cellStyle name="Normal 5 92" xfId="611"/>
    <cellStyle name="Normal 6" xfId="612"/>
    <cellStyle name="Normal 6 10" xfId="613"/>
    <cellStyle name="Normal 6 11" xfId="614"/>
    <cellStyle name="Normal 6 12" xfId="615"/>
    <cellStyle name="Normal 6 13" xfId="616"/>
    <cellStyle name="Normal 6 14" xfId="617"/>
    <cellStyle name="Normal 6 15" xfId="618"/>
    <cellStyle name="Normal 6 16" xfId="619"/>
    <cellStyle name="Normal 6 17" xfId="620"/>
    <cellStyle name="Normal 6 18" xfId="621"/>
    <cellStyle name="Normal 6 19" xfId="622"/>
    <cellStyle name="Normal 6 2" xfId="623"/>
    <cellStyle name="Normal 6 20" xfId="624"/>
    <cellStyle name="Normal 6 21" xfId="625"/>
    <cellStyle name="Normal 6 22" xfId="626"/>
    <cellStyle name="Normal 6 23" xfId="627"/>
    <cellStyle name="Normal 6 24" xfId="628"/>
    <cellStyle name="Normal 6 25" xfId="629"/>
    <cellStyle name="Normal 6 26" xfId="630"/>
    <cellStyle name="Normal 6 27" xfId="631"/>
    <cellStyle name="Normal 6 28" xfId="632"/>
    <cellStyle name="Normal 6 29" xfId="633"/>
    <cellStyle name="Normal 6 3" xfId="634"/>
    <cellStyle name="Normal 6 30" xfId="635"/>
    <cellStyle name="Normal 6 31" xfId="636"/>
    <cellStyle name="Normal 6 32" xfId="637"/>
    <cellStyle name="Normal 6 33" xfId="638"/>
    <cellStyle name="Normal 6 34" xfId="639"/>
    <cellStyle name="Normal 6 35" xfId="640"/>
    <cellStyle name="Normal 6 36" xfId="641"/>
    <cellStyle name="Normal 6 37" xfId="642"/>
    <cellStyle name="Normal 6 38" xfId="643"/>
    <cellStyle name="Normal 6 39" xfId="644"/>
    <cellStyle name="Normal 6 4" xfId="645"/>
    <cellStyle name="Normal 6 40" xfId="646"/>
    <cellStyle name="Normal 6 41" xfId="647"/>
    <cellStyle name="Normal 6 42" xfId="648"/>
    <cellStyle name="Normal 6 43" xfId="649"/>
    <cellStyle name="Normal 6 44" xfId="650"/>
    <cellStyle name="Normal 6 45" xfId="651"/>
    <cellStyle name="Normal 6 46" xfId="652"/>
    <cellStyle name="Normal 6 47" xfId="653"/>
    <cellStyle name="Normal 6 48" xfId="654"/>
    <cellStyle name="Normal 6 49" xfId="655"/>
    <cellStyle name="Normal 6 5" xfId="656"/>
    <cellStyle name="Normal 6 50" xfId="657"/>
    <cellStyle name="Normal 6 51" xfId="658"/>
    <cellStyle name="Normal 6 52" xfId="659"/>
    <cellStyle name="Normal 6 53" xfId="660"/>
    <cellStyle name="Normal 6 54" xfId="661"/>
    <cellStyle name="Normal 6 55" xfId="662"/>
    <cellStyle name="Normal 6 56" xfId="663"/>
    <cellStyle name="Normal 6 57" xfId="664"/>
    <cellStyle name="Normal 6 58" xfId="665"/>
    <cellStyle name="Normal 6 59" xfId="666"/>
    <cellStyle name="Normal 6 6" xfId="667"/>
    <cellStyle name="Normal 6 60" xfId="668"/>
    <cellStyle name="Normal 6 61" xfId="669"/>
    <cellStyle name="Normal 6 62" xfId="670"/>
    <cellStyle name="Normal 6 63" xfId="671"/>
    <cellStyle name="Normal 6 64" xfId="672"/>
    <cellStyle name="Normal 6 65" xfId="673"/>
    <cellStyle name="Normal 6 66" xfId="674"/>
    <cellStyle name="Normal 6 67" xfId="675"/>
    <cellStyle name="Normal 6 68" xfId="676"/>
    <cellStyle name="Normal 6 69" xfId="677"/>
    <cellStyle name="Normal 6 7" xfId="678"/>
    <cellStyle name="Normal 6 70" xfId="679"/>
    <cellStyle name="Normal 6 71" xfId="680"/>
    <cellStyle name="Normal 6 72" xfId="681"/>
    <cellStyle name="Normal 6 73" xfId="682"/>
    <cellStyle name="Normal 6 74" xfId="683"/>
    <cellStyle name="Normal 6 75" xfId="684"/>
    <cellStyle name="Normal 6 76" xfId="685"/>
    <cellStyle name="Normal 6 77" xfId="686"/>
    <cellStyle name="Normal 6 78" xfId="687"/>
    <cellStyle name="Normal 6 79" xfId="688"/>
    <cellStyle name="Normal 6 8" xfId="689"/>
    <cellStyle name="Normal 6 80" xfId="690"/>
    <cellStyle name="Normal 6 81" xfId="691"/>
    <cellStyle name="Normal 6 82" xfId="692"/>
    <cellStyle name="Normal 6 83" xfId="693"/>
    <cellStyle name="Normal 6 84" xfId="694"/>
    <cellStyle name="Normal 6 85" xfId="695"/>
    <cellStyle name="Normal 6 86" xfId="696"/>
    <cellStyle name="Normal 6 87" xfId="697"/>
    <cellStyle name="Normal 6 88" xfId="698"/>
    <cellStyle name="Normal 6 89" xfId="699"/>
    <cellStyle name="Normal 6 9" xfId="700"/>
    <cellStyle name="Normal 6 90" xfId="701"/>
    <cellStyle name="Normal 6 91" xfId="702"/>
    <cellStyle name="Normal 6 92" xfId="703"/>
    <cellStyle name="Normal 7" xfId="704"/>
    <cellStyle name="Normal 7 10" xfId="705"/>
    <cellStyle name="Normal 7 11" xfId="706"/>
    <cellStyle name="Normal 7 12" xfId="707"/>
    <cellStyle name="Normal 7 13" xfId="708"/>
    <cellStyle name="Normal 7 14" xfId="709"/>
    <cellStyle name="Normal 7 15" xfId="710"/>
    <cellStyle name="Normal 7 16" xfId="711"/>
    <cellStyle name="Normal 7 17" xfId="712"/>
    <cellStyle name="Normal 7 18" xfId="713"/>
    <cellStyle name="Normal 7 19" xfId="714"/>
    <cellStyle name="Normal 7 2" xfId="715"/>
    <cellStyle name="Normal 7 20" xfId="716"/>
    <cellStyle name="Normal 7 21" xfId="717"/>
    <cellStyle name="Normal 7 22" xfId="718"/>
    <cellStyle name="Normal 7 23" xfId="719"/>
    <cellStyle name="Normal 7 24" xfId="720"/>
    <cellStyle name="Normal 7 25" xfId="721"/>
    <cellStyle name="Normal 7 26" xfId="722"/>
    <cellStyle name="Normal 7 27" xfId="723"/>
    <cellStyle name="Normal 7 28" xfId="724"/>
    <cellStyle name="Normal 7 29" xfId="725"/>
    <cellStyle name="Normal 7 3" xfId="726"/>
    <cellStyle name="Normal 7 30" xfId="727"/>
    <cellStyle name="Normal 7 31" xfId="728"/>
    <cellStyle name="Normal 7 32" xfId="729"/>
    <cellStyle name="Normal 7 33" xfId="730"/>
    <cellStyle name="Normal 7 34" xfId="731"/>
    <cellStyle name="Normal 7 35" xfId="732"/>
    <cellStyle name="Normal 7 36" xfId="733"/>
    <cellStyle name="Normal 7 37" xfId="734"/>
    <cellStyle name="Normal 7 38" xfId="735"/>
    <cellStyle name="Normal 7 39" xfId="736"/>
    <cellStyle name="Normal 7 4" xfId="737"/>
    <cellStyle name="Normal 7 40" xfId="738"/>
    <cellStyle name="Normal 7 41" xfId="739"/>
    <cellStyle name="Normal 7 42" xfId="740"/>
    <cellStyle name="Normal 7 43" xfId="741"/>
    <cellStyle name="Normal 7 44" xfId="742"/>
    <cellStyle name="Normal 7 45" xfId="743"/>
    <cellStyle name="Normal 7 46" xfId="744"/>
    <cellStyle name="Normal 7 47" xfId="745"/>
    <cellStyle name="Normal 7 48" xfId="746"/>
    <cellStyle name="Normal 7 49" xfId="747"/>
    <cellStyle name="Normal 7 5" xfId="748"/>
    <cellStyle name="Normal 7 50" xfId="749"/>
    <cellStyle name="Normal 7 51" xfId="750"/>
    <cellStyle name="Normal 7 52" xfId="751"/>
    <cellStyle name="Normal 7 53" xfId="752"/>
    <cellStyle name="Normal 7 54" xfId="753"/>
    <cellStyle name="Normal 7 55" xfId="754"/>
    <cellStyle name="Normal 7 56" xfId="755"/>
    <cellStyle name="Normal 7 57" xfId="756"/>
    <cellStyle name="Normal 7 58" xfId="757"/>
    <cellStyle name="Normal 7 59" xfId="758"/>
    <cellStyle name="Normal 7 6" xfId="759"/>
    <cellStyle name="Normal 7 60" xfId="760"/>
    <cellStyle name="Normal 7 61" xfId="761"/>
    <cellStyle name="Normal 7 62" xfId="762"/>
    <cellStyle name="Normal 7 63" xfId="763"/>
    <cellStyle name="Normal 7 64" xfId="764"/>
    <cellStyle name="Normal 7 65" xfId="765"/>
    <cellStyle name="Normal 7 66" xfId="766"/>
    <cellStyle name="Normal 7 67" xfId="767"/>
    <cellStyle name="Normal 7 68" xfId="768"/>
    <cellStyle name="Normal 7 69" xfId="769"/>
    <cellStyle name="Normal 7 7" xfId="770"/>
    <cellStyle name="Normal 7 70" xfId="771"/>
    <cellStyle name="Normal 7 71" xfId="772"/>
    <cellStyle name="Normal 7 72" xfId="773"/>
    <cellStyle name="Normal 7 73" xfId="774"/>
    <cellStyle name="Normal 7 74" xfId="775"/>
    <cellStyle name="Normal 7 75" xfId="776"/>
    <cellStyle name="Normal 7 76" xfId="777"/>
    <cellStyle name="Normal 7 77" xfId="778"/>
    <cellStyle name="Normal 7 78" xfId="779"/>
    <cellStyle name="Normal 7 79" xfId="780"/>
    <cellStyle name="Normal 7 8" xfId="781"/>
    <cellStyle name="Normal 7 80" xfId="782"/>
    <cellStyle name="Normal 7 81" xfId="783"/>
    <cellStyle name="Normal 7 82" xfId="784"/>
    <cellStyle name="Normal 7 83" xfId="785"/>
    <cellStyle name="Normal 7 84" xfId="786"/>
    <cellStyle name="Normal 7 85" xfId="787"/>
    <cellStyle name="Normal 7 86" xfId="788"/>
    <cellStyle name="Normal 7 87" xfId="789"/>
    <cellStyle name="Normal 7 88" xfId="790"/>
    <cellStyle name="Normal 7 89" xfId="791"/>
    <cellStyle name="Normal 7 9" xfId="792"/>
    <cellStyle name="Normal 7 90" xfId="793"/>
    <cellStyle name="Normal 7 91" xfId="794"/>
    <cellStyle name="Normal 7 92" xfId="795"/>
    <cellStyle name="Normal 8" xfId="796"/>
    <cellStyle name="Normal 8 10" xfId="797"/>
    <cellStyle name="Normal 8 11" xfId="798"/>
    <cellStyle name="Normal 8 12" xfId="799"/>
    <cellStyle name="Normal 8 13" xfId="800"/>
    <cellStyle name="Normal 8 14" xfId="801"/>
    <cellStyle name="Normal 8 15" xfId="802"/>
    <cellStyle name="Normal 8 16" xfId="803"/>
    <cellStyle name="Normal 8 17" xfId="804"/>
    <cellStyle name="Normal 8 18" xfId="805"/>
    <cellStyle name="Normal 8 19" xfId="806"/>
    <cellStyle name="Normal 8 2" xfId="807"/>
    <cellStyle name="Normal 8 20" xfId="808"/>
    <cellStyle name="Normal 8 21" xfId="809"/>
    <cellStyle name="Normal 8 22" xfId="810"/>
    <cellStyle name="Normal 8 23" xfId="811"/>
    <cellStyle name="Normal 8 24" xfId="812"/>
    <cellStyle name="Normal 8 25" xfId="813"/>
    <cellStyle name="Normal 8 26" xfId="814"/>
    <cellStyle name="Normal 8 27" xfId="815"/>
    <cellStyle name="Normal 8 28" xfId="816"/>
    <cellStyle name="Normal 8 29" xfId="817"/>
    <cellStyle name="Normal 8 3" xfId="818"/>
    <cellStyle name="Normal 8 30" xfId="819"/>
    <cellStyle name="Normal 8 31" xfId="820"/>
    <cellStyle name="Normal 8 32" xfId="821"/>
    <cellStyle name="Normal 8 33" xfId="822"/>
    <cellStyle name="Normal 8 34" xfId="823"/>
    <cellStyle name="Normal 8 35" xfId="824"/>
    <cellStyle name="Normal 8 36" xfId="825"/>
    <cellStyle name="Normal 8 37" xfId="826"/>
    <cellStyle name="Normal 8 38" xfId="827"/>
    <cellStyle name="Normal 8 39" xfId="828"/>
    <cellStyle name="Normal 8 4" xfId="829"/>
    <cellStyle name="Normal 8 40" xfId="830"/>
    <cellStyle name="Normal 8 41" xfId="831"/>
    <cellStyle name="Normal 8 42" xfId="832"/>
    <cellStyle name="Normal 8 43" xfId="833"/>
    <cellStyle name="Normal 8 44" xfId="834"/>
    <cellStyle name="Normal 8 45" xfId="835"/>
    <cellStyle name="Normal 8 46" xfId="836"/>
    <cellStyle name="Normal 8 47" xfId="837"/>
    <cellStyle name="Normal 8 48" xfId="838"/>
    <cellStyle name="Normal 8 49" xfId="839"/>
    <cellStyle name="Normal 8 5" xfId="840"/>
    <cellStyle name="Normal 8 50" xfId="841"/>
    <cellStyle name="Normal 8 51" xfId="842"/>
    <cellStyle name="Normal 8 52" xfId="843"/>
    <cellStyle name="Normal 8 53" xfId="844"/>
    <cellStyle name="Normal 8 54" xfId="845"/>
    <cellStyle name="Normal 8 55" xfId="846"/>
    <cellStyle name="Normal 8 56" xfId="847"/>
    <cellStyle name="Normal 8 57" xfId="848"/>
    <cellStyle name="Normal 8 58" xfId="849"/>
    <cellStyle name="Normal 8 59" xfId="850"/>
    <cellStyle name="Normal 8 6" xfId="851"/>
    <cellStyle name="Normal 8 60" xfId="852"/>
    <cellStyle name="Normal 8 61" xfId="853"/>
    <cellStyle name="Normal 8 62" xfId="854"/>
    <cellStyle name="Normal 8 63" xfId="855"/>
    <cellStyle name="Normal 8 64" xfId="856"/>
    <cellStyle name="Normal 8 65" xfId="857"/>
    <cellStyle name="Normal 8 66" xfId="858"/>
    <cellStyle name="Normal 8 67" xfId="859"/>
    <cellStyle name="Normal 8 68" xfId="860"/>
    <cellStyle name="Normal 8 69" xfId="861"/>
    <cellStyle name="Normal 8 7" xfId="862"/>
    <cellStyle name="Normal 8 70" xfId="863"/>
    <cellStyle name="Normal 8 71" xfId="864"/>
    <cellStyle name="Normal 8 72" xfId="865"/>
    <cellStyle name="Normal 8 73" xfId="866"/>
    <cellStyle name="Normal 8 74" xfId="867"/>
    <cellStyle name="Normal 8 75" xfId="868"/>
    <cellStyle name="Normal 8 76" xfId="869"/>
    <cellStyle name="Normal 8 77" xfId="870"/>
    <cellStyle name="Normal 8 78" xfId="871"/>
    <cellStyle name="Normal 8 79" xfId="872"/>
    <cellStyle name="Normal 8 8" xfId="873"/>
    <cellStyle name="Normal 8 80" xfId="874"/>
    <cellStyle name="Normal 8 81" xfId="875"/>
    <cellStyle name="Normal 8 82" xfId="876"/>
    <cellStyle name="Normal 8 83" xfId="877"/>
    <cellStyle name="Normal 8 84" xfId="878"/>
    <cellStyle name="Normal 8 85" xfId="879"/>
    <cellStyle name="Normal 8 86" xfId="880"/>
    <cellStyle name="Normal 8 87" xfId="881"/>
    <cellStyle name="Normal 8 88" xfId="882"/>
    <cellStyle name="Normal 8 89" xfId="883"/>
    <cellStyle name="Normal 8 9" xfId="884"/>
    <cellStyle name="Normal 8 90" xfId="885"/>
    <cellStyle name="Normal 8 91" xfId="886"/>
    <cellStyle name="Normal 8 92" xfId="887"/>
    <cellStyle name="Normal 9" xfId="888"/>
    <cellStyle name="Normal 9 10" xfId="889"/>
    <cellStyle name="Normal 9 11" xfId="890"/>
    <cellStyle name="Normal 9 12" xfId="891"/>
    <cellStyle name="Normal 9 13" xfId="892"/>
    <cellStyle name="Normal 9 14" xfId="893"/>
    <cellStyle name="Normal 9 15" xfId="894"/>
    <cellStyle name="Normal 9 16" xfId="895"/>
    <cellStyle name="Normal 9 17" xfId="896"/>
    <cellStyle name="Normal 9 18" xfId="897"/>
    <cellStyle name="Normal 9 19" xfId="898"/>
    <cellStyle name="Normal 9 2" xfId="899"/>
    <cellStyle name="Normal 9 20" xfId="900"/>
    <cellStyle name="Normal 9 21" xfId="901"/>
    <cellStyle name="Normal 9 22" xfId="902"/>
    <cellStyle name="Normal 9 23" xfId="903"/>
    <cellStyle name="Normal 9 24" xfId="904"/>
    <cellStyle name="Normal 9 25" xfId="905"/>
    <cellStyle name="Normal 9 26" xfId="906"/>
    <cellStyle name="Normal 9 27" xfId="907"/>
    <cellStyle name="Normal 9 28" xfId="908"/>
    <cellStyle name="Normal 9 29" xfId="909"/>
    <cellStyle name="Normal 9 3" xfId="910"/>
    <cellStyle name="Normal 9 30" xfId="911"/>
    <cellStyle name="Normal 9 31" xfId="912"/>
    <cellStyle name="Normal 9 32" xfId="913"/>
    <cellStyle name="Normal 9 33" xfId="914"/>
    <cellStyle name="Normal 9 34" xfId="915"/>
    <cellStyle name="Normal 9 35" xfId="916"/>
    <cellStyle name="Normal 9 36" xfId="917"/>
    <cellStyle name="Normal 9 37" xfId="918"/>
    <cellStyle name="Normal 9 38" xfId="919"/>
    <cellStyle name="Normal 9 39" xfId="920"/>
    <cellStyle name="Normal 9 4" xfId="921"/>
    <cellStyle name="Normal 9 40" xfId="922"/>
    <cellStyle name="Normal 9 41" xfId="923"/>
    <cellStyle name="Normal 9 42" xfId="924"/>
    <cellStyle name="Normal 9 43" xfId="925"/>
    <cellStyle name="Normal 9 44" xfId="926"/>
    <cellStyle name="Normal 9 45" xfId="927"/>
    <cellStyle name="Normal 9 46" xfId="928"/>
    <cellStyle name="Normal 9 47" xfId="929"/>
    <cellStyle name="Normal 9 48" xfId="930"/>
    <cellStyle name="Normal 9 49" xfId="931"/>
    <cellStyle name="Normal 9 5" xfId="932"/>
    <cellStyle name="Normal 9 50" xfId="933"/>
    <cellStyle name="Normal 9 51" xfId="934"/>
    <cellStyle name="Normal 9 52" xfId="935"/>
    <cellStyle name="Normal 9 53" xfId="936"/>
    <cellStyle name="Normal 9 54" xfId="937"/>
    <cellStyle name="Normal 9 55" xfId="938"/>
    <cellStyle name="Normal 9 56" xfId="939"/>
    <cellStyle name="Normal 9 57" xfId="940"/>
    <cellStyle name="Normal 9 58" xfId="941"/>
    <cellStyle name="Normal 9 59" xfId="942"/>
    <cellStyle name="Normal 9 6" xfId="943"/>
    <cellStyle name="Normal 9 60" xfId="944"/>
    <cellStyle name="Normal 9 61" xfId="945"/>
    <cellStyle name="Normal 9 62" xfId="946"/>
    <cellStyle name="Normal 9 63" xfId="947"/>
    <cellStyle name="Normal 9 64" xfId="948"/>
    <cellStyle name="Normal 9 65" xfId="949"/>
    <cellStyle name="Normal 9 66" xfId="950"/>
    <cellStyle name="Normal 9 67" xfId="951"/>
    <cellStyle name="Normal 9 68" xfId="952"/>
    <cellStyle name="Normal 9 69" xfId="953"/>
    <cellStyle name="Normal 9 7" xfId="954"/>
    <cellStyle name="Normal 9 70" xfId="955"/>
    <cellStyle name="Normal 9 71" xfId="956"/>
    <cellStyle name="Normal 9 72" xfId="957"/>
    <cellStyle name="Normal 9 73" xfId="958"/>
    <cellStyle name="Normal 9 74" xfId="959"/>
    <cellStyle name="Normal 9 75" xfId="960"/>
    <cellStyle name="Normal 9 76" xfId="961"/>
    <cellStyle name="Normal 9 77" xfId="962"/>
    <cellStyle name="Normal 9 78" xfId="963"/>
    <cellStyle name="Normal 9 79" xfId="964"/>
    <cellStyle name="Normal 9 8" xfId="965"/>
    <cellStyle name="Normal 9 80" xfId="966"/>
    <cellStyle name="Normal 9 81" xfId="967"/>
    <cellStyle name="Normal 9 82" xfId="968"/>
    <cellStyle name="Normal 9 83" xfId="969"/>
    <cellStyle name="Normal 9 84" xfId="970"/>
    <cellStyle name="Normal 9 85" xfId="971"/>
    <cellStyle name="Normal 9 86" xfId="972"/>
    <cellStyle name="Normal 9 87" xfId="973"/>
    <cellStyle name="Normal 9 88" xfId="974"/>
    <cellStyle name="Normal 9 89" xfId="975"/>
    <cellStyle name="Normal 9 9" xfId="976"/>
    <cellStyle name="Normal 9 90" xfId="977"/>
    <cellStyle name="Normal 9 91" xfId="978"/>
    <cellStyle name="Normal 9 92" xfId="979"/>
    <cellStyle name="Note 2" xfId="43"/>
    <cellStyle name="Note 3" xfId="44"/>
    <cellStyle name="Output 2" xfId="45"/>
    <cellStyle name="Title 2" xfId="46"/>
    <cellStyle name="Total 2" xfId="47"/>
    <cellStyle name="Warning Text 2" xfId="48"/>
  </cellStyles>
  <dxfs count="102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FF99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FF99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FF99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FF99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FF99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FF99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FF99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FF99"/>
        </patternFill>
      </fill>
    </dxf>
    <dxf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</dxfs>
  <tableStyles count="0" defaultTableStyle="TableStyleMedium2" defaultPivotStyle="PivotStyleLight16"/>
  <colors>
    <mruColors>
      <color rgb="FFF0F8FA"/>
      <color rgb="FFFFE7E7"/>
      <color rgb="FFFFDDDD"/>
      <color rgb="FFFFC9C9"/>
      <color rgb="FFFFDDFF"/>
      <color rgb="FFF2F0F6"/>
      <color rgb="FFEDEAF2"/>
      <color rgb="FFFF66FF"/>
      <color rgb="FFEDEBDF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KD2A!A1"/><Relationship Id="rId3" Type="http://schemas.openxmlformats.org/officeDocument/2006/relationships/hyperlink" Target="#'2_A'!A1"/><Relationship Id="rId7" Type="http://schemas.openxmlformats.org/officeDocument/2006/relationships/hyperlink" Target="#P1A!A1"/><Relationship Id="rId12" Type="http://schemas.openxmlformats.org/officeDocument/2006/relationships/image" Target="../media/image1.emf"/><Relationship Id="rId2" Type="http://schemas.openxmlformats.org/officeDocument/2006/relationships/hyperlink" Target="#DataInduk!A1"/><Relationship Id="rId1" Type="http://schemas.openxmlformats.org/officeDocument/2006/relationships/hyperlink" Target="#'1_A'!A1"/><Relationship Id="rId6" Type="http://schemas.openxmlformats.org/officeDocument/2006/relationships/hyperlink" Target="#RN1A!A1"/><Relationship Id="rId11" Type="http://schemas.openxmlformats.org/officeDocument/2006/relationships/hyperlink" Target="#HLQ!A1"/><Relationship Id="rId5" Type="http://schemas.openxmlformats.org/officeDocument/2006/relationships/hyperlink" Target="#KD1A!A1"/><Relationship Id="rId10" Type="http://schemas.openxmlformats.org/officeDocument/2006/relationships/hyperlink" Target="#RN2A!A1"/><Relationship Id="rId4" Type="http://schemas.openxmlformats.org/officeDocument/2006/relationships/hyperlink" Target="#'PS1'!A1"/><Relationship Id="rId9" Type="http://schemas.openxmlformats.org/officeDocument/2006/relationships/hyperlink" Target="#P2A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2_C'!A1"/><Relationship Id="rId7" Type="http://schemas.openxmlformats.org/officeDocument/2006/relationships/hyperlink" Target="#P2A!A1"/><Relationship Id="rId2" Type="http://schemas.openxmlformats.org/officeDocument/2006/relationships/hyperlink" Target="#'2_B'!A1"/><Relationship Id="rId1" Type="http://schemas.openxmlformats.org/officeDocument/2006/relationships/hyperlink" Target="#RN2A!A1"/><Relationship Id="rId6" Type="http://schemas.openxmlformats.org/officeDocument/2006/relationships/hyperlink" Target="#'2_F'!A1"/><Relationship Id="rId5" Type="http://schemas.openxmlformats.org/officeDocument/2006/relationships/hyperlink" Target="#'2_E'!A1"/><Relationship Id="rId10" Type="http://schemas.openxmlformats.org/officeDocument/2006/relationships/image" Target="../media/image1.emf"/><Relationship Id="rId4" Type="http://schemas.openxmlformats.org/officeDocument/2006/relationships/hyperlink" Target="#'2_D'!A1"/><Relationship Id="rId9" Type="http://schemas.openxmlformats.org/officeDocument/2006/relationships/hyperlink" Target="#'2_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2_C'!A1"/><Relationship Id="rId7" Type="http://schemas.openxmlformats.org/officeDocument/2006/relationships/hyperlink" Target="#P2B!A1"/><Relationship Id="rId2" Type="http://schemas.openxmlformats.org/officeDocument/2006/relationships/hyperlink" Target="#'2_B'!A1"/><Relationship Id="rId1" Type="http://schemas.openxmlformats.org/officeDocument/2006/relationships/hyperlink" Target="#RN2B!A1"/><Relationship Id="rId6" Type="http://schemas.openxmlformats.org/officeDocument/2006/relationships/hyperlink" Target="#'2_F'!A1"/><Relationship Id="rId5" Type="http://schemas.openxmlformats.org/officeDocument/2006/relationships/hyperlink" Target="#'2_E'!A1"/><Relationship Id="rId10" Type="http://schemas.openxmlformats.org/officeDocument/2006/relationships/image" Target="../media/image1.emf"/><Relationship Id="rId4" Type="http://schemas.openxmlformats.org/officeDocument/2006/relationships/hyperlink" Target="#'2_D'!A1"/><Relationship Id="rId9" Type="http://schemas.openxmlformats.org/officeDocument/2006/relationships/hyperlink" Target="#'2_A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2_C'!A1"/><Relationship Id="rId7" Type="http://schemas.openxmlformats.org/officeDocument/2006/relationships/hyperlink" Target="#P2B!A1"/><Relationship Id="rId2" Type="http://schemas.openxmlformats.org/officeDocument/2006/relationships/hyperlink" Target="#'2_B'!A1"/><Relationship Id="rId1" Type="http://schemas.openxmlformats.org/officeDocument/2006/relationships/hyperlink" Target="#RN2C!A1"/><Relationship Id="rId6" Type="http://schemas.openxmlformats.org/officeDocument/2006/relationships/hyperlink" Target="#'2_F'!A1"/><Relationship Id="rId5" Type="http://schemas.openxmlformats.org/officeDocument/2006/relationships/hyperlink" Target="#'2_E'!A1"/><Relationship Id="rId10" Type="http://schemas.openxmlformats.org/officeDocument/2006/relationships/image" Target="../media/image1.emf"/><Relationship Id="rId4" Type="http://schemas.openxmlformats.org/officeDocument/2006/relationships/hyperlink" Target="#'2_D'!A1"/><Relationship Id="rId9" Type="http://schemas.openxmlformats.org/officeDocument/2006/relationships/hyperlink" Target="#'2_A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2_C'!A1"/><Relationship Id="rId7" Type="http://schemas.openxmlformats.org/officeDocument/2006/relationships/hyperlink" Target="#P2B!A1"/><Relationship Id="rId2" Type="http://schemas.openxmlformats.org/officeDocument/2006/relationships/hyperlink" Target="#'2_B'!A1"/><Relationship Id="rId1" Type="http://schemas.openxmlformats.org/officeDocument/2006/relationships/hyperlink" Target="#RN2D!A1"/><Relationship Id="rId6" Type="http://schemas.openxmlformats.org/officeDocument/2006/relationships/hyperlink" Target="#'2_F'!A1"/><Relationship Id="rId5" Type="http://schemas.openxmlformats.org/officeDocument/2006/relationships/hyperlink" Target="#'2_E'!A1"/><Relationship Id="rId10" Type="http://schemas.openxmlformats.org/officeDocument/2006/relationships/image" Target="../media/image1.emf"/><Relationship Id="rId4" Type="http://schemas.openxmlformats.org/officeDocument/2006/relationships/hyperlink" Target="#'2_D'!A1"/><Relationship Id="rId9" Type="http://schemas.openxmlformats.org/officeDocument/2006/relationships/hyperlink" Target="#'2_A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2_C'!A1"/><Relationship Id="rId7" Type="http://schemas.openxmlformats.org/officeDocument/2006/relationships/hyperlink" Target="#P2B!A1"/><Relationship Id="rId2" Type="http://schemas.openxmlformats.org/officeDocument/2006/relationships/hyperlink" Target="#'2_B'!A1"/><Relationship Id="rId1" Type="http://schemas.openxmlformats.org/officeDocument/2006/relationships/hyperlink" Target="#RN2E!A1"/><Relationship Id="rId6" Type="http://schemas.openxmlformats.org/officeDocument/2006/relationships/hyperlink" Target="#'2_F'!A1"/><Relationship Id="rId5" Type="http://schemas.openxmlformats.org/officeDocument/2006/relationships/hyperlink" Target="#'2_E'!A1"/><Relationship Id="rId10" Type="http://schemas.openxmlformats.org/officeDocument/2006/relationships/image" Target="../media/image1.emf"/><Relationship Id="rId4" Type="http://schemas.openxmlformats.org/officeDocument/2006/relationships/hyperlink" Target="#'2_D'!A1"/><Relationship Id="rId9" Type="http://schemas.openxmlformats.org/officeDocument/2006/relationships/hyperlink" Target="#'2_A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2_C'!A1"/><Relationship Id="rId7" Type="http://schemas.openxmlformats.org/officeDocument/2006/relationships/hyperlink" Target="#P2B!A1"/><Relationship Id="rId2" Type="http://schemas.openxmlformats.org/officeDocument/2006/relationships/hyperlink" Target="#'2_B'!A1"/><Relationship Id="rId1" Type="http://schemas.openxmlformats.org/officeDocument/2006/relationships/hyperlink" Target="#RN2F!A1"/><Relationship Id="rId6" Type="http://schemas.openxmlformats.org/officeDocument/2006/relationships/hyperlink" Target="#'2_F'!A1"/><Relationship Id="rId5" Type="http://schemas.openxmlformats.org/officeDocument/2006/relationships/hyperlink" Target="#'2_E'!A1"/><Relationship Id="rId10" Type="http://schemas.openxmlformats.org/officeDocument/2006/relationships/image" Target="../media/image1.emf"/><Relationship Id="rId4" Type="http://schemas.openxmlformats.org/officeDocument/2006/relationships/hyperlink" Target="#'2_D'!A1"/><Relationship Id="rId9" Type="http://schemas.openxmlformats.org/officeDocument/2006/relationships/hyperlink" Target="#'2_A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P1C!A1"/><Relationship Id="rId13" Type="http://schemas.openxmlformats.org/officeDocument/2006/relationships/hyperlink" Target="#Home!A1"/><Relationship Id="rId3" Type="http://schemas.openxmlformats.org/officeDocument/2006/relationships/hyperlink" Target="#RN1C!A1"/><Relationship Id="rId7" Type="http://schemas.openxmlformats.org/officeDocument/2006/relationships/hyperlink" Target="#P1B!A1"/><Relationship Id="rId12" Type="http://schemas.openxmlformats.org/officeDocument/2006/relationships/hyperlink" Target="#'1_A'!A1"/><Relationship Id="rId2" Type="http://schemas.openxmlformats.org/officeDocument/2006/relationships/hyperlink" Target="#RN1B!A1"/><Relationship Id="rId16" Type="http://schemas.openxmlformats.org/officeDocument/2006/relationships/image" Target="../media/image1.emf"/><Relationship Id="rId1" Type="http://schemas.openxmlformats.org/officeDocument/2006/relationships/hyperlink" Target="#KD1A!A1"/><Relationship Id="rId6" Type="http://schemas.openxmlformats.org/officeDocument/2006/relationships/hyperlink" Target="#RN1F!A1"/><Relationship Id="rId11" Type="http://schemas.openxmlformats.org/officeDocument/2006/relationships/hyperlink" Target="#P1F!A1"/><Relationship Id="rId5" Type="http://schemas.openxmlformats.org/officeDocument/2006/relationships/hyperlink" Target="#RN1E!A1"/><Relationship Id="rId15" Type="http://schemas.openxmlformats.org/officeDocument/2006/relationships/hyperlink" Target="#P1A!A1"/><Relationship Id="rId10" Type="http://schemas.openxmlformats.org/officeDocument/2006/relationships/hyperlink" Target="#P1E!A1"/><Relationship Id="rId4" Type="http://schemas.openxmlformats.org/officeDocument/2006/relationships/hyperlink" Target="#RN1D!A1"/><Relationship Id="rId9" Type="http://schemas.openxmlformats.org/officeDocument/2006/relationships/hyperlink" Target="#P1D!A1"/><Relationship Id="rId14" Type="http://schemas.openxmlformats.org/officeDocument/2006/relationships/hyperlink" Target="#RN1A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P1C!A1"/><Relationship Id="rId13" Type="http://schemas.openxmlformats.org/officeDocument/2006/relationships/hyperlink" Target="#Home!A1"/><Relationship Id="rId3" Type="http://schemas.openxmlformats.org/officeDocument/2006/relationships/hyperlink" Target="#RN1C!A1"/><Relationship Id="rId7" Type="http://schemas.openxmlformats.org/officeDocument/2006/relationships/hyperlink" Target="#P1B!A1"/><Relationship Id="rId12" Type="http://schemas.openxmlformats.org/officeDocument/2006/relationships/hyperlink" Target="#'1_B'!A1"/><Relationship Id="rId2" Type="http://schemas.openxmlformats.org/officeDocument/2006/relationships/hyperlink" Target="#RN1B!A1"/><Relationship Id="rId16" Type="http://schemas.openxmlformats.org/officeDocument/2006/relationships/image" Target="../media/image1.emf"/><Relationship Id="rId1" Type="http://schemas.openxmlformats.org/officeDocument/2006/relationships/hyperlink" Target="#KD1B!A1"/><Relationship Id="rId6" Type="http://schemas.openxmlformats.org/officeDocument/2006/relationships/hyperlink" Target="#RN1F!A1"/><Relationship Id="rId11" Type="http://schemas.openxmlformats.org/officeDocument/2006/relationships/hyperlink" Target="#P1F!A1"/><Relationship Id="rId5" Type="http://schemas.openxmlformats.org/officeDocument/2006/relationships/hyperlink" Target="#RN1E!A1"/><Relationship Id="rId15" Type="http://schemas.openxmlformats.org/officeDocument/2006/relationships/hyperlink" Target="#P1A!A1"/><Relationship Id="rId10" Type="http://schemas.openxmlformats.org/officeDocument/2006/relationships/hyperlink" Target="#P1E!A1"/><Relationship Id="rId4" Type="http://schemas.openxmlformats.org/officeDocument/2006/relationships/hyperlink" Target="#RN1D!A1"/><Relationship Id="rId9" Type="http://schemas.openxmlformats.org/officeDocument/2006/relationships/hyperlink" Target="#P1D!A1"/><Relationship Id="rId14" Type="http://schemas.openxmlformats.org/officeDocument/2006/relationships/hyperlink" Target="#RN1A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P1C!A1"/><Relationship Id="rId13" Type="http://schemas.openxmlformats.org/officeDocument/2006/relationships/hyperlink" Target="#Home!A1"/><Relationship Id="rId3" Type="http://schemas.openxmlformats.org/officeDocument/2006/relationships/hyperlink" Target="#RN1C!A1"/><Relationship Id="rId7" Type="http://schemas.openxmlformats.org/officeDocument/2006/relationships/hyperlink" Target="#P1B!A1"/><Relationship Id="rId12" Type="http://schemas.openxmlformats.org/officeDocument/2006/relationships/hyperlink" Target="#'1_C'!A1"/><Relationship Id="rId2" Type="http://schemas.openxmlformats.org/officeDocument/2006/relationships/hyperlink" Target="#RN1B!A1"/><Relationship Id="rId16" Type="http://schemas.openxmlformats.org/officeDocument/2006/relationships/image" Target="../media/image1.emf"/><Relationship Id="rId1" Type="http://schemas.openxmlformats.org/officeDocument/2006/relationships/hyperlink" Target="#KD1C!A1"/><Relationship Id="rId6" Type="http://schemas.openxmlformats.org/officeDocument/2006/relationships/hyperlink" Target="#RN1F!A1"/><Relationship Id="rId11" Type="http://schemas.openxmlformats.org/officeDocument/2006/relationships/hyperlink" Target="#P1F!A1"/><Relationship Id="rId5" Type="http://schemas.openxmlformats.org/officeDocument/2006/relationships/hyperlink" Target="#RN1E!A1"/><Relationship Id="rId15" Type="http://schemas.openxmlformats.org/officeDocument/2006/relationships/hyperlink" Target="#P1A!A1"/><Relationship Id="rId10" Type="http://schemas.openxmlformats.org/officeDocument/2006/relationships/hyperlink" Target="#P1E!A1"/><Relationship Id="rId4" Type="http://schemas.openxmlformats.org/officeDocument/2006/relationships/hyperlink" Target="#RN1D!A1"/><Relationship Id="rId9" Type="http://schemas.openxmlformats.org/officeDocument/2006/relationships/hyperlink" Target="#P1D!A1"/><Relationship Id="rId14" Type="http://schemas.openxmlformats.org/officeDocument/2006/relationships/hyperlink" Target="#RN1A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P1C!A1"/><Relationship Id="rId13" Type="http://schemas.openxmlformats.org/officeDocument/2006/relationships/hyperlink" Target="#Home!A1"/><Relationship Id="rId3" Type="http://schemas.openxmlformats.org/officeDocument/2006/relationships/hyperlink" Target="#RN1C!A1"/><Relationship Id="rId7" Type="http://schemas.openxmlformats.org/officeDocument/2006/relationships/hyperlink" Target="#P1B!A1"/><Relationship Id="rId12" Type="http://schemas.openxmlformats.org/officeDocument/2006/relationships/hyperlink" Target="#'1_D'!A1"/><Relationship Id="rId2" Type="http://schemas.openxmlformats.org/officeDocument/2006/relationships/hyperlink" Target="#RN1B!A1"/><Relationship Id="rId16" Type="http://schemas.openxmlformats.org/officeDocument/2006/relationships/image" Target="../media/image1.emf"/><Relationship Id="rId1" Type="http://schemas.openxmlformats.org/officeDocument/2006/relationships/hyperlink" Target="#KD1D!A1"/><Relationship Id="rId6" Type="http://schemas.openxmlformats.org/officeDocument/2006/relationships/hyperlink" Target="#RN1F!A1"/><Relationship Id="rId11" Type="http://schemas.openxmlformats.org/officeDocument/2006/relationships/hyperlink" Target="#P1F!A1"/><Relationship Id="rId5" Type="http://schemas.openxmlformats.org/officeDocument/2006/relationships/hyperlink" Target="#RN1E!A1"/><Relationship Id="rId15" Type="http://schemas.openxmlformats.org/officeDocument/2006/relationships/hyperlink" Target="#P1A!A1"/><Relationship Id="rId10" Type="http://schemas.openxmlformats.org/officeDocument/2006/relationships/hyperlink" Target="#P1E!A1"/><Relationship Id="rId4" Type="http://schemas.openxmlformats.org/officeDocument/2006/relationships/hyperlink" Target="#RN1D!A1"/><Relationship Id="rId9" Type="http://schemas.openxmlformats.org/officeDocument/2006/relationships/hyperlink" Target="#P1D!A1"/><Relationship Id="rId14" Type="http://schemas.openxmlformats.org/officeDocument/2006/relationships/hyperlink" Target="#RN1A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hyperlink" Target="#Home!A1"/><Relationship Id="rId1" Type="http://schemas.openxmlformats.org/officeDocument/2006/relationships/hyperlink" Target="#Logo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P1C!A1"/><Relationship Id="rId13" Type="http://schemas.openxmlformats.org/officeDocument/2006/relationships/hyperlink" Target="#Home!A1"/><Relationship Id="rId3" Type="http://schemas.openxmlformats.org/officeDocument/2006/relationships/hyperlink" Target="#RN1C!A1"/><Relationship Id="rId7" Type="http://schemas.openxmlformats.org/officeDocument/2006/relationships/hyperlink" Target="#P1B!A1"/><Relationship Id="rId12" Type="http://schemas.openxmlformats.org/officeDocument/2006/relationships/hyperlink" Target="#'1_E'!A1"/><Relationship Id="rId2" Type="http://schemas.openxmlformats.org/officeDocument/2006/relationships/hyperlink" Target="#RN1B!A1"/><Relationship Id="rId16" Type="http://schemas.openxmlformats.org/officeDocument/2006/relationships/image" Target="../media/image1.emf"/><Relationship Id="rId1" Type="http://schemas.openxmlformats.org/officeDocument/2006/relationships/hyperlink" Target="#KD1E!A1"/><Relationship Id="rId6" Type="http://schemas.openxmlformats.org/officeDocument/2006/relationships/hyperlink" Target="#RN1F!A1"/><Relationship Id="rId11" Type="http://schemas.openxmlformats.org/officeDocument/2006/relationships/hyperlink" Target="#P1F!A1"/><Relationship Id="rId5" Type="http://schemas.openxmlformats.org/officeDocument/2006/relationships/hyperlink" Target="#RN1E!A1"/><Relationship Id="rId15" Type="http://schemas.openxmlformats.org/officeDocument/2006/relationships/hyperlink" Target="#P1A!A1"/><Relationship Id="rId10" Type="http://schemas.openxmlformats.org/officeDocument/2006/relationships/hyperlink" Target="#P1E!A1"/><Relationship Id="rId4" Type="http://schemas.openxmlformats.org/officeDocument/2006/relationships/hyperlink" Target="#RN1D!A1"/><Relationship Id="rId9" Type="http://schemas.openxmlformats.org/officeDocument/2006/relationships/hyperlink" Target="#P1D!A1"/><Relationship Id="rId14" Type="http://schemas.openxmlformats.org/officeDocument/2006/relationships/hyperlink" Target="#RN1A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P1C!A1"/><Relationship Id="rId13" Type="http://schemas.openxmlformats.org/officeDocument/2006/relationships/hyperlink" Target="#Home!A1"/><Relationship Id="rId3" Type="http://schemas.openxmlformats.org/officeDocument/2006/relationships/hyperlink" Target="#RN1C!A1"/><Relationship Id="rId7" Type="http://schemas.openxmlformats.org/officeDocument/2006/relationships/hyperlink" Target="#P1B!A1"/><Relationship Id="rId12" Type="http://schemas.openxmlformats.org/officeDocument/2006/relationships/hyperlink" Target="#'1_F'!A1"/><Relationship Id="rId2" Type="http://schemas.openxmlformats.org/officeDocument/2006/relationships/hyperlink" Target="#RN1B!A1"/><Relationship Id="rId16" Type="http://schemas.openxmlformats.org/officeDocument/2006/relationships/image" Target="../media/image1.emf"/><Relationship Id="rId1" Type="http://schemas.openxmlformats.org/officeDocument/2006/relationships/hyperlink" Target="#KD1F!A1"/><Relationship Id="rId6" Type="http://schemas.openxmlformats.org/officeDocument/2006/relationships/hyperlink" Target="#RN1F!A1"/><Relationship Id="rId11" Type="http://schemas.openxmlformats.org/officeDocument/2006/relationships/hyperlink" Target="#P1F!A1"/><Relationship Id="rId5" Type="http://schemas.openxmlformats.org/officeDocument/2006/relationships/hyperlink" Target="#RN1E!A1"/><Relationship Id="rId15" Type="http://schemas.openxmlformats.org/officeDocument/2006/relationships/hyperlink" Target="#P1A!A1"/><Relationship Id="rId10" Type="http://schemas.openxmlformats.org/officeDocument/2006/relationships/hyperlink" Target="#P1E!A1"/><Relationship Id="rId4" Type="http://schemas.openxmlformats.org/officeDocument/2006/relationships/hyperlink" Target="#RN1D!A1"/><Relationship Id="rId9" Type="http://schemas.openxmlformats.org/officeDocument/2006/relationships/hyperlink" Target="#P1D!A1"/><Relationship Id="rId14" Type="http://schemas.openxmlformats.org/officeDocument/2006/relationships/hyperlink" Target="#RN1A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#P2B!A1"/><Relationship Id="rId7" Type="http://schemas.openxmlformats.org/officeDocument/2006/relationships/hyperlink" Target="#P2A!A1"/><Relationship Id="rId2" Type="http://schemas.openxmlformats.org/officeDocument/2006/relationships/hyperlink" Target="#RN2B!A1"/><Relationship Id="rId1" Type="http://schemas.openxmlformats.org/officeDocument/2006/relationships/hyperlink" Target="#KD2A!A1"/><Relationship Id="rId6" Type="http://schemas.openxmlformats.org/officeDocument/2006/relationships/hyperlink" Target="#RN2A!A1"/><Relationship Id="rId5" Type="http://schemas.openxmlformats.org/officeDocument/2006/relationships/hyperlink" Target="#Home!A1"/><Relationship Id="rId4" Type="http://schemas.openxmlformats.org/officeDocument/2006/relationships/hyperlink" Target="#'2_A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#P2B!A1"/><Relationship Id="rId7" Type="http://schemas.openxmlformats.org/officeDocument/2006/relationships/hyperlink" Target="#P2A!A1"/><Relationship Id="rId2" Type="http://schemas.openxmlformats.org/officeDocument/2006/relationships/hyperlink" Target="#RN2B!A1"/><Relationship Id="rId1" Type="http://schemas.openxmlformats.org/officeDocument/2006/relationships/hyperlink" Target="#KD2B!A1"/><Relationship Id="rId6" Type="http://schemas.openxmlformats.org/officeDocument/2006/relationships/hyperlink" Target="#RN2A!A1"/><Relationship Id="rId5" Type="http://schemas.openxmlformats.org/officeDocument/2006/relationships/hyperlink" Target="#Home!A1"/><Relationship Id="rId4" Type="http://schemas.openxmlformats.org/officeDocument/2006/relationships/hyperlink" Target="#'2_B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KD1A!A1"/><Relationship Id="rId3" Type="http://schemas.openxmlformats.org/officeDocument/2006/relationships/hyperlink" Target="#KD1D!A1"/><Relationship Id="rId7" Type="http://schemas.openxmlformats.org/officeDocument/2006/relationships/hyperlink" Target="#Home!A1"/><Relationship Id="rId2" Type="http://schemas.openxmlformats.org/officeDocument/2006/relationships/hyperlink" Target="#KD1C!A1"/><Relationship Id="rId1" Type="http://schemas.openxmlformats.org/officeDocument/2006/relationships/hyperlink" Target="#KD1B!A1"/><Relationship Id="rId6" Type="http://schemas.openxmlformats.org/officeDocument/2006/relationships/hyperlink" Target="#'PS2'!A1"/><Relationship Id="rId5" Type="http://schemas.openxmlformats.org/officeDocument/2006/relationships/hyperlink" Target="#KD1F!A1"/><Relationship Id="rId10" Type="http://schemas.openxmlformats.org/officeDocument/2006/relationships/image" Target="../media/image1.emf"/><Relationship Id="rId4" Type="http://schemas.openxmlformats.org/officeDocument/2006/relationships/hyperlink" Target="#KD1E!A1"/><Relationship Id="rId9" Type="http://schemas.openxmlformats.org/officeDocument/2006/relationships/hyperlink" Target="#'PS1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hyperlink" Target="#'PS2'!A1"/><Relationship Id="rId1" Type="http://schemas.openxmlformats.org/officeDocument/2006/relationships/hyperlink" Target="#KD2B!A1"/><Relationship Id="rId6" Type="http://schemas.openxmlformats.org/officeDocument/2006/relationships/image" Target="../media/image1.emf"/><Relationship Id="rId5" Type="http://schemas.openxmlformats.org/officeDocument/2006/relationships/hyperlink" Target="#'PS1'!A1"/><Relationship Id="rId4" Type="http://schemas.openxmlformats.org/officeDocument/2006/relationships/hyperlink" Target="#KD2A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RN1A!A1"/><Relationship Id="rId3" Type="http://schemas.openxmlformats.org/officeDocument/2006/relationships/hyperlink" Target="#KD1B!A1"/><Relationship Id="rId7" Type="http://schemas.openxmlformats.org/officeDocument/2006/relationships/hyperlink" Target="#KD1F!A1"/><Relationship Id="rId2" Type="http://schemas.openxmlformats.org/officeDocument/2006/relationships/hyperlink" Target="#'PS1'!A1"/><Relationship Id="rId1" Type="http://schemas.openxmlformats.org/officeDocument/2006/relationships/hyperlink" Target="#P1A!A1"/><Relationship Id="rId6" Type="http://schemas.openxmlformats.org/officeDocument/2006/relationships/hyperlink" Target="#KD1E!A1"/><Relationship Id="rId11" Type="http://schemas.openxmlformats.org/officeDocument/2006/relationships/image" Target="../media/image1.emf"/><Relationship Id="rId5" Type="http://schemas.openxmlformats.org/officeDocument/2006/relationships/hyperlink" Target="#KD1D!A1"/><Relationship Id="rId10" Type="http://schemas.openxmlformats.org/officeDocument/2006/relationships/hyperlink" Target="#KD1A!A1"/><Relationship Id="rId4" Type="http://schemas.openxmlformats.org/officeDocument/2006/relationships/hyperlink" Target="#KD1C!A1"/><Relationship Id="rId9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RN1B!A1"/><Relationship Id="rId3" Type="http://schemas.openxmlformats.org/officeDocument/2006/relationships/hyperlink" Target="#KD1B!A1"/><Relationship Id="rId7" Type="http://schemas.openxmlformats.org/officeDocument/2006/relationships/hyperlink" Target="#KD1F!A1"/><Relationship Id="rId2" Type="http://schemas.openxmlformats.org/officeDocument/2006/relationships/hyperlink" Target="#'PS1'!A1"/><Relationship Id="rId1" Type="http://schemas.openxmlformats.org/officeDocument/2006/relationships/hyperlink" Target="#P1B!A1"/><Relationship Id="rId6" Type="http://schemas.openxmlformats.org/officeDocument/2006/relationships/hyperlink" Target="#KD1E!A1"/><Relationship Id="rId11" Type="http://schemas.openxmlformats.org/officeDocument/2006/relationships/image" Target="../media/image1.emf"/><Relationship Id="rId5" Type="http://schemas.openxmlformats.org/officeDocument/2006/relationships/hyperlink" Target="#KD1D!A1"/><Relationship Id="rId10" Type="http://schemas.openxmlformats.org/officeDocument/2006/relationships/hyperlink" Target="#KD1A!A1"/><Relationship Id="rId4" Type="http://schemas.openxmlformats.org/officeDocument/2006/relationships/hyperlink" Target="#KD1C!A1"/><Relationship Id="rId9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RN1C!A1"/><Relationship Id="rId3" Type="http://schemas.openxmlformats.org/officeDocument/2006/relationships/hyperlink" Target="#KD1B!A1"/><Relationship Id="rId7" Type="http://schemas.openxmlformats.org/officeDocument/2006/relationships/hyperlink" Target="#KD1F!A1"/><Relationship Id="rId2" Type="http://schemas.openxmlformats.org/officeDocument/2006/relationships/hyperlink" Target="#'PS1'!A1"/><Relationship Id="rId1" Type="http://schemas.openxmlformats.org/officeDocument/2006/relationships/hyperlink" Target="#P1C!A1"/><Relationship Id="rId6" Type="http://schemas.openxmlformats.org/officeDocument/2006/relationships/hyperlink" Target="#KD1E!A1"/><Relationship Id="rId11" Type="http://schemas.openxmlformats.org/officeDocument/2006/relationships/image" Target="../media/image1.emf"/><Relationship Id="rId5" Type="http://schemas.openxmlformats.org/officeDocument/2006/relationships/hyperlink" Target="#KD1D!A1"/><Relationship Id="rId10" Type="http://schemas.openxmlformats.org/officeDocument/2006/relationships/hyperlink" Target="#KD1A!A1"/><Relationship Id="rId4" Type="http://schemas.openxmlformats.org/officeDocument/2006/relationships/hyperlink" Target="#KD1C!A1"/><Relationship Id="rId9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RN1D!A1"/><Relationship Id="rId3" Type="http://schemas.openxmlformats.org/officeDocument/2006/relationships/hyperlink" Target="#KD1B!A1"/><Relationship Id="rId7" Type="http://schemas.openxmlformats.org/officeDocument/2006/relationships/hyperlink" Target="#KD1F!A1"/><Relationship Id="rId2" Type="http://schemas.openxmlformats.org/officeDocument/2006/relationships/hyperlink" Target="#'PS1'!A1"/><Relationship Id="rId1" Type="http://schemas.openxmlformats.org/officeDocument/2006/relationships/hyperlink" Target="#P1D!A1"/><Relationship Id="rId6" Type="http://schemas.openxmlformats.org/officeDocument/2006/relationships/hyperlink" Target="#KD1E!A1"/><Relationship Id="rId11" Type="http://schemas.openxmlformats.org/officeDocument/2006/relationships/image" Target="../media/image1.emf"/><Relationship Id="rId5" Type="http://schemas.openxmlformats.org/officeDocument/2006/relationships/hyperlink" Target="#KD1D!A1"/><Relationship Id="rId10" Type="http://schemas.openxmlformats.org/officeDocument/2006/relationships/hyperlink" Target="#KD1A!A1"/><Relationship Id="rId4" Type="http://schemas.openxmlformats.org/officeDocument/2006/relationships/hyperlink" Target="#KD1C!A1"/><Relationship Id="rId9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RN1E!A1"/><Relationship Id="rId3" Type="http://schemas.openxmlformats.org/officeDocument/2006/relationships/hyperlink" Target="#KD1B!A1"/><Relationship Id="rId7" Type="http://schemas.openxmlformats.org/officeDocument/2006/relationships/hyperlink" Target="#KD1F!A1"/><Relationship Id="rId2" Type="http://schemas.openxmlformats.org/officeDocument/2006/relationships/hyperlink" Target="#'PS1'!A1"/><Relationship Id="rId1" Type="http://schemas.openxmlformats.org/officeDocument/2006/relationships/hyperlink" Target="#P1E!A1"/><Relationship Id="rId6" Type="http://schemas.openxmlformats.org/officeDocument/2006/relationships/hyperlink" Target="#KD1E!A1"/><Relationship Id="rId11" Type="http://schemas.openxmlformats.org/officeDocument/2006/relationships/image" Target="../media/image1.emf"/><Relationship Id="rId5" Type="http://schemas.openxmlformats.org/officeDocument/2006/relationships/hyperlink" Target="#KD1D!A1"/><Relationship Id="rId10" Type="http://schemas.openxmlformats.org/officeDocument/2006/relationships/hyperlink" Target="#KD1A!A1"/><Relationship Id="rId4" Type="http://schemas.openxmlformats.org/officeDocument/2006/relationships/hyperlink" Target="#KD1C!A1"/><Relationship Id="rId9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RN1F!A1"/><Relationship Id="rId3" Type="http://schemas.openxmlformats.org/officeDocument/2006/relationships/hyperlink" Target="#KD1B!A1"/><Relationship Id="rId7" Type="http://schemas.openxmlformats.org/officeDocument/2006/relationships/hyperlink" Target="#KD1F!A1"/><Relationship Id="rId2" Type="http://schemas.openxmlformats.org/officeDocument/2006/relationships/hyperlink" Target="#'PS1'!A1"/><Relationship Id="rId1" Type="http://schemas.openxmlformats.org/officeDocument/2006/relationships/hyperlink" Target="#P1F!A1"/><Relationship Id="rId6" Type="http://schemas.openxmlformats.org/officeDocument/2006/relationships/hyperlink" Target="#KD1E!A1"/><Relationship Id="rId11" Type="http://schemas.openxmlformats.org/officeDocument/2006/relationships/image" Target="../media/image1.emf"/><Relationship Id="rId5" Type="http://schemas.openxmlformats.org/officeDocument/2006/relationships/hyperlink" Target="#KD1D!A1"/><Relationship Id="rId10" Type="http://schemas.openxmlformats.org/officeDocument/2006/relationships/hyperlink" Target="#KD1A!A1"/><Relationship Id="rId4" Type="http://schemas.openxmlformats.org/officeDocument/2006/relationships/hyperlink" Target="#KD1C!A1"/><Relationship Id="rId9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RN2A!A1"/><Relationship Id="rId3" Type="http://schemas.openxmlformats.org/officeDocument/2006/relationships/hyperlink" Target="#KD2B!A1"/><Relationship Id="rId7" Type="http://schemas.openxmlformats.org/officeDocument/2006/relationships/hyperlink" Target="#KD2F!A1"/><Relationship Id="rId2" Type="http://schemas.openxmlformats.org/officeDocument/2006/relationships/hyperlink" Target="#'PS2'!A1"/><Relationship Id="rId1" Type="http://schemas.openxmlformats.org/officeDocument/2006/relationships/hyperlink" Target="#P2A!A1"/><Relationship Id="rId6" Type="http://schemas.openxmlformats.org/officeDocument/2006/relationships/hyperlink" Target="#KD2E!A1"/><Relationship Id="rId11" Type="http://schemas.openxmlformats.org/officeDocument/2006/relationships/image" Target="../media/image1.emf"/><Relationship Id="rId5" Type="http://schemas.openxmlformats.org/officeDocument/2006/relationships/hyperlink" Target="#KD2D!A1"/><Relationship Id="rId10" Type="http://schemas.openxmlformats.org/officeDocument/2006/relationships/hyperlink" Target="#KD2A!A1"/><Relationship Id="rId4" Type="http://schemas.openxmlformats.org/officeDocument/2006/relationships/hyperlink" Target="#KD2C!A1"/><Relationship Id="rId9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RN2B!A1"/><Relationship Id="rId3" Type="http://schemas.openxmlformats.org/officeDocument/2006/relationships/hyperlink" Target="#KD2B!A1"/><Relationship Id="rId7" Type="http://schemas.openxmlformats.org/officeDocument/2006/relationships/hyperlink" Target="#KD2F!A1"/><Relationship Id="rId2" Type="http://schemas.openxmlformats.org/officeDocument/2006/relationships/hyperlink" Target="#'PS2'!A1"/><Relationship Id="rId1" Type="http://schemas.openxmlformats.org/officeDocument/2006/relationships/hyperlink" Target="#P2B!A1"/><Relationship Id="rId6" Type="http://schemas.openxmlformats.org/officeDocument/2006/relationships/hyperlink" Target="#KD2E!A1"/><Relationship Id="rId11" Type="http://schemas.openxmlformats.org/officeDocument/2006/relationships/image" Target="../media/image1.emf"/><Relationship Id="rId5" Type="http://schemas.openxmlformats.org/officeDocument/2006/relationships/hyperlink" Target="#KD2D!A1"/><Relationship Id="rId10" Type="http://schemas.openxmlformats.org/officeDocument/2006/relationships/hyperlink" Target="#KD2A!A1"/><Relationship Id="rId4" Type="http://schemas.openxmlformats.org/officeDocument/2006/relationships/hyperlink" Target="#KD2C!A1"/><Relationship Id="rId9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RN2C!A1"/><Relationship Id="rId3" Type="http://schemas.openxmlformats.org/officeDocument/2006/relationships/hyperlink" Target="#KD2B!A1"/><Relationship Id="rId7" Type="http://schemas.openxmlformats.org/officeDocument/2006/relationships/hyperlink" Target="#KD2F!A1"/><Relationship Id="rId2" Type="http://schemas.openxmlformats.org/officeDocument/2006/relationships/hyperlink" Target="#'PS2'!A1"/><Relationship Id="rId1" Type="http://schemas.openxmlformats.org/officeDocument/2006/relationships/hyperlink" Target="#P2B!A1"/><Relationship Id="rId6" Type="http://schemas.openxmlformats.org/officeDocument/2006/relationships/hyperlink" Target="#KD2E!A1"/><Relationship Id="rId11" Type="http://schemas.openxmlformats.org/officeDocument/2006/relationships/image" Target="../media/image1.emf"/><Relationship Id="rId5" Type="http://schemas.openxmlformats.org/officeDocument/2006/relationships/hyperlink" Target="#KD2D!A1"/><Relationship Id="rId10" Type="http://schemas.openxmlformats.org/officeDocument/2006/relationships/hyperlink" Target="#KD2A!A1"/><Relationship Id="rId4" Type="http://schemas.openxmlformats.org/officeDocument/2006/relationships/hyperlink" Target="#KD2C!A1"/><Relationship Id="rId9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KD2C!A1"/><Relationship Id="rId7" Type="http://schemas.openxmlformats.org/officeDocument/2006/relationships/hyperlink" Target="#RN2D!A1"/><Relationship Id="rId2" Type="http://schemas.openxmlformats.org/officeDocument/2006/relationships/hyperlink" Target="#KD2B!A1"/><Relationship Id="rId1" Type="http://schemas.openxmlformats.org/officeDocument/2006/relationships/hyperlink" Target="#'PS2'!A1"/><Relationship Id="rId6" Type="http://schemas.openxmlformats.org/officeDocument/2006/relationships/hyperlink" Target="#KD2F!A1"/><Relationship Id="rId5" Type="http://schemas.openxmlformats.org/officeDocument/2006/relationships/hyperlink" Target="#KD2E!A1"/><Relationship Id="rId10" Type="http://schemas.openxmlformats.org/officeDocument/2006/relationships/image" Target="../media/image1.emf"/><Relationship Id="rId4" Type="http://schemas.openxmlformats.org/officeDocument/2006/relationships/hyperlink" Target="#KD2D!A1"/><Relationship Id="rId9" Type="http://schemas.openxmlformats.org/officeDocument/2006/relationships/hyperlink" Target="#KD2A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KD2C!A1"/><Relationship Id="rId7" Type="http://schemas.openxmlformats.org/officeDocument/2006/relationships/hyperlink" Target="#RN2E!A1"/><Relationship Id="rId2" Type="http://schemas.openxmlformats.org/officeDocument/2006/relationships/hyperlink" Target="#KD2B!A1"/><Relationship Id="rId1" Type="http://schemas.openxmlformats.org/officeDocument/2006/relationships/hyperlink" Target="#'PS2'!A1"/><Relationship Id="rId6" Type="http://schemas.openxmlformats.org/officeDocument/2006/relationships/hyperlink" Target="#KD2F!A1"/><Relationship Id="rId5" Type="http://schemas.openxmlformats.org/officeDocument/2006/relationships/hyperlink" Target="#KD2E!A1"/><Relationship Id="rId10" Type="http://schemas.openxmlformats.org/officeDocument/2006/relationships/image" Target="../media/image1.emf"/><Relationship Id="rId4" Type="http://schemas.openxmlformats.org/officeDocument/2006/relationships/hyperlink" Target="#KD2D!A1"/><Relationship Id="rId9" Type="http://schemas.openxmlformats.org/officeDocument/2006/relationships/hyperlink" Target="#KD2A!A1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KD2C!A1"/><Relationship Id="rId7" Type="http://schemas.openxmlformats.org/officeDocument/2006/relationships/hyperlink" Target="#RN2F!A1"/><Relationship Id="rId2" Type="http://schemas.openxmlformats.org/officeDocument/2006/relationships/hyperlink" Target="#KD2B!A1"/><Relationship Id="rId1" Type="http://schemas.openxmlformats.org/officeDocument/2006/relationships/hyperlink" Target="#'PS2'!A1"/><Relationship Id="rId6" Type="http://schemas.openxmlformats.org/officeDocument/2006/relationships/hyperlink" Target="#KD2F!A1"/><Relationship Id="rId5" Type="http://schemas.openxmlformats.org/officeDocument/2006/relationships/hyperlink" Target="#KD2E!A1"/><Relationship Id="rId10" Type="http://schemas.openxmlformats.org/officeDocument/2006/relationships/image" Target="../media/image1.emf"/><Relationship Id="rId4" Type="http://schemas.openxmlformats.org/officeDocument/2006/relationships/hyperlink" Target="#KD2D!A1"/><Relationship Id="rId9" Type="http://schemas.openxmlformats.org/officeDocument/2006/relationships/hyperlink" Target="#KD2A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RN1C!A1"/><Relationship Id="rId13" Type="http://schemas.openxmlformats.org/officeDocument/2006/relationships/hyperlink" Target="#Home!A1"/><Relationship Id="rId3" Type="http://schemas.openxmlformats.org/officeDocument/2006/relationships/hyperlink" Target="#P1C!A1"/><Relationship Id="rId7" Type="http://schemas.openxmlformats.org/officeDocument/2006/relationships/hyperlink" Target="#RN1B!A1"/><Relationship Id="rId12" Type="http://schemas.openxmlformats.org/officeDocument/2006/relationships/hyperlink" Target="#KD1A!A1"/><Relationship Id="rId2" Type="http://schemas.openxmlformats.org/officeDocument/2006/relationships/hyperlink" Target="#P1B!A1"/><Relationship Id="rId1" Type="http://schemas.openxmlformats.org/officeDocument/2006/relationships/hyperlink" Target="#'1_A'!A1"/><Relationship Id="rId6" Type="http://schemas.openxmlformats.org/officeDocument/2006/relationships/hyperlink" Target="#P1F!A1"/><Relationship Id="rId11" Type="http://schemas.openxmlformats.org/officeDocument/2006/relationships/hyperlink" Target="#RN1F!A1"/><Relationship Id="rId5" Type="http://schemas.openxmlformats.org/officeDocument/2006/relationships/hyperlink" Target="#P1E!A1"/><Relationship Id="rId15" Type="http://schemas.openxmlformats.org/officeDocument/2006/relationships/image" Target="../media/image1.emf"/><Relationship Id="rId10" Type="http://schemas.openxmlformats.org/officeDocument/2006/relationships/hyperlink" Target="#RN1E!A1"/><Relationship Id="rId4" Type="http://schemas.openxmlformats.org/officeDocument/2006/relationships/hyperlink" Target="#P1D!A1"/><Relationship Id="rId9" Type="http://schemas.openxmlformats.org/officeDocument/2006/relationships/hyperlink" Target="#RN1D!A1"/><Relationship Id="rId14" Type="http://schemas.openxmlformats.org/officeDocument/2006/relationships/hyperlink" Target="#P1A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RN1C!A1"/><Relationship Id="rId13" Type="http://schemas.openxmlformats.org/officeDocument/2006/relationships/hyperlink" Target="#Home!A1"/><Relationship Id="rId3" Type="http://schemas.openxmlformats.org/officeDocument/2006/relationships/hyperlink" Target="#P1C!A1"/><Relationship Id="rId7" Type="http://schemas.openxmlformats.org/officeDocument/2006/relationships/hyperlink" Target="#RN1B!A1"/><Relationship Id="rId12" Type="http://schemas.openxmlformats.org/officeDocument/2006/relationships/hyperlink" Target="#KD1B!A1"/><Relationship Id="rId2" Type="http://schemas.openxmlformats.org/officeDocument/2006/relationships/hyperlink" Target="#P1B!A1"/><Relationship Id="rId16" Type="http://schemas.openxmlformats.org/officeDocument/2006/relationships/image" Target="../media/image1.emf"/><Relationship Id="rId1" Type="http://schemas.openxmlformats.org/officeDocument/2006/relationships/hyperlink" Target="#'1_B'!A1"/><Relationship Id="rId6" Type="http://schemas.openxmlformats.org/officeDocument/2006/relationships/hyperlink" Target="#P1F!A1"/><Relationship Id="rId11" Type="http://schemas.openxmlformats.org/officeDocument/2006/relationships/hyperlink" Target="#RN1F!A1"/><Relationship Id="rId5" Type="http://schemas.openxmlformats.org/officeDocument/2006/relationships/hyperlink" Target="#P1E!A1"/><Relationship Id="rId15" Type="http://schemas.openxmlformats.org/officeDocument/2006/relationships/hyperlink" Target="#RN1A!A1"/><Relationship Id="rId10" Type="http://schemas.openxmlformats.org/officeDocument/2006/relationships/hyperlink" Target="#RN1E!A1"/><Relationship Id="rId4" Type="http://schemas.openxmlformats.org/officeDocument/2006/relationships/hyperlink" Target="#P1D!A1"/><Relationship Id="rId9" Type="http://schemas.openxmlformats.org/officeDocument/2006/relationships/hyperlink" Target="#RN1D!A1"/><Relationship Id="rId14" Type="http://schemas.openxmlformats.org/officeDocument/2006/relationships/hyperlink" Target="#P1A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1_C'!A1"/><Relationship Id="rId7" Type="http://schemas.openxmlformats.org/officeDocument/2006/relationships/hyperlink" Target="#P1A!A1"/><Relationship Id="rId2" Type="http://schemas.openxmlformats.org/officeDocument/2006/relationships/hyperlink" Target="#'1_B'!A1"/><Relationship Id="rId1" Type="http://schemas.openxmlformats.org/officeDocument/2006/relationships/hyperlink" Target="#RN1A!A1"/><Relationship Id="rId6" Type="http://schemas.openxmlformats.org/officeDocument/2006/relationships/hyperlink" Target="#'1_F'!A1"/><Relationship Id="rId5" Type="http://schemas.openxmlformats.org/officeDocument/2006/relationships/hyperlink" Target="#'1_E'!A1"/><Relationship Id="rId10" Type="http://schemas.openxmlformats.org/officeDocument/2006/relationships/image" Target="../media/image1.emf"/><Relationship Id="rId4" Type="http://schemas.openxmlformats.org/officeDocument/2006/relationships/hyperlink" Target="#'1_D'!A1"/><Relationship Id="rId9" Type="http://schemas.openxmlformats.org/officeDocument/2006/relationships/hyperlink" Target="#'1_A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RN1C!A1"/><Relationship Id="rId13" Type="http://schemas.openxmlformats.org/officeDocument/2006/relationships/hyperlink" Target="#Home!A1"/><Relationship Id="rId3" Type="http://schemas.openxmlformats.org/officeDocument/2006/relationships/hyperlink" Target="#P1C!A1"/><Relationship Id="rId7" Type="http://schemas.openxmlformats.org/officeDocument/2006/relationships/hyperlink" Target="#RN1B!A1"/><Relationship Id="rId12" Type="http://schemas.openxmlformats.org/officeDocument/2006/relationships/hyperlink" Target="#KD1C!A1"/><Relationship Id="rId2" Type="http://schemas.openxmlformats.org/officeDocument/2006/relationships/hyperlink" Target="#P1B!A1"/><Relationship Id="rId16" Type="http://schemas.openxmlformats.org/officeDocument/2006/relationships/image" Target="../media/image1.emf"/><Relationship Id="rId1" Type="http://schemas.openxmlformats.org/officeDocument/2006/relationships/hyperlink" Target="#'1_C'!A1"/><Relationship Id="rId6" Type="http://schemas.openxmlformats.org/officeDocument/2006/relationships/hyperlink" Target="#P1F!A1"/><Relationship Id="rId11" Type="http://schemas.openxmlformats.org/officeDocument/2006/relationships/hyperlink" Target="#RN1F!A1"/><Relationship Id="rId5" Type="http://schemas.openxmlformats.org/officeDocument/2006/relationships/hyperlink" Target="#P1E!A1"/><Relationship Id="rId15" Type="http://schemas.openxmlformats.org/officeDocument/2006/relationships/hyperlink" Target="#RN1A!A1"/><Relationship Id="rId10" Type="http://schemas.openxmlformats.org/officeDocument/2006/relationships/hyperlink" Target="#RN1E!A1"/><Relationship Id="rId4" Type="http://schemas.openxmlformats.org/officeDocument/2006/relationships/hyperlink" Target="#P1D!A1"/><Relationship Id="rId9" Type="http://schemas.openxmlformats.org/officeDocument/2006/relationships/hyperlink" Target="#RN1D!A1"/><Relationship Id="rId14" Type="http://schemas.openxmlformats.org/officeDocument/2006/relationships/hyperlink" Target="#P1A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hyperlink" Target="#RN1C!A1"/><Relationship Id="rId13" Type="http://schemas.openxmlformats.org/officeDocument/2006/relationships/hyperlink" Target="#Home!A1"/><Relationship Id="rId3" Type="http://schemas.openxmlformats.org/officeDocument/2006/relationships/hyperlink" Target="#P1C!A1"/><Relationship Id="rId7" Type="http://schemas.openxmlformats.org/officeDocument/2006/relationships/hyperlink" Target="#RN1B!A1"/><Relationship Id="rId12" Type="http://schemas.openxmlformats.org/officeDocument/2006/relationships/hyperlink" Target="#KD1D!A1"/><Relationship Id="rId2" Type="http://schemas.openxmlformats.org/officeDocument/2006/relationships/hyperlink" Target="#P1B!A1"/><Relationship Id="rId16" Type="http://schemas.openxmlformats.org/officeDocument/2006/relationships/image" Target="../media/image1.emf"/><Relationship Id="rId1" Type="http://schemas.openxmlformats.org/officeDocument/2006/relationships/hyperlink" Target="#'1_D'!A1"/><Relationship Id="rId6" Type="http://schemas.openxmlformats.org/officeDocument/2006/relationships/hyperlink" Target="#P1F!A1"/><Relationship Id="rId11" Type="http://schemas.openxmlformats.org/officeDocument/2006/relationships/hyperlink" Target="#RN1F!A1"/><Relationship Id="rId5" Type="http://schemas.openxmlformats.org/officeDocument/2006/relationships/hyperlink" Target="#P1E!A1"/><Relationship Id="rId15" Type="http://schemas.openxmlformats.org/officeDocument/2006/relationships/hyperlink" Target="#RN1A!A1"/><Relationship Id="rId10" Type="http://schemas.openxmlformats.org/officeDocument/2006/relationships/hyperlink" Target="#RN1E!A1"/><Relationship Id="rId4" Type="http://schemas.openxmlformats.org/officeDocument/2006/relationships/hyperlink" Target="#P1D!A1"/><Relationship Id="rId9" Type="http://schemas.openxmlformats.org/officeDocument/2006/relationships/hyperlink" Target="#RN1D!A1"/><Relationship Id="rId14" Type="http://schemas.openxmlformats.org/officeDocument/2006/relationships/hyperlink" Target="#P1A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RN1C!A1"/><Relationship Id="rId13" Type="http://schemas.openxmlformats.org/officeDocument/2006/relationships/hyperlink" Target="#Home!A1"/><Relationship Id="rId3" Type="http://schemas.openxmlformats.org/officeDocument/2006/relationships/hyperlink" Target="#P1C!A1"/><Relationship Id="rId7" Type="http://schemas.openxmlformats.org/officeDocument/2006/relationships/hyperlink" Target="#RN1B!A1"/><Relationship Id="rId12" Type="http://schemas.openxmlformats.org/officeDocument/2006/relationships/hyperlink" Target="#KD1E!A1"/><Relationship Id="rId2" Type="http://schemas.openxmlformats.org/officeDocument/2006/relationships/hyperlink" Target="#P1B!A1"/><Relationship Id="rId16" Type="http://schemas.openxmlformats.org/officeDocument/2006/relationships/image" Target="../media/image1.emf"/><Relationship Id="rId1" Type="http://schemas.openxmlformats.org/officeDocument/2006/relationships/hyperlink" Target="#'1_E'!A1"/><Relationship Id="rId6" Type="http://schemas.openxmlformats.org/officeDocument/2006/relationships/hyperlink" Target="#P1F!A1"/><Relationship Id="rId11" Type="http://schemas.openxmlformats.org/officeDocument/2006/relationships/hyperlink" Target="#RN1F!A1"/><Relationship Id="rId5" Type="http://schemas.openxmlformats.org/officeDocument/2006/relationships/hyperlink" Target="#P1E!A1"/><Relationship Id="rId15" Type="http://schemas.openxmlformats.org/officeDocument/2006/relationships/hyperlink" Target="#RN1A!A1"/><Relationship Id="rId10" Type="http://schemas.openxmlformats.org/officeDocument/2006/relationships/hyperlink" Target="#RN1E!A1"/><Relationship Id="rId4" Type="http://schemas.openxmlformats.org/officeDocument/2006/relationships/hyperlink" Target="#P1D!A1"/><Relationship Id="rId9" Type="http://schemas.openxmlformats.org/officeDocument/2006/relationships/hyperlink" Target="#RN1D!A1"/><Relationship Id="rId14" Type="http://schemas.openxmlformats.org/officeDocument/2006/relationships/hyperlink" Target="#P1A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RN1C!A1"/><Relationship Id="rId13" Type="http://schemas.openxmlformats.org/officeDocument/2006/relationships/hyperlink" Target="#Home!A1"/><Relationship Id="rId3" Type="http://schemas.openxmlformats.org/officeDocument/2006/relationships/hyperlink" Target="#P1C!A1"/><Relationship Id="rId7" Type="http://schemas.openxmlformats.org/officeDocument/2006/relationships/hyperlink" Target="#RN1B!A1"/><Relationship Id="rId12" Type="http://schemas.openxmlformats.org/officeDocument/2006/relationships/hyperlink" Target="#KD1F!A1"/><Relationship Id="rId2" Type="http://schemas.openxmlformats.org/officeDocument/2006/relationships/hyperlink" Target="#P1B!A1"/><Relationship Id="rId16" Type="http://schemas.openxmlformats.org/officeDocument/2006/relationships/image" Target="../media/image1.emf"/><Relationship Id="rId1" Type="http://schemas.openxmlformats.org/officeDocument/2006/relationships/hyperlink" Target="#'1_F'!A1"/><Relationship Id="rId6" Type="http://schemas.openxmlformats.org/officeDocument/2006/relationships/hyperlink" Target="#P1F!A1"/><Relationship Id="rId11" Type="http://schemas.openxmlformats.org/officeDocument/2006/relationships/hyperlink" Target="#RN1F!A1"/><Relationship Id="rId5" Type="http://schemas.openxmlformats.org/officeDocument/2006/relationships/hyperlink" Target="#P1E!A1"/><Relationship Id="rId15" Type="http://schemas.openxmlformats.org/officeDocument/2006/relationships/hyperlink" Target="#RN1A!A1"/><Relationship Id="rId10" Type="http://schemas.openxmlformats.org/officeDocument/2006/relationships/hyperlink" Target="#RN1E!A1"/><Relationship Id="rId4" Type="http://schemas.openxmlformats.org/officeDocument/2006/relationships/hyperlink" Target="#P1D!A1"/><Relationship Id="rId9" Type="http://schemas.openxmlformats.org/officeDocument/2006/relationships/hyperlink" Target="#RN1D!A1"/><Relationship Id="rId14" Type="http://schemas.openxmlformats.org/officeDocument/2006/relationships/hyperlink" Target="#P1A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hyperlink" Target="#KD2A!A1"/><Relationship Id="rId3" Type="http://schemas.openxmlformats.org/officeDocument/2006/relationships/hyperlink" Target="#RN2B!A1"/><Relationship Id="rId7" Type="http://schemas.openxmlformats.org/officeDocument/2006/relationships/hyperlink" Target="#RN2F!A1"/><Relationship Id="rId12" Type="http://schemas.openxmlformats.org/officeDocument/2006/relationships/image" Target="../media/image1.emf"/><Relationship Id="rId2" Type="http://schemas.openxmlformats.org/officeDocument/2006/relationships/hyperlink" Target="#P2B!A1"/><Relationship Id="rId1" Type="http://schemas.openxmlformats.org/officeDocument/2006/relationships/hyperlink" Target="#'2_A'!A1"/><Relationship Id="rId6" Type="http://schemas.openxmlformats.org/officeDocument/2006/relationships/hyperlink" Target="#RN2E!A1"/><Relationship Id="rId11" Type="http://schemas.openxmlformats.org/officeDocument/2006/relationships/hyperlink" Target="#RN2A!A1"/><Relationship Id="rId5" Type="http://schemas.openxmlformats.org/officeDocument/2006/relationships/hyperlink" Target="#RN2D!A1"/><Relationship Id="rId10" Type="http://schemas.openxmlformats.org/officeDocument/2006/relationships/hyperlink" Target="#P2A!A1"/><Relationship Id="rId4" Type="http://schemas.openxmlformats.org/officeDocument/2006/relationships/hyperlink" Target="#RN2C!A1"/><Relationship Id="rId9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KD2B!A1"/><Relationship Id="rId3" Type="http://schemas.openxmlformats.org/officeDocument/2006/relationships/hyperlink" Target="#RN2B!A1"/><Relationship Id="rId7" Type="http://schemas.openxmlformats.org/officeDocument/2006/relationships/hyperlink" Target="#RN2F!A1"/><Relationship Id="rId12" Type="http://schemas.openxmlformats.org/officeDocument/2006/relationships/image" Target="../media/image1.emf"/><Relationship Id="rId2" Type="http://schemas.openxmlformats.org/officeDocument/2006/relationships/hyperlink" Target="#P2B!A1"/><Relationship Id="rId1" Type="http://schemas.openxmlformats.org/officeDocument/2006/relationships/hyperlink" Target="#'2_B'!A1"/><Relationship Id="rId6" Type="http://schemas.openxmlformats.org/officeDocument/2006/relationships/hyperlink" Target="#RN2E!A1"/><Relationship Id="rId11" Type="http://schemas.openxmlformats.org/officeDocument/2006/relationships/hyperlink" Target="#RN2A!A1"/><Relationship Id="rId5" Type="http://schemas.openxmlformats.org/officeDocument/2006/relationships/hyperlink" Target="#RN2D!A1"/><Relationship Id="rId10" Type="http://schemas.openxmlformats.org/officeDocument/2006/relationships/hyperlink" Target="#P2A!A1"/><Relationship Id="rId4" Type="http://schemas.openxmlformats.org/officeDocument/2006/relationships/hyperlink" Target="#RN2C!A1"/><Relationship Id="rId9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KD2C!A1"/><Relationship Id="rId3" Type="http://schemas.openxmlformats.org/officeDocument/2006/relationships/hyperlink" Target="#RN2B!A1"/><Relationship Id="rId7" Type="http://schemas.openxmlformats.org/officeDocument/2006/relationships/hyperlink" Target="#RN2F!A1"/><Relationship Id="rId12" Type="http://schemas.openxmlformats.org/officeDocument/2006/relationships/image" Target="../media/image1.emf"/><Relationship Id="rId2" Type="http://schemas.openxmlformats.org/officeDocument/2006/relationships/hyperlink" Target="#P2B!A1"/><Relationship Id="rId1" Type="http://schemas.openxmlformats.org/officeDocument/2006/relationships/hyperlink" Target="#'2_C'!A1"/><Relationship Id="rId6" Type="http://schemas.openxmlformats.org/officeDocument/2006/relationships/hyperlink" Target="#RN2E!A1"/><Relationship Id="rId11" Type="http://schemas.openxmlformats.org/officeDocument/2006/relationships/hyperlink" Target="#RN2A!A1"/><Relationship Id="rId5" Type="http://schemas.openxmlformats.org/officeDocument/2006/relationships/hyperlink" Target="#RN2D!A1"/><Relationship Id="rId10" Type="http://schemas.openxmlformats.org/officeDocument/2006/relationships/hyperlink" Target="#P2A!A1"/><Relationship Id="rId4" Type="http://schemas.openxmlformats.org/officeDocument/2006/relationships/hyperlink" Target="#RN2C!A1"/><Relationship Id="rId9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KD2D!A1"/><Relationship Id="rId3" Type="http://schemas.openxmlformats.org/officeDocument/2006/relationships/hyperlink" Target="#RN2B!A1"/><Relationship Id="rId7" Type="http://schemas.openxmlformats.org/officeDocument/2006/relationships/hyperlink" Target="#RN2F!A1"/><Relationship Id="rId12" Type="http://schemas.openxmlformats.org/officeDocument/2006/relationships/image" Target="../media/image1.emf"/><Relationship Id="rId2" Type="http://schemas.openxmlformats.org/officeDocument/2006/relationships/hyperlink" Target="#P2B!A1"/><Relationship Id="rId1" Type="http://schemas.openxmlformats.org/officeDocument/2006/relationships/hyperlink" Target="#'2_D'!A1"/><Relationship Id="rId6" Type="http://schemas.openxmlformats.org/officeDocument/2006/relationships/hyperlink" Target="#RN2E!A1"/><Relationship Id="rId11" Type="http://schemas.openxmlformats.org/officeDocument/2006/relationships/hyperlink" Target="#RN2A!A1"/><Relationship Id="rId5" Type="http://schemas.openxmlformats.org/officeDocument/2006/relationships/hyperlink" Target="#RN2D!A1"/><Relationship Id="rId10" Type="http://schemas.openxmlformats.org/officeDocument/2006/relationships/hyperlink" Target="#P2A!A1"/><Relationship Id="rId4" Type="http://schemas.openxmlformats.org/officeDocument/2006/relationships/hyperlink" Target="#RN2C!A1"/><Relationship Id="rId9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KD2E!A1"/><Relationship Id="rId3" Type="http://schemas.openxmlformats.org/officeDocument/2006/relationships/hyperlink" Target="#RN2B!A1"/><Relationship Id="rId7" Type="http://schemas.openxmlformats.org/officeDocument/2006/relationships/hyperlink" Target="#RN2F!A1"/><Relationship Id="rId12" Type="http://schemas.openxmlformats.org/officeDocument/2006/relationships/image" Target="../media/image1.emf"/><Relationship Id="rId2" Type="http://schemas.openxmlformats.org/officeDocument/2006/relationships/hyperlink" Target="#P2B!A1"/><Relationship Id="rId1" Type="http://schemas.openxmlformats.org/officeDocument/2006/relationships/hyperlink" Target="#'2_E'!A1"/><Relationship Id="rId6" Type="http://schemas.openxmlformats.org/officeDocument/2006/relationships/hyperlink" Target="#RN2E!A1"/><Relationship Id="rId11" Type="http://schemas.openxmlformats.org/officeDocument/2006/relationships/hyperlink" Target="#RN2A!A1"/><Relationship Id="rId5" Type="http://schemas.openxmlformats.org/officeDocument/2006/relationships/hyperlink" Target="#RN2D!A1"/><Relationship Id="rId10" Type="http://schemas.openxmlformats.org/officeDocument/2006/relationships/hyperlink" Target="#P2A!A1"/><Relationship Id="rId4" Type="http://schemas.openxmlformats.org/officeDocument/2006/relationships/hyperlink" Target="#RN2C!A1"/><Relationship Id="rId9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KD2F!A1"/><Relationship Id="rId3" Type="http://schemas.openxmlformats.org/officeDocument/2006/relationships/hyperlink" Target="#RN2B!A1"/><Relationship Id="rId7" Type="http://schemas.openxmlformats.org/officeDocument/2006/relationships/hyperlink" Target="#RN2F!A1"/><Relationship Id="rId12" Type="http://schemas.openxmlformats.org/officeDocument/2006/relationships/image" Target="../media/image1.emf"/><Relationship Id="rId2" Type="http://schemas.openxmlformats.org/officeDocument/2006/relationships/hyperlink" Target="#P2B!A1"/><Relationship Id="rId1" Type="http://schemas.openxmlformats.org/officeDocument/2006/relationships/hyperlink" Target="#'2_F'!A1"/><Relationship Id="rId6" Type="http://schemas.openxmlformats.org/officeDocument/2006/relationships/hyperlink" Target="#RN2E!A1"/><Relationship Id="rId11" Type="http://schemas.openxmlformats.org/officeDocument/2006/relationships/hyperlink" Target="#RN2A!A1"/><Relationship Id="rId5" Type="http://schemas.openxmlformats.org/officeDocument/2006/relationships/hyperlink" Target="#RN2D!A1"/><Relationship Id="rId10" Type="http://schemas.openxmlformats.org/officeDocument/2006/relationships/hyperlink" Target="#P2A!A1"/><Relationship Id="rId4" Type="http://schemas.openxmlformats.org/officeDocument/2006/relationships/hyperlink" Target="#RN2C!A1"/><Relationship Id="rId9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1_C'!A1"/><Relationship Id="rId7" Type="http://schemas.openxmlformats.org/officeDocument/2006/relationships/hyperlink" Target="#P1B!A1"/><Relationship Id="rId2" Type="http://schemas.openxmlformats.org/officeDocument/2006/relationships/hyperlink" Target="#'1_B'!A1"/><Relationship Id="rId1" Type="http://schemas.openxmlformats.org/officeDocument/2006/relationships/hyperlink" Target="#RN1B!A1"/><Relationship Id="rId6" Type="http://schemas.openxmlformats.org/officeDocument/2006/relationships/hyperlink" Target="#'1_F'!A1"/><Relationship Id="rId5" Type="http://schemas.openxmlformats.org/officeDocument/2006/relationships/hyperlink" Target="#'1_E'!A1"/><Relationship Id="rId10" Type="http://schemas.openxmlformats.org/officeDocument/2006/relationships/image" Target="../media/image1.emf"/><Relationship Id="rId4" Type="http://schemas.openxmlformats.org/officeDocument/2006/relationships/hyperlink" Target="#'1_D'!A1"/><Relationship Id="rId9" Type="http://schemas.openxmlformats.org/officeDocument/2006/relationships/hyperlink" Target="#'1_A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P2A!A1"/><Relationship Id="rId2" Type="http://schemas.openxmlformats.org/officeDocument/2006/relationships/hyperlink" Target="#Home!A1"/><Relationship Id="rId1" Type="http://schemas.openxmlformats.org/officeDocument/2006/relationships/hyperlink" Target="#P2B!A1"/><Relationship Id="rId4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1_C'!A1"/><Relationship Id="rId7" Type="http://schemas.openxmlformats.org/officeDocument/2006/relationships/hyperlink" Target="#P1C!A1"/><Relationship Id="rId2" Type="http://schemas.openxmlformats.org/officeDocument/2006/relationships/hyperlink" Target="#'1_B'!A1"/><Relationship Id="rId1" Type="http://schemas.openxmlformats.org/officeDocument/2006/relationships/hyperlink" Target="#RN1C!A1"/><Relationship Id="rId6" Type="http://schemas.openxmlformats.org/officeDocument/2006/relationships/hyperlink" Target="#'1_F'!A1"/><Relationship Id="rId5" Type="http://schemas.openxmlformats.org/officeDocument/2006/relationships/hyperlink" Target="#'1_E'!A1"/><Relationship Id="rId10" Type="http://schemas.openxmlformats.org/officeDocument/2006/relationships/image" Target="../media/image1.emf"/><Relationship Id="rId4" Type="http://schemas.openxmlformats.org/officeDocument/2006/relationships/hyperlink" Target="#'1_D'!A1"/><Relationship Id="rId9" Type="http://schemas.openxmlformats.org/officeDocument/2006/relationships/hyperlink" Target="#'1_A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1_C'!A1"/><Relationship Id="rId7" Type="http://schemas.openxmlformats.org/officeDocument/2006/relationships/hyperlink" Target="#P1D!A1"/><Relationship Id="rId2" Type="http://schemas.openxmlformats.org/officeDocument/2006/relationships/hyperlink" Target="#'1_B'!A1"/><Relationship Id="rId1" Type="http://schemas.openxmlformats.org/officeDocument/2006/relationships/hyperlink" Target="#RN1D!A1"/><Relationship Id="rId6" Type="http://schemas.openxmlformats.org/officeDocument/2006/relationships/hyperlink" Target="#'1_F'!A1"/><Relationship Id="rId5" Type="http://schemas.openxmlformats.org/officeDocument/2006/relationships/hyperlink" Target="#'1_E'!A1"/><Relationship Id="rId10" Type="http://schemas.openxmlformats.org/officeDocument/2006/relationships/image" Target="../media/image1.emf"/><Relationship Id="rId4" Type="http://schemas.openxmlformats.org/officeDocument/2006/relationships/hyperlink" Target="#'1_D'!A1"/><Relationship Id="rId9" Type="http://schemas.openxmlformats.org/officeDocument/2006/relationships/hyperlink" Target="#'1_A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1_C'!A1"/><Relationship Id="rId7" Type="http://schemas.openxmlformats.org/officeDocument/2006/relationships/hyperlink" Target="#P1E!A1"/><Relationship Id="rId2" Type="http://schemas.openxmlformats.org/officeDocument/2006/relationships/hyperlink" Target="#'1_B'!A1"/><Relationship Id="rId1" Type="http://schemas.openxmlformats.org/officeDocument/2006/relationships/hyperlink" Target="#RN1E!A1"/><Relationship Id="rId6" Type="http://schemas.openxmlformats.org/officeDocument/2006/relationships/hyperlink" Target="#'1_F'!A1"/><Relationship Id="rId5" Type="http://schemas.openxmlformats.org/officeDocument/2006/relationships/hyperlink" Target="#'1_E'!A1"/><Relationship Id="rId10" Type="http://schemas.openxmlformats.org/officeDocument/2006/relationships/image" Target="../media/image1.emf"/><Relationship Id="rId4" Type="http://schemas.openxmlformats.org/officeDocument/2006/relationships/hyperlink" Target="#'1_D'!A1"/><Relationship Id="rId9" Type="http://schemas.openxmlformats.org/officeDocument/2006/relationships/hyperlink" Target="#'1_A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hyperlink" Target="#'1_C'!A1"/><Relationship Id="rId7" Type="http://schemas.openxmlformats.org/officeDocument/2006/relationships/hyperlink" Target="#P1F!A1"/><Relationship Id="rId2" Type="http://schemas.openxmlformats.org/officeDocument/2006/relationships/hyperlink" Target="#'1_B'!A1"/><Relationship Id="rId1" Type="http://schemas.openxmlformats.org/officeDocument/2006/relationships/hyperlink" Target="#RN1F!A1"/><Relationship Id="rId6" Type="http://schemas.openxmlformats.org/officeDocument/2006/relationships/hyperlink" Target="#'1_F'!A1"/><Relationship Id="rId5" Type="http://schemas.openxmlformats.org/officeDocument/2006/relationships/hyperlink" Target="#'1_E'!A1"/><Relationship Id="rId10" Type="http://schemas.openxmlformats.org/officeDocument/2006/relationships/image" Target="../media/image1.emf"/><Relationship Id="rId4" Type="http://schemas.openxmlformats.org/officeDocument/2006/relationships/hyperlink" Target="#'1_D'!A1"/><Relationship Id="rId9" Type="http://schemas.openxmlformats.org/officeDocument/2006/relationships/hyperlink" Target="#'1_A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314325</xdr:colOff>
      <xdr:row>11</xdr:row>
      <xdr:rowOff>0</xdr:rowOff>
    </xdr:from>
    <xdr:to>
      <xdr:col>15</xdr:col>
      <xdr:colOff>57150</xdr:colOff>
      <xdr:row>13</xdr:row>
      <xdr:rowOff>76200</xdr:rowOff>
    </xdr:to>
    <xdr:sp macro="" textlink="">
      <xdr:nvSpPr>
        <xdr:cNvPr id="5" name="Rounded Rectangle 4">
          <a:hlinkClick xmlns:r="http://schemas.openxmlformats.org/officeDocument/2006/relationships" r:id="rId1"/>
        </xdr:cNvPr>
        <xdr:cNvSpPr>
          <a:spLocks noChangeAspect="1"/>
        </xdr:cNvSpPr>
      </xdr:nvSpPr>
      <xdr:spPr>
        <a:xfrm>
          <a:off x="3038475" y="2609850"/>
          <a:ext cx="1104900" cy="485775"/>
        </a:xfrm>
        <a:prstGeom prst="roundRect">
          <a:avLst>
            <a:gd name="adj" fmla="val 18628"/>
          </a:avLst>
        </a:prstGeom>
        <a:solidFill>
          <a:schemeClr val="tx2">
            <a:lumMod val="60000"/>
            <a:lumOff val="40000"/>
            <a:alpha val="29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DATA</a:t>
          </a:r>
        </a:p>
        <a:p>
          <a:pPr algn="ctr"/>
          <a:endParaRPr lang="en-US" sz="1100" baseline="0">
            <a:solidFill>
              <a:schemeClr val="accent2">
                <a:lumMod val="50000"/>
              </a:schemeClr>
            </a:solidFill>
          </a:endParaRPr>
        </a:p>
      </xdr:txBody>
    </xdr:sp>
    <xdr:clientData/>
  </xdr:twoCellAnchor>
  <xdr:twoCellAnchor editAs="absolute">
    <xdr:from>
      <xdr:col>6</xdr:col>
      <xdr:colOff>66675</xdr:colOff>
      <xdr:row>11</xdr:row>
      <xdr:rowOff>0</xdr:rowOff>
    </xdr:from>
    <xdr:to>
      <xdr:col>10</xdr:col>
      <xdr:colOff>180975</xdr:colOff>
      <xdr:row>13</xdr:row>
      <xdr:rowOff>76200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>
          <a:spLocks noChangeAspect="1"/>
        </xdr:cNvSpPr>
      </xdr:nvSpPr>
      <xdr:spPr>
        <a:xfrm>
          <a:off x="1552575" y="2609850"/>
          <a:ext cx="1104900" cy="485775"/>
        </a:xfrm>
        <a:prstGeom prst="roundRect">
          <a:avLst>
            <a:gd name="adj" fmla="val 18628"/>
          </a:avLst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DATA</a:t>
          </a:r>
          <a:r>
            <a:rPr lang="en-US" sz="1100" baseline="0"/>
            <a:t> INDUK</a:t>
          </a:r>
        </a:p>
        <a:p>
          <a:pPr algn="ctr"/>
          <a:r>
            <a:rPr lang="en-US" sz="1100" baseline="0"/>
            <a:t>APLIKASI</a:t>
          </a:r>
        </a:p>
      </xdr:txBody>
    </xdr:sp>
    <xdr:clientData/>
  </xdr:twoCellAnchor>
  <xdr:twoCellAnchor editAs="absolute">
    <xdr:from>
      <xdr:col>6</xdr:col>
      <xdr:colOff>66675</xdr:colOff>
      <xdr:row>14</xdr:row>
      <xdr:rowOff>190500</xdr:rowOff>
    </xdr:from>
    <xdr:to>
      <xdr:col>10</xdr:col>
      <xdr:colOff>180975</xdr:colOff>
      <xdr:row>17</xdr:row>
      <xdr:rowOff>76200</xdr:rowOff>
    </xdr:to>
    <xdr:sp macro="" textlink="">
      <xdr:nvSpPr>
        <xdr:cNvPr id="4" name="Rounded Rectangle 3"/>
        <xdr:cNvSpPr>
          <a:spLocks noChangeAspect="1"/>
        </xdr:cNvSpPr>
      </xdr:nvSpPr>
      <xdr:spPr>
        <a:xfrm>
          <a:off x="1552575" y="3409950"/>
          <a:ext cx="1104900" cy="485775"/>
        </a:xfrm>
        <a:prstGeom prst="roundRect">
          <a:avLst>
            <a:gd name="adj" fmla="val 18628"/>
          </a:avLst>
        </a:prstGeom>
        <a:solidFill>
          <a:schemeClr val="bg1">
            <a:lumMod val="65000"/>
            <a:alpha val="29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BERALIH KE</a:t>
          </a:r>
        </a:p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SEMESTER 2</a:t>
          </a:r>
        </a:p>
      </xdr:txBody>
    </xdr:sp>
    <xdr:clientData/>
  </xdr:twoCellAnchor>
  <xdr:twoCellAnchor editAs="absolute">
    <xdr:from>
      <xdr:col>11</xdr:col>
      <xdr:colOff>314325</xdr:colOff>
      <xdr:row>14</xdr:row>
      <xdr:rowOff>190500</xdr:rowOff>
    </xdr:from>
    <xdr:to>
      <xdr:col>15</xdr:col>
      <xdr:colOff>57150</xdr:colOff>
      <xdr:row>17</xdr:row>
      <xdr:rowOff>76200</xdr:rowOff>
    </xdr:to>
    <xdr:sp macro="" textlink="">
      <xdr:nvSpPr>
        <xdr:cNvPr id="6" name="Rounded Rectangle 5">
          <a:hlinkClick xmlns:r="http://schemas.openxmlformats.org/officeDocument/2006/relationships" r:id="rId3"/>
        </xdr:cNvPr>
        <xdr:cNvSpPr>
          <a:spLocks noChangeAspect="1"/>
        </xdr:cNvSpPr>
      </xdr:nvSpPr>
      <xdr:spPr>
        <a:xfrm>
          <a:off x="3038475" y="3409950"/>
          <a:ext cx="1104900" cy="485775"/>
        </a:xfrm>
        <a:prstGeom prst="roundRect">
          <a:avLst>
            <a:gd name="adj" fmla="val 18628"/>
          </a:avLst>
        </a:prstGeom>
        <a:solidFill>
          <a:schemeClr val="tx2">
            <a:lumMod val="60000"/>
            <a:lumOff val="40000"/>
            <a:alpha val="29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DATA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16</xdr:col>
      <xdr:colOff>190500</xdr:colOff>
      <xdr:row>11</xdr:row>
      <xdr:rowOff>0</xdr:rowOff>
    </xdr:from>
    <xdr:to>
      <xdr:col>21</xdr:col>
      <xdr:colOff>57150</xdr:colOff>
      <xdr:row>13</xdr:row>
      <xdr:rowOff>76200</xdr:rowOff>
    </xdr:to>
    <xdr:sp macro="" textlink="">
      <xdr:nvSpPr>
        <xdr:cNvPr id="7" name="Rounded Rectangle 6">
          <a:hlinkClick xmlns:r="http://schemas.openxmlformats.org/officeDocument/2006/relationships" r:id="rId4"/>
        </xdr:cNvPr>
        <xdr:cNvSpPr>
          <a:spLocks noChangeAspect="1"/>
        </xdr:cNvSpPr>
      </xdr:nvSpPr>
      <xdr:spPr>
        <a:xfrm>
          <a:off x="4524375" y="2609850"/>
          <a:ext cx="1104900" cy="485775"/>
        </a:xfrm>
        <a:prstGeom prst="roundRect">
          <a:avLst>
            <a:gd name="adj" fmla="val 18628"/>
          </a:avLst>
        </a:prstGeom>
        <a:solidFill>
          <a:srgbClr val="00B050">
            <a:alpha val="29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4">
                  <a:lumMod val="50000"/>
                </a:schemeClr>
              </a:solidFill>
            </a:rPr>
            <a:t>PROMES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22</xdr:col>
      <xdr:colOff>190500</xdr:colOff>
      <xdr:row>11</xdr:row>
      <xdr:rowOff>0</xdr:rowOff>
    </xdr:from>
    <xdr:to>
      <xdr:col>27</xdr:col>
      <xdr:colOff>57150</xdr:colOff>
      <xdr:row>13</xdr:row>
      <xdr:rowOff>76200</xdr:rowOff>
    </xdr:to>
    <xdr:sp macro="" textlink="">
      <xdr:nvSpPr>
        <xdr:cNvPr id="8" name="Rounded Rectangle 7">
          <a:hlinkClick xmlns:r="http://schemas.openxmlformats.org/officeDocument/2006/relationships" r:id="rId5"/>
        </xdr:cNvPr>
        <xdr:cNvSpPr>
          <a:spLocks noChangeAspect="1"/>
        </xdr:cNvSpPr>
      </xdr:nvSpPr>
      <xdr:spPr>
        <a:xfrm>
          <a:off x="6010275" y="2609850"/>
          <a:ext cx="1104900" cy="485775"/>
        </a:xfrm>
        <a:prstGeom prst="roundRect">
          <a:avLst>
            <a:gd name="adj" fmla="val 18628"/>
          </a:avLst>
        </a:prstGeom>
        <a:solidFill>
          <a:schemeClr val="accent3">
            <a:lumMod val="75000"/>
            <a:alpha val="29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KOMPETENSI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34</xdr:col>
      <xdr:colOff>190500</xdr:colOff>
      <xdr:row>11</xdr:row>
      <xdr:rowOff>0</xdr:rowOff>
    </xdr:from>
    <xdr:to>
      <xdr:col>38</xdr:col>
      <xdr:colOff>85725</xdr:colOff>
      <xdr:row>13</xdr:row>
      <xdr:rowOff>76200</xdr:rowOff>
    </xdr:to>
    <xdr:sp macro="" textlink="">
      <xdr:nvSpPr>
        <xdr:cNvPr id="9" name="Rounded Rectangle 8">
          <a:hlinkClick xmlns:r="http://schemas.openxmlformats.org/officeDocument/2006/relationships" r:id="rId6"/>
        </xdr:cNvPr>
        <xdr:cNvSpPr>
          <a:spLocks noChangeAspect="1"/>
        </xdr:cNvSpPr>
      </xdr:nvSpPr>
      <xdr:spPr>
        <a:xfrm>
          <a:off x="8982075" y="2609850"/>
          <a:ext cx="1104900" cy="485775"/>
        </a:xfrm>
        <a:prstGeom prst="roundRect">
          <a:avLst>
            <a:gd name="adj" fmla="val 18628"/>
          </a:avLst>
        </a:prstGeom>
        <a:solidFill>
          <a:schemeClr val="accent6">
            <a:lumMod val="75000"/>
            <a:alpha val="29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tx1">
                  <a:lumMod val="95000"/>
                  <a:lumOff val="5000"/>
                </a:schemeClr>
              </a:solidFill>
            </a:rPr>
            <a:t>REKAP NILAI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28</xdr:col>
      <xdr:colOff>190500</xdr:colOff>
      <xdr:row>11</xdr:row>
      <xdr:rowOff>0</xdr:rowOff>
    </xdr:from>
    <xdr:to>
      <xdr:col>33</xdr:col>
      <xdr:colOff>57150</xdr:colOff>
      <xdr:row>13</xdr:row>
      <xdr:rowOff>76200</xdr:rowOff>
    </xdr:to>
    <xdr:sp macro="" textlink="">
      <xdr:nvSpPr>
        <xdr:cNvPr id="10" name="Rounded Rectangle 9">
          <a:hlinkClick xmlns:r="http://schemas.openxmlformats.org/officeDocument/2006/relationships" r:id="rId7"/>
        </xdr:cNvPr>
        <xdr:cNvSpPr>
          <a:spLocks noChangeAspect="1"/>
        </xdr:cNvSpPr>
      </xdr:nvSpPr>
      <xdr:spPr>
        <a:xfrm>
          <a:off x="7496175" y="2609850"/>
          <a:ext cx="1104900" cy="485775"/>
        </a:xfrm>
        <a:prstGeom prst="roundRect">
          <a:avLst>
            <a:gd name="adj" fmla="val 18628"/>
          </a:avLst>
        </a:prstGeom>
        <a:solidFill>
          <a:schemeClr val="accent4">
            <a:lumMod val="75000"/>
            <a:alpha val="29000"/>
          </a:schemeClr>
        </a:solidFill>
        <a:ln>
          <a:solidFill>
            <a:schemeClr val="accent4">
              <a:lumMod val="40000"/>
              <a:lumOff val="6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4">
                  <a:lumMod val="50000"/>
                </a:schemeClr>
              </a:solidFill>
            </a:rPr>
            <a:t>ABSENSI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16</xdr:col>
      <xdr:colOff>190500</xdr:colOff>
      <xdr:row>14</xdr:row>
      <xdr:rowOff>190500</xdr:rowOff>
    </xdr:from>
    <xdr:to>
      <xdr:col>21</xdr:col>
      <xdr:colOff>57150</xdr:colOff>
      <xdr:row>17</xdr:row>
      <xdr:rowOff>76200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>
          <a:spLocks noChangeAspect="1"/>
        </xdr:cNvSpPr>
      </xdr:nvSpPr>
      <xdr:spPr>
        <a:xfrm>
          <a:off x="4524375" y="3409950"/>
          <a:ext cx="1104900" cy="485775"/>
        </a:xfrm>
        <a:prstGeom prst="roundRect">
          <a:avLst>
            <a:gd name="adj" fmla="val 18628"/>
          </a:avLst>
        </a:prstGeom>
        <a:solidFill>
          <a:srgbClr val="00B050">
            <a:alpha val="29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PROMES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22</xdr:col>
      <xdr:colOff>190500</xdr:colOff>
      <xdr:row>14</xdr:row>
      <xdr:rowOff>190500</xdr:rowOff>
    </xdr:from>
    <xdr:to>
      <xdr:col>27</xdr:col>
      <xdr:colOff>57150</xdr:colOff>
      <xdr:row>17</xdr:row>
      <xdr:rowOff>76200</xdr:rowOff>
    </xdr:to>
    <xdr:sp macro="" textlink="">
      <xdr:nvSpPr>
        <xdr:cNvPr id="12" name="Rounded Rectangle 11">
          <a:hlinkClick xmlns:r="http://schemas.openxmlformats.org/officeDocument/2006/relationships" r:id="rId8"/>
        </xdr:cNvPr>
        <xdr:cNvSpPr>
          <a:spLocks noChangeAspect="1"/>
        </xdr:cNvSpPr>
      </xdr:nvSpPr>
      <xdr:spPr>
        <a:xfrm>
          <a:off x="6010275" y="3409950"/>
          <a:ext cx="1104900" cy="485775"/>
        </a:xfrm>
        <a:prstGeom prst="roundRect">
          <a:avLst>
            <a:gd name="adj" fmla="val 18628"/>
          </a:avLst>
        </a:prstGeom>
        <a:solidFill>
          <a:schemeClr val="accent3">
            <a:lumMod val="50000"/>
            <a:alpha val="29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KOMPETENSI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28</xdr:col>
      <xdr:colOff>190500</xdr:colOff>
      <xdr:row>14</xdr:row>
      <xdr:rowOff>190500</xdr:rowOff>
    </xdr:from>
    <xdr:to>
      <xdr:col>33</xdr:col>
      <xdr:colOff>57150</xdr:colOff>
      <xdr:row>17</xdr:row>
      <xdr:rowOff>76200</xdr:rowOff>
    </xdr:to>
    <xdr:sp macro="" textlink="">
      <xdr:nvSpPr>
        <xdr:cNvPr id="13" name="Rounded Rectangle 12">
          <a:hlinkClick xmlns:r="http://schemas.openxmlformats.org/officeDocument/2006/relationships" r:id="rId9"/>
        </xdr:cNvPr>
        <xdr:cNvSpPr>
          <a:spLocks noChangeAspect="1"/>
        </xdr:cNvSpPr>
      </xdr:nvSpPr>
      <xdr:spPr>
        <a:xfrm>
          <a:off x="7496175" y="3409950"/>
          <a:ext cx="1104900" cy="485775"/>
        </a:xfrm>
        <a:prstGeom prst="roundRect">
          <a:avLst>
            <a:gd name="adj" fmla="val 18628"/>
          </a:avLst>
        </a:prstGeom>
        <a:solidFill>
          <a:schemeClr val="accent4">
            <a:lumMod val="75000"/>
            <a:alpha val="29000"/>
          </a:schemeClr>
        </a:solidFill>
        <a:ln>
          <a:solidFill>
            <a:schemeClr val="accent4">
              <a:lumMod val="40000"/>
              <a:lumOff val="6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ABSENSI</a:t>
          </a:r>
        </a:p>
        <a:p>
          <a:pPr algn="ctr"/>
          <a:endParaRPr lang="en-US" sz="1100" baseline="0">
            <a:solidFill>
              <a:schemeClr val="accent2">
                <a:lumMod val="50000"/>
              </a:schemeClr>
            </a:solidFill>
          </a:endParaRPr>
        </a:p>
      </xdr:txBody>
    </xdr:sp>
    <xdr:clientData/>
  </xdr:twoCellAnchor>
  <xdr:twoCellAnchor editAs="absolute">
    <xdr:from>
      <xdr:col>34</xdr:col>
      <xdr:colOff>190500</xdr:colOff>
      <xdr:row>14</xdr:row>
      <xdr:rowOff>180975</xdr:rowOff>
    </xdr:from>
    <xdr:to>
      <xdr:col>38</xdr:col>
      <xdr:colOff>85725</xdr:colOff>
      <xdr:row>17</xdr:row>
      <xdr:rowOff>66675</xdr:rowOff>
    </xdr:to>
    <xdr:sp macro="" textlink="">
      <xdr:nvSpPr>
        <xdr:cNvPr id="14" name="Rounded Rectangle 13">
          <a:hlinkClick xmlns:r="http://schemas.openxmlformats.org/officeDocument/2006/relationships" r:id="rId10"/>
        </xdr:cNvPr>
        <xdr:cNvSpPr>
          <a:spLocks noChangeAspect="1"/>
        </xdr:cNvSpPr>
      </xdr:nvSpPr>
      <xdr:spPr>
        <a:xfrm>
          <a:off x="8982075" y="3400425"/>
          <a:ext cx="1104900" cy="485775"/>
        </a:xfrm>
        <a:prstGeom prst="roundRect">
          <a:avLst>
            <a:gd name="adj" fmla="val 18628"/>
          </a:avLst>
        </a:prstGeom>
        <a:solidFill>
          <a:schemeClr val="accent6">
            <a:lumMod val="75000"/>
            <a:alpha val="29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REKAP NILAI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6</xdr:col>
      <xdr:colOff>66675</xdr:colOff>
      <xdr:row>18</xdr:row>
      <xdr:rowOff>190500</xdr:rowOff>
    </xdr:from>
    <xdr:to>
      <xdr:col>10</xdr:col>
      <xdr:colOff>180975</xdr:colOff>
      <xdr:row>21</xdr:row>
      <xdr:rowOff>76200</xdr:rowOff>
    </xdr:to>
    <xdr:sp macro="" textlink="">
      <xdr:nvSpPr>
        <xdr:cNvPr id="15" name="Rounded Rectangle 14"/>
        <xdr:cNvSpPr>
          <a:spLocks noChangeAspect="1"/>
        </xdr:cNvSpPr>
      </xdr:nvSpPr>
      <xdr:spPr>
        <a:xfrm>
          <a:off x="1552575" y="4210050"/>
          <a:ext cx="1104900" cy="485775"/>
        </a:xfrm>
        <a:prstGeom prst="roundRect">
          <a:avLst>
            <a:gd name="adj" fmla="val 18628"/>
          </a:avLst>
        </a:prstGeom>
        <a:solidFill>
          <a:srgbClr val="FFFF00">
            <a:alpha val="29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PETUNJUK</a:t>
          </a:r>
        </a:p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PENGGUNAAN</a:t>
          </a:r>
        </a:p>
      </xdr:txBody>
    </xdr:sp>
    <xdr:clientData/>
  </xdr:twoCellAnchor>
  <xdr:twoCellAnchor editAs="absolute">
    <xdr:from>
      <xdr:col>11</xdr:col>
      <xdr:colOff>314325</xdr:colOff>
      <xdr:row>18</xdr:row>
      <xdr:rowOff>190500</xdr:rowOff>
    </xdr:from>
    <xdr:to>
      <xdr:col>15</xdr:col>
      <xdr:colOff>57150</xdr:colOff>
      <xdr:row>21</xdr:row>
      <xdr:rowOff>76200</xdr:rowOff>
    </xdr:to>
    <xdr:sp macro="" textlink="">
      <xdr:nvSpPr>
        <xdr:cNvPr id="16" name="Rounded Rectangle 15"/>
        <xdr:cNvSpPr>
          <a:spLocks noChangeAspect="1"/>
        </xdr:cNvSpPr>
      </xdr:nvSpPr>
      <xdr:spPr>
        <a:xfrm>
          <a:off x="3038475" y="4210050"/>
          <a:ext cx="1104900" cy="485775"/>
        </a:xfrm>
        <a:prstGeom prst="roundRect">
          <a:avLst>
            <a:gd name="adj" fmla="val 18628"/>
          </a:avLst>
        </a:prstGeom>
        <a:solidFill>
          <a:schemeClr val="tx2">
            <a:lumMod val="60000"/>
            <a:lumOff val="40000"/>
            <a:alpha val="29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DATA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16</xdr:col>
      <xdr:colOff>190500</xdr:colOff>
      <xdr:row>18</xdr:row>
      <xdr:rowOff>190500</xdr:rowOff>
    </xdr:from>
    <xdr:to>
      <xdr:col>21</xdr:col>
      <xdr:colOff>57150</xdr:colOff>
      <xdr:row>21</xdr:row>
      <xdr:rowOff>76200</xdr:rowOff>
    </xdr:to>
    <xdr:sp macro="" textlink="">
      <xdr:nvSpPr>
        <xdr:cNvPr id="17" name="Rounded Rectangle 16"/>
        <xdr:cNvSpPr>
          <a:spLocks noChangeAspect="1"/>
        </xdr:cNvSpPr>
      </xdr:nvSpPr>
      <xdr:spPr>
        <a:xfrm>
          <a:off x="4524375" y="4210050"/>
          <a:ext cx="1104900" cy="485775"/>
        </a:xfrm>
        <a:prstGeom prst="roundRect">
          <a:avLst>
            <a:gd name="adj" fmla="val 18628"/>
          </a:avLst>
        </a:prstGeom>
        <a:solidFill>
          <a:srgbClr val="00B050">
            <a:alpha val="29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PROMES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22</xdr:col>
      <xdr:colOff>190500</xdr:colOff>
      <xdr:row>18</xdr:row>
      <xdr:rowOff>190500</xdr:rowOff>
    </xdr:from>
    <xdr:to>
      <xdr:col>27</xdr:col>
      <xdr:colOff>57150</xdr:colOff>
      <xdr:row>21</xdr:row>
      <xdr:rowOff>76200</xdr:rowOff>
    </xdr:to>
    <xdr:sp macro="" textlink="">
      <xdr:nvSpPr>
        <xdr:cNvPr id="18" name="Rounded Rectangle 17"/>
        <xdr:cNvSpPr>
          <a:spLocks noChangeAspect="1"/>
        </xdr:cNvSpPr>
      </xdr:nvSpPr>
      <xdr:spPr>
        <a:xfrm>
          <a:off x="6010275" y="4210050"/>
          <a:ext cx="1104900" cy="485775"/>
        </a:xfrm>
        <a:prstGeom prst="roundRect">
          <a:avLst>
            <a:gd name="adj" fmla="val 18628"/>
          </a:avLst>
        </a:prstGeom>
        <a:solidFill>
          <a:schemeClr val="accent3">
            <a:lumMod val="50000"/>
            <a:alpha val="29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KOMPETENSI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28</xdr:col>
      <xdr:colOff>190500</xdr:colOff>
      <xdr:row>18</xdr:row>
      <xdr:rowOff>190500</xdr:rowOff>
    </xdr:from>
    <xdr:to>
      <xdr:col>33</xdr:col>
      <xdr:colOff>57150</xdr:colOff>
      <xdr:row>21</xdr:row>
      <xdr:rowOff>76200</xdr:rowOff>
    </xdr:to>
    <xdr:sp macro="" textlink="">
      <xdr:nvSpPr>
        <xdr:cNvPr id="19" name="Rounded Rectangle 18"/>
        <xdr:cNvSpPr>
          <a:spLocks noChangeAspect="1"/>
        </xdr:cNvSpPr>
      </xdr:nvSpPr>
      <xdr:spPr>
        <a:xfrm>
          <a:off x="7496175" y="4210050"/>
          <a:ext cx="1104900" cy="485775"/>
        </a:xfrm>
        <a:prstGeom prst="roundRect">
          <a:avLst>
            <a:gd name="adj" fmla="val 18628"/>
          </a:avLst>
        </a:prstGeom>
        <a:solidFill>
          <a:schemeClr val="accent4">
            <a:lumMod val="75000"/>
            <a:alpha val="29000"/>
          </a:schemeClr>
        </a:solidFill>
        <a:ln>
          <a:solidFill>
            <a:schemeClr val="accent4">
              <a:lumMod val="40000"/>
              <a:lumOff val="6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ABSENSI</a:t>
          </a:r>
        </a:p>
        <a:p>
          <a:pPr algn="ctr"/>
          <a:endParaRPr lang="en-US" sz="1100" baseline="0"/>
        </a:p>
      </xdr:txBody>
    </xdr:sp>
    <xdr:clientData/>
  </xdr:twoCellAnchor>
  <xdr:twoCellAnchor editAs="absolute">
    <xdr:from>
      <xdr:col>34</xdr:col>
      <xdr:colOff>190500</xdr:colOff>
      <xdr:row>18</xdr:row>
      <xdr:rowOff>180975</xdr:rowOff>
    </xdr:from>
    <xdr:to>
      <xdr:col>38</xdr:col>
      <xdr:colOff>85725</xdr:colOff>
      <xdr:row>21</xdr:row>
      <xdr:rowOff>66675</xdr:rowOff>
    </xdr:to>
    <xdr:sp macro="" textlink="">
      <xdr:nvSpPr>
        <xdr:cNvPr id="20" name="Rounded Rectangle 19">
          <a:hlinkClick xmlns:r="http://schemas.openxmlformats.org/officeDocument/2006/relationships" r:id="rId11"/>
        </xdr:cNvPr>
        <xdr:cNvSpPr>
          <a:spLocks noChangeAspect="1"/>
        </xdr:cNvSpPr>
      </xdr:nvSpPr>
      <xdr:spPr>
        <a:xfrm>
          <a:off x="8982075" y="4200525"/>
          <a:ext cx="1104900" cy="485775"/>
        </a:xfrm>
        <a:prstGeom prst="roundRect">
          <a:avLst>
            <a:gd name="adj" fmla="val 18628"/>
          </a:avLst>
        </a:prstGeom>
        <a:solidFill>
          <a:schemeClr val="accent6">
            <a:lumMod val="75000"/>
            <a:alpha val="29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solidFill>
                <a:schemeClr val="accent2">
                  <a:lumMod val="50000"/>
                </a:schemeClr>
              </a:solidFill>
            </a:rPr>
            <a:t>REKAP NILAI</a:t>
          </a:r>
          <a:endParaRPr lang="en-US" sz="1100" b="0" i="0" u="none" strike="noStrike" baseline="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en-US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76200</xdr:colOff>
          <xdr:row>3</xdr:row>
          <xdr:rowOff>57151</xdr:rowOff>
        </xdr:from>
        <xdr:to>
          <xdr:col>14</xdr:col>
          <xdr:colOff>342900</xdr:colOff>
          <xdr:row>8</xdr:row>
          <xdr:rowOff>46859</xdr:rowOff>
        </xdr:to>
        <xdr:pic>
          <xdr:nvPicPr>
            <xdr:cNvPr id="42" name="Picture 41"/>
            <xdr:cNvPicPr>
              <a:picLocks noChangeAspect="1" noChangeArrowheads="1"/>
              <a:extLst>
                <a:ext uri="{84589F7E-364E-4C9E-8A38-B11213B215E9}">
                  <a14:cameraTool cellRange="Logo!$J$6" spid="_x0000_s246964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2057400" y="466726"/>
              <a:ext cx="1990725" cy="1628008"/>
            </a:xfrm>
            <a:prstGeom prst="rect">
              <a:avLst/>
            </a:prstGeom>
            <a:noFill/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3" name="Rounded Rectangle 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19" name="Rounded Rectangle 1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24543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34611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3" name="Rounded Rectangle 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19" name="Rounded Rectangle 1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24543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6540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3" name="Rounded Rectangle 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19" name="Rounded Rectangle 1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24543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328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3" name="Rounded Rectangle 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19" name="Rounded Rectangle 1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24543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3388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3" name="Rounded Rectangle 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19" name="Rounded Rectangle 1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24543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3490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3" name="Rounded Rectangle 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19" name="Rounded Rectangle 1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24543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3593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44007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88930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05301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06322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5</xdr:row>
      <xdr:rowOff>47625</xdr:rowOff>
    </xdr:from>
    <xdr:to>
      <xdr:col>9</xdr:col>
      <xdr:colOff>1228726</xdr:colOff>
      <xdr:row>7</xdr:row>
      <xdr:rowOff>55245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>
        <a:xfrm>
          <a:off x="7858125" y="628650"/>
          <a:ext cx="1400176" cy="274320"/>
        </a:xfrm>
        <a:prstGeom prst="roundRect">
          <a:avLst/>
        </a:prstGeom>
        <a:solidFill>
          <a:schemeClr val="bg2">
            <a:lumMod val="50000"/>
          </a:schemeClr>
        </a:solidFill>
        <a:ln>
          <a:solidFill>
            <a:schemeClr val="bg2">
              <a:lumMod val="50000"/>
            </a:schemeClr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/>
            <a:t>Ganti Logo Sekolah</a:t>
          </a:r>
          <a:endParaRPr lang="en-US" sz="1100"/>
        </a:p>
      </xdr:txBody>
    </xdr:sp>
    <xdr:clientData/>
  </xdr:twoCellAnchor>
  <xdr:twoCellAnchor editAs="absolute">
    <xdr:from>
      <xdr:col>11</xdr:col>
      <xdr:colOff>1552575</xdr:colOff>
      <xdr:row>1</xdr:row>
      <xdr:rowOff>47625</xdr:rowOff>
    </xdr:from>
    <xdr:to>
      <xdr:col>13</xdr:col>
      <xdr:colOff>121920</xdr:colOff>
      <xdr:row>3</xdr:row>
      <xdr:rowOff>55245</xdr:rowOff>
    </xdr:to>
    <xdr:sp macro="" textlink="">
      <xdr:nvSpPr>
        <xdr:cNvPr id="20" name="Rounded Rectangle 19">
          <a:hlinkClick xmlns:r="http://schemas.openxmlformats.org/officeDocument/2006/relationships" r:id="rId2"/>
        </xdr:cNvPr>
        <xdr:cNvSpPr/>
      </xdr:nvSpPr>
      <xdr:spPr>
        <a:xfrm>
          <a:off x="10944225" y="95250"/>
          <a:ext cx="731520" cy="27432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19050</xdr:colOff>
          <xdr:row>5</xdr:row>
          <xdr:rowOff>57150</xdr:rowOff>
        </xdr:from>
        <xdr:to>
          <xdr:col>7</xdr:col>
          <xdr:colOff>2009775</xdr:colOff>
          <xdr:row>17</xdr:row>
          <xdr:rowOff>84958</xdr:rowOff>
        </xdr:to>
        <xdr:pic>
          <xdr:nvPicPr>
            <xdr:cNvPr id="5" name="Picture 4"/>
            <xdr:cNvPicPr>
              <a:picLocks noChangeAspect="1" noChangeArrowheads="1"/>
              <a:extLst>
                <a:ext uri="{84589F7E-364E-4C9E-8A38-B11213B215E9}">
                  <a14:cameraTool cellRange="Logo!$J$6" spid="_x0000_s19685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553075" y="638175"/>
              <a:ext cx="1990725" cy="1628008"/>
            </a:xfrm>
            <a:prstGeom prst="rect">
              <a:avLst/>
            </a:prstGeom>
            <a:noFill/>
            <a:ln>
              <a:noFill/>
            </a:ln>
            <a:effectLst>
              <a:outerShdw blurRad="44450" dist="27940" dir="5400000" algn="ctr">
                <a:srgbClr val="000000">
                  <a:alpha val="32000"/>
                </a:srgbClr>
              </a:outerShdw>
            </a:effectLst>
            <a:scene3d>
              <a:camera prst="orthographicFront">
                <a:rot lat="0" lon="0" rev="0"/>
              </a:camera>
              <a:lightRig rig="balanced" dir="t">
                <a:rot lat="0" lon="0" rev="8700000"/>
              </a:lightRig>
            </a:scene3d>
            <a:sp3d>
              <a:bevelT w="190500" h="38100"/>
            </a:sp3d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08369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10416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/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/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/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/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4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98822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98822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108557</xdr:colOff>
      <xdr:row>0</xdr:row>
      <xdr:rowOff>84931</xdr:rowOff>
    </xdr:from>
    <xdr:to>
      <xdr:col>78</xdr:col>
      <xdr:colOff>72975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5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6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7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49104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/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/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/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/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4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98822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98822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108557</xdr:colOff>
      <xdr:row>0</xdr:row>
      <xdr:rowOff>84931</xdr:rowOff>
    </xdr:from>
    <xdr:to>
      <xdr:col>78</xdr:col>
      <xdr:colOff>72975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5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6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7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76656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31243</xdr:colOff>
      <xdr:row>2</xdr:row>
      <xdr:rowOff>108085</xdr:rowOff>
    </xdr:from>
    <xdr:to>
      <xdr:col>64</xdr:col>
      <xdr:colOff>24236</xdr:colOff>
      <xdr:row>4</xdr:row>
      <xdr:rowOff>19776</xdr:rowOff>
    </xdr:to>
    <xdr:sp macro="" textlink="">
      <xdr:nvSpPr>
        <xdr:cNvPr id="2" name="Rounded Rectangle 1"/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99201</xdr:colOff>
      <xdr:row>0</xdr:row>
      <xdr:rowOff>89932</xdr:rowOff>
    </xdr:from>
    <xdr:to>
      <xdr:col>36</xdr:col>
      <xdr:colOff>18967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16437</xdr:colOff>
      <xdr:row>0</xdr:row>
      <xdr:rowOff>89932</xdr:rowOff>
    </xdr:from>
    <xdr:to>
      <xdr:col>40</xdr:col>
      <xdr:colOff>12403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19398</xdr:colOff>
      <xdr:row>0</xdr:row>
      <xdr:rowOff>89932</xdr:rowOff>
    </xdr:from>
    <xdr:to>
      <xdr:col>44</xdr:col>
      <xdr:colOff>15365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31884</xdr:colOff>
      <xdr:row>0</xdr:row>
      <xdr:rowOff>89932</xdr:rowOff>
    </xdr:from>
    <xdr:to>
      <xdr:col>48</xdr:col>
      <xdr:colOff>85000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111046</xdr:colOff>
      <xdr:row>0</xdr:row>
      <xdr:rowOff>89932</xdr:rowOff>
    </xdr:from>
    <xdr:to>
      <xdr:col>53</xdr:col>
      <xdr:colOff>21287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18757</xdr:colOff>
      <xdr:row>0</xdr:row>
      <xdr:rowOff>89932</xdr:rowOff>
    </xdr:from>
    <xdr:to>
      <xdr:col>57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99452</xdr:colOff>
      <xdr:row>2</xdr:row>
      <xdr:rowOff>108085</xdr:rowOff>
    </xdr:from>
    <xdr:to>
      <xdr:col>36</xdr:col>
      <xdr:colOff>19218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6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16689</xdr:colOff>
      <xdr:row>2</xdr:row>
      <xdr:rowOff>108085</xdr:rowOff>
    </xdr:from>
    <xdr:to>
      <xdr:col>40</xdr:col>
      <xdr:colOff>12655</xdr:colOff>
      <xdr:row>4</xdr:row>
      <xdr:rowOff>19776</xdr:rowOff>
    </xdr:to>
    <xdr:sp macro="" textlink="">
      <xdr:nvSpPr>
        <xdr:cNvPr id="10" name="Rounded Rectangle 9"/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19649</xdr:colOff>
      <xdr:row>2</xdr:row>
      <xdr:rowOff>108085</xdr:rowOff>
    </xdr:from>
    <xdr:to>
      <xdr:col>44</xdr:col>
      <xdr:colOff>15616</xdr:colOff>
      <xdr:row>4</xdr:row>
      <xdr:rowOff>19776</xdr:rowOff>
    </xdr:to>
    <xdr:sp macro="" textlink="">
      <xdr:nvSpPr>
        <xdr:cNvPr id="11" name="Rounded Rectangle 10"/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32136</xdr:colOff>
      <xdr:row>2</xdr:row>
      <xdr:rowOff>108085</xdr:rowOff>
    </xdr:from>
    <xdr:to>
      <xdr:col>48</xdr:col>
      <xdr:colOff>85252</xdr:colOff>
      <xdr:row>4</xdr:row>
      <xdr:rowOff>19776</xdr:rowOff>
    </xdr:to>
    <xdr:sp macro="" textlink="">
      <xdr:nvSpPr>
        <xdr:cNvPr id="12" name="Rounded Rectangle 11"/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111298</xdr:colOff>
      <xdr:row>2</xdr:row>
      <xdr:rowOff>108085</xdr:rowOff>
    </xdr:from>
    <xdr:to>
      <xdr:col>53</xdr:col>
      <xdr:colOff>21539</xdr:colOff>
      <xdr:row>4</xdr:row>
      <xdr:rowOff>19776</xdr:rowOff>
    </xdr:to>
    <xdr:sp macro="" textlink="">
      <xdr:nvSpPr>
        <xdr:cNvPr id="13" name="Rounded Rectangle 12"/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19008</xdr:colOff>
      <xdr:row>2</xdr:row>
      <xdr:rowOff>108085</xdr:rowOff>
    </xdr:from>
    <xdr:to>
      <xdr:col>57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31243</xdr:colOff>
      <xdr:row>0</xdr:row>
      <xdr:rowOff>84931</xdr:rowOff>
    </xdr:from>
    <xdr:to>
      <xdr:col>64</xdr:col>
      <xdr:colOff>24236</xdr:colOff>
      <xdr:row>2</xdr:row>
      <xdr:rowOff>15672</xdr:rowOff>
    </xdr:to>
    <xdr:sp macro="" textlink="">
      <xdr:nvSpPr>
        <xdr:cNvPr id="15" name="Rounded Rectangle 14"/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35879</xdr:colOff>
      <xdr:row>0</xdr:row>
      <xdr:rowOff>84931</xdr:rowOff>
    </xdr:from>
    <xdr:to>
      <xdr:col>72</xdr:col>
      <xdr:colOff>98822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35879</xdr:colOff>
      <xdr:row>2</xdr:row>
      <xdr:rowOff>108085</xdr:rowOff>
    </xdr:from>
    <xdr:to>
      <xdr:col>72</xdr:col>
      <xdr:colOff>98822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108557</xdr:colOff>
      <xdr:row>0</xdr:row>
      <xdr:rowOff>84931</xdr:rowOff>
    </xdr:from>
    <xdr:to>
      <xdr:col>77</xdr:col>
      <xdr:colOff>139650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7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58139</xdr:colOff>
      <xdr:row>0</xdr:row>
      <xdr:rowOff>89932</xdr:rowOff>
    </xdr:from>
    <xdr:to>
      <xdr:col>31</xdr:col>
      <xdr:colOff>82681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8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58390</xdr:colOff>
      <xdr:row>2</xdr:row>
      <xdr:rowOff>108085</xdr:rowOff>
    </xdr:from>
    <xdr:to>
      <xdr:col>31</xdr:col>
      <xdr:colOff>82932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7052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31243</xdr:colOff>
      <xdr:row>2</xdr:row>
      <xdr:rowOff>108085</xdr:rowOff>
    </xdr:from>
    <xdr:to>
      <xdr:col>64</xdr:col>
      <xdr:colOff>24236</xdr:colOff>
      <xdr:row>4</xdr:row>
      <xdr:rowOff>19776</xdr:rowOff>
    </xdr:to>
    <xdr:sp macro="" textlink="">
      <xdr:nvSpPr>
        <xdr:cNvPr id="2" name="Rounded Rectangle 1"/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99201</xdr:colOff>
      <xdr:row>0</xdr:row>
      <xdr:rowOff>89932</xdr:rowOff>
    </xdr:from>
    <xdr:to>
      <xdr:col>36</xdr:col>
      <xdr:colOff>18967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16437</xdr:colOff>
      <xdr:row>0</xdr:row>
      <xdr:rowOff>89932</xdr:rowOff>
    </xdr:from>
    <xdr:to>
      <xdr:col>40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19398</xdr:colOff>
      <xdr:row>0</xdr:row>
      <xdr:rowOff>89932</xdr:rowOff>
    </xdr:from>
    <xdr:to>
      <xdr:col>44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31884</xdr:colOff>
      <xdr:row>0</xdr:row>
      <xdr:rowOff>89932</xdr:rowOff>
    </xdr:from>
    <xdr:to>
      <xdr:col>48</xdr:col>
      <xdr:colOff>85000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111046</xdr:colOff>
      <xdr:row>0</xdr:row>
      <xdr:rowOff>89932</xdr:rowOff>
    </xdr:from>
    <xdr:to>
      <xdr:col>53</xdr:col>
      <xdr:colOff>21287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18757</xdr:colOff>
      <xdr:row>0</xdr:row>
      <xdr:rowOff>89932</xdr:rowOff>
    </xdr:from>
    <xdr:to>
      <xdr:col>57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99452</xdr:colOff>
      <xdr:row>2</xdr:row>
      <xdr:rowOff>108085</xdr:rowOff>
    </xdr:from>
    <xdr:to>
      <xdr:col>36</xdr:col>
      <xdr:colOff>19218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16689</xdr:colOff>
      <xdr:row>2</xdr:row>
      <xdr:rowOff>108085</xdr:rowOff>
    </xdr:from>
    <xdr:to>
      <xdr:col>40</xdr:col>
      <xdr:colOff>12655</xdr:colOff>
      <xdr:row>4</xdr:row>
      <xdr:rowOff>19776</xdr:rowOff>
    </xdr:to>
    <xdr:sp macro="" textlink="">
      <xdr:nvSpPr>
        <xdr:cNvPr id="10" name="Rounded Rectangle 9"/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19649</xdr:colOff>
      <xdr:row>2</xdr:row>
      <xdr:rowOff>108085</xdr:rowOff>
    </xdr:from>
    <xdr:to>
      <xdr:col>44</xdr:col>
      <xdr:colOff>15616</xdr:colOff>
      <xdr:row>4</xdr:row>
      <xdr:rowOff>19776</xdr:rowOff>
    </xdr:to>
    <xdr:sp macro="" textlink="">
      <xdr:nvSpPr>
        <xdr:cNvPr id="11" name="Rounded Rectangle 10"/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32136</xdr:colOff>
      <xdr:row>2</xdr:row>
      <xdr:rowOff>108085</xdr:rowOff>
    </xdr:from>
    <xdr:to>
      <xdr:col>48</xdr:col>
      <xdr:colOff>85252</xdr:colOff>
      <xdr:row>4</xdr:row>
      <xdr:rowOff>19776</xdr:rowOff>
    </xdr:to>
    <xdr:sp macro="" textlink="">
      <xdr:nvSpPr>
        <xdr:cNvPr id="12" name="Rounded Rectangle 11"/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111298</xdr:colOff>
      <xdr:row>2</xdr:row>
      <xdr:rowOff>108085</xdr:rowOff>
    </xdr:from>
    <xdr:to>
      <xdr:col>53</xdr:col>
      <xdr:colOff>21539</xdr:colOff>
      <xdr:row>4</xdr:row>
      <xdr:rowOff>19776</xdr:rowOff>
    </xdr:to>
    <xdr:sp macro="" textlink="">
      <xdr:nvSpPr>
        <xdr:cNvPr id="13" name="Rounded Rectangle 12"/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19008</xdr:colOff>
      <xdr:row>2</xdr:row>
      <xdr:rowOff>108085</xdr:rowOff>
    </xdr:from>
    <xdr:to>
      <xdr:col>57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31243</xdr:colOff>
      <xdr:row>0</xdr:row>
      <xdr:rowOff>84931</xdr:rowOff>
    </xdr:from>
    <xdr:to>
      <xdr:col>64</xdr:col>
      <xdr:colOff>24236</xdr:colOff>
      <xdr:row>2</xdr:row>
      <xdr:rowOff>15672</xdr:rowOff>
    </xdr:to>
    <xdr:sp macro="" textlink="">
      <xdr:nvSpPr>
        <xdr:cNvPr id="15" name="Rounded Rectangle 14"/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35879</xdr:colOff>
      <xdr:row>0</xdr:row>
      <xdr:rowOff>84931</xdr:rowOff>
    </xdr:from>
    <xdr:to>
      <xdr:col>72</xdr:col>
      <xdr:colOff>98822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35879</xdr:colOff>
      <xdr:row>2</xdr:row>
      <xdr:rowOff>108085</xdr:rowOff>
    </xdr:from>
    <xdr:to>
      <xdr:col>72</xdr:col>
      <xdr:colOff>98822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108557</xdr:colOff>
      <xdr:row>0</xdr:row>
      <xdr:rowOff>84931</xdr:rowOff>
    </xdr:from>
    <xdr:to>
      <xdr:col>77</xdr:col>
      <xdr:colOff>139650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58139</xdr:colOff>
      <xdr:row>0</xdr:row>
      <xdr:rowOff>89932</xdr:rowOff>
    </xdr:from>
    <xdr:to>
      <xdr:col>31</xdr:col>
      <xdr:colOff>82681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58390</xdr:colOff>
      <xdr:row>2</xdr:row>
      <xdr:rowOff>108085</xdr:rowOff>
    </xdr:from>
    <xdr:to>
      <xdr:col>31</xdr:col>
      <xdr:colOff>82932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7358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2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2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2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0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71543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2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2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2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0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77680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2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2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2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0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78702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2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2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2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0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79725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85725</xdr:colOff>
      <xdr:row>5</xdr:row>
      <xdr:rowOff>85725</xdr:rowOff>
    </xdr:from>
    <xdr:to>
      <xdr:col>13</xdr:col>
      <xdr:colOff>390525</xdr:colOff>
      <xdr:row>10</xdr:row>
      <xdr:rowOff>247650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1381125"/>
          <a:ext cx="2095500" cy="16859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2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2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2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0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80749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2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2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2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0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81773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2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0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82793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2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0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83816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2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0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67567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/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8056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/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8158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/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77</xdr:col>
      <xdr:colOff>130125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8261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/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72566"/>
                </a:ext>
              </a:extLst>
            </xdr:cNvPicPr>
          </xdr:nvPicPr>
          <xdr:blipFill>
            <a:blip xmlns:r="http://schemas.openxmlformats.org/officeDocument/2006/relationships" r:embed="rId15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03260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2" name="Rounded Rectangle 2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23" name="Rounded Rectangle 2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24" name="Rounded Rectangle 2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25" name="Rounded Rectangle 2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26" name="Rounded Rectangle 2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27" name="Rounded Rectangle 2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28" name="Rounded Rectangle 2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29" name="Rounded Rectangle 2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30" name="Rounded Rectangle 2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31" name="Rounded Rectangle 3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32" name="Rounded Rectangle 3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33" name="Rounded Rectangle 3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34" name="Rounded Rectangle 3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35" name="Rounded Rectangle 3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36" name="Rounded Rectangle 3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37" name="Rounded Rectangle 3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38" name="Rounded Rectangle 3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39" name="Rounded Rectangle 3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40" name="Rounded Rectangle 3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</xdr:colOff>
          <xdr:row>1</xdr:row>
          <xdr:rowOff>0</xdr:rowOff>
        </xdr:from>
        <xdr:to>
          <xdr:col>2</xdr:col>
          <xdr:colOff>21757</xdr:colOff>
          <xdr:row>5</xdr:row>
          <xdr:rowOff>24543</xdr:rowOff>
        </xdr:to>
        <xdr:pic>
          <xdr:nvPicPr>
            <xdr:cNvPr id="42" name="Picture 41"/>
            <xdr:cNvPicPr>
              <a:picLocks noChangeAspect="1" noChangeArrowheads="1"/>
              <a:extLst>
                <a:ext uri="{84589F7E-364E-4C9E-8A38-B11213B215E9}">
                  <a14:cameraTool cellRange="Logo!$J$6" spid="_x0000_s29812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18819" y="77230"/>
              <a:ext cx="1068476" cy="8778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04277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07346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09393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13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4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5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11440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0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1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12464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0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1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13486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0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1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31838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0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1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36953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0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1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1" name="Picture 20"/>
            <xdr:cNvPicPr>
              <a:picLocks noChangeAspect="1" noChangeArrowheads="1"/>
              <a:extLst>
                <a:ext uri="{84589F7E-364E-4C9E-8A38-B11213B215E9}">
                  <a14:cameraTool cellRange="Logo!$J$6" spid="_x0000_s137977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4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101773</xdr:colOff>
      <xdr:row>2</xdr:row>
      <xdr:rowOff>108085</xdr:rowOff>
    </xdr:from>
    <xdr:to>
      <xdr:col>53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9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10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11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1" name="Picture 20"/>
            <xdr:cNvPicPr>
              <a:picLocks noChangeAspect="1" noChangeArrowheads="1"/>
              <a:extLst>
                <a:ext uri="{84589F7E-364E-4C9E-8A38-B11213B215E9}">
                  <a14:cameraTool cellRange="Logo!$J$6" spid="_x0000_s139001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3" name="Rounded Rectangle 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19" name="Rounded Rectangle 1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24543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6029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58</xdr:col>
      <xdr:colOff>21718</xdr:colOff>
      <xdr:row>2</xdr:row>
      <xdr:rowOff>108085</xdr:rowOff>
    </xdr:from>
    <xdr:to>
      <xdr:col>64</xdr:col>
      <xdr:colOff>14711</xdr:colOff>
      <xdr:row>4</xdr:row>
      <xdr:rowOff>19776</xdr:rowOff>
    </xdr:to>
    <xdr:sp macro="" textlink="">
      <xdr:nvSpPr>
        <xdr:cNvPr id="2" name="Rounded Rectangle 1"/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89676</xdr:colOff>
      <xdr:row>0</xdr:row>
      <xdr:rowOff>89932</xdr:rowOff>
    </xdr:from>
    <xdr:to>
      <xdr:col>36</xdr:col>
      <xdr:colOff>9442</xdr:colOff>
      <xdr:row>2</xdr:row>
      <xdr:rowOff>20673</xdr:rowOff>
    </xdr:to>
    <xdr:sp macro="" textlink="">
      <xdr:nvSpPr>
        <xdr:cNvPr id="3" name="Rounded Rectangle 2">
          <a:hlinkClick xmlns:r="http://schemas.openxmlformats.org/officeDocument/2006/relationships" r:id="rId1"/>
        </xdr:cNvPr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6912</xdr:colOff>
      <xdr:row>0</xdr:row>
      <xdr:rowOff>89932</xdr:rowOff>
    </xdr:from>
    <xdr:to>
      <xdr:col>40</xdr:col>
      <xdr:colOff>2878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9873</xdr:colOff>
      <xdr:row>0</xdr:row>
      <xdr:rowOff>89932</xdr:rowOff>
    </xdr:from>
    <xdr:to>
      <xdr:col>44</xdr:col>
      <xdr:colOff>5840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22359</xdr:colOff>
      <xdr:row>0</xdr:row>
      <xdr:rowOff>89932</xdr:rowOff>
    </xdr:from>
    <xdr:to>
      <xdr:col>48</xdr:col>
      <xdr:colOff>75475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49</xdr:col>
      <xdr:colOff>101521</xdr:colOff>
      <xdr:row>0</xdr:row>
      <xdr:rowOff>89932</xdr:rowOff>
    </xdr:from>
    <xdr:to>
      <xdr:col>53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9232</xdr:colOff>
      <xdr:row>0</xdr:row>
      <xdr:rowOff>89932</xdr:rowOff>
    </xdr:from>
    <xdr:to>
      <xdr:col>57</xdr:col>
      <xdr:colOff>5199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32</xdr:col>
      <xdr:colOff>89927</xdr:colOff>
      <xdr:row>2</xdr:row>
      <xdr:rowOff>108085</xdr:rowOff>
    </xdr:from>
    <xdr:to>
      <xdr:col>36</xdr:col>
      <xdr:colOff>9693</xdr:colOff>
      <xdr:row>4</xdr:row>
      <xdr:rowOff>19776</xdr:rowOff>
    </xdr:to>
    <xdr:sp macro="" textlink="">
      <xdr:nvSpPr>
        <xdr:cNvPr id="9" name="Rounded Rectangle 8"/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37</xdr:col>
      <xdr:colOff>7164</xdr:colOff>
      <xdr:row>2</xdr:row>
      <xdr:rowOff>108085</xdr:rowOff>
    </xdr:from>
    <xdr:to>
      <xdr:col>40</xdr:col>
      <xdr:colOff>3130</xdr:colOff>
      <xdr:row>4</xdr:row>
      <xdr:rowOff>19776</xdr:rowOff>
    </xdr:to>
    <xdr:sp macro="" textlink="">
      <xdr:nvSpPr>
        <xdr:cNvPr id="10" name="Rounded Rectangle 9"/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41</xdr:col>
      <xdr:colOff>10124</xdr:colOff>
      <xdr:row>2</xdr:row>
      <xdr:rowOff>108085</xdr:rowOff>
    </xdr:from>
    <xdr:to>
      <xdr:col>44</xdr:col>
      <xdr:colOff>6091</xdr:colOff>
      <xdr:row>4</xdr:row>
      <xdr:rowOff>19776</xdr:rowOff>
    </xdr:to>
    <xdr:sp macro="" textlink="">
      <xdr:nvSpPr>
        <xdr:cNvPr id="11" name="Rounded Rectangle 10"/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45</xdr:col>
      <xdr:colOff>22611</xdr:colOff>
      <xdr:row>2</xdr:row>
      <xdr:rowOff>108085</xdr:rowOff>
    </xdr:from>
    <xdr:to>
      <xdr:col>48</xdr:col>
      <xdr:colOff>75727</xdr:colOff>
      <xdr:row>4</xdr:row>
      <xdr:rowOff>19776</xdr:rowOff>
    </xdr:to>
    <xdr:sp macro="" textlink="">
      <xdr:nvSpPr>
        <xdr:cNvPr id="12" name="Rounded Rectangle 11"/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54</xdr:col>
      <xdr:colOff>9483</xdr:colOff>
      <xdr:row>2</xdr:row>
      <xdr:rowOff>108085</xdr:rowOff>
    </xdr:from>
    <xdr:to>
      <xdr:col>57</xdr:col>
      <xdr:colOff>5450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58</xdr:col>
      <xdr:colOff>21718</xdr:colOff>
      <xdr:row>0</xdr:row>
      <xdr:rowOff>84931</xdr:rowOff>
    </xdr:from>
    <xdr:to>
      <xdr:col>64</xdr:col>
      <xdr:colOff>14711</xdr:colOff>
      <xdr:row>2</xdr:row>
      <xdr:rowOff>15672</xdr:rowOff>
    </xdr:to>
    <xdr:sp macro="" textlink="">
      <xdr:nvSpPr>
        <xdr:cNvPr id="15" name="Rounded Rectangle 14"/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0</xdr:row>
      <xdr:rowOff>84931</xdr:rowOff>
    </xdr:from>
    <xdr:to>
      <xdr:col>72</xdr:col>
      <xdr:colOff>89297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65</xdr:col>
      <xdr:colOff>26354</xdr:colOff>
      <xdr:row>2</xdr:row>
      <xdr:rowOff>108085</xdr:rowOff>
    </xdr:from>
    <xdr:to>
      <xdr:col>72</xdr:col>
      <xdr:colOff>89297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73</xdr:col>
      <xdr:colOff>99032</xdr:colOff>
      <xdr:row>0</xdr:row>
      <xdr:rowOff>84931</xdr:rowOff>
    </xdr:from>
    <xdr:to>
      <xdr:col>78</xdr:col>
      <xdr:colOff>63450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28</xdr:col>
      <xdr:colOff>48614</xdr:colOff>
      <xdr:row>0</xdr:row>
      <xdr:rowOff>89932</xdr:rowOff>
    </xdr:from>
    <xdr:to>
      <xdr:col>31</xdr:col>
      <xdr:colOff>73156</xdr:colOff>
      <xdr:row>2</xdr:row>
      <xdr:rowOff>20673</xdr:rowOff>
    </xdr:to>
    <xdr:sp macro="" textlink="">
      <xdr:nvSpPr>
        <xdr:cNvPr id="19" name="Rounded Rectangle 18">
          <a:hlinkClick xmlns:r="http://schemas.openxmlformats.org/officeDocument/2006/relationships" r:id="rId3"/>
        </xdr:cNvPr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28</xdr:col>
      <xdr:colOff>48865</xdr:colOff>
      <xdr:row>2</xdr:row>
      <xdr:rowOff>108085</xdr:rowOff>
    </xdr:from>
    <xdr:to>
      <xdr:col>31</xdr:col>
      <xdr:colOff>73407</xdr:colOff>
      <xdr:row>4</xdr:row>
      <xdr:rowOff>19776</xdr:rowOff>
    </xdr:to>
    <xdr:sp macro="" textlink="">
      <xdr:nvSpPr>
        <xdr:cNvPr id="20" name="Rounded Rectangle 19"/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34068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19585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absolute">
    <xdr:from>
      <xdr:col>49</xdr:col>
      <xdr:colOff>109238</xdr:colOff>
      <xdr:row>2</xdr:row>
      <xdr:rowOff>103753</xdr:rowOff>
    </xdr:from>
    <xdr:to>
      <xdr:col>53</xdr:col>
      <xdr:colOff>22078</xdr:colOff>
      <xdr:row>4</xdr:row>
      <xdr:rowOff>17176</xdr:rowOff>
    </xdr:to>
    <xdr:sp macro="" textlink="">
      <xdr:nvSpPr>
        <xdr:cNvPr id="23" name="Rounded Rectangle 22"/>
        <xdr:cNvSpPr/>
      </xdr:nvSpPr>
      <xdr:spPr>
        <a:xfrm>
          <a:off x="8036636" y="445787"/>
          <a:ext cx="363112" cy="272775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3" name="Rounded Rectangle 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19" name="Rounded Rectangle 1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24543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6131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3" name="Rounded Rectangle 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19" name="Rounded Rectangle 1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24543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6233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3" name="Rounded Rectangle 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19" name="Rounded Rectangle 1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24543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6336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145543</xdr:colOff>
      <xdr:row>2</xdr:row>
      <xdr:rowOff>108085</xdr:rowOff>
    </xdr:from>
    <xdr:to>
      <xdr:col>24</xdr:col>
      <xdr:colOff>14711</xdr:colOff>
      <xdr:row>4</xdr:row>
      <xdr:rowOff>19776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9070468" y="450985"/>
          <a:ext cx="735943" cy="273641"/>
        </a:xfrm>
        <a:prstGeom prst="roundRect">
          <a:avLst/>
        </a:prstGeom>
        <a:solidFill>
          <a:schemeClr val="accent4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146826</xdr:colOff>
      <xdr:row>0</xdr:row>
      <xdr:rowOff>89932</xdr:rowOff>
    </xdr:from>
    <xdr:to>
      <xdr:col>11</xdr:col>
      <xdr:colOff>9442</xdr:colOff>
      <xdr:row>2</xdr:row>
      <xdr:rowOff>20673</xdr:rowOff>
    </xdr:to>
    <xdr:sp macro="" textlink="">
      <xdr:nvSpPr>
        <xdr:cNvPr id="3" name="Rounded Rectangle 2"/>
        <xdr:cNvSpPr/>
      </xdr:nvSpPr>
      <xdr:spPr>
        <a:xfrm>
          <a:off x="6080901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140262</xdr:colOff>
      <xdr:row>0</xdr:row>
      <xdr:rowOff>89932</xdr:rowOff>
    </xdr:from>
    <xdr:to>
      <xdr:col>13</xdr:col>
      <xdr:colOff>12403</xdr:colOff>
      <xdr:row>2</xdr:row>
      <xdr:rowOff>20673</xdr:rowOff>
    </xdr:to>
    <xdr:sp macro="" textlink="">
      <xdr:nvSpPr>
        <xdr:cNvPr id="4" name="Rounded Rectangle 3"/>
        <xdr:cNvSpPr/>
      </xdr:nvSpPr>
      <xdr:spPr>
        <a:xfrm>
          <a:off x="6579162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143223</xdr:colOff>
      <xdr:row>0</xdr:row>
      <xdr:rowOff>89932</xdr:rowOff>
    </xdr:from>
    <xdr:to>
      <xdr:col>15</xdr:col>
      <xdr:colOff>15365</xdr:colOff>
      <xdr:row>2</xdr:row>
      <xdr:rowOff>20673</xdr:rowOff>
    </xdr:to>
    <xdr:sp macro="" textlink="">
      <xdr:nvSpPr>
        <xdr:cNvPr id="5" name="Rounded Rectangle 4"/>
        <xdr:cNvSpPr/>
      </xdr:nvSpPr>
      <xdr:spPr>
        <a:xfrm>
          <a:off x="7077423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146184</xdr:colOff>
      <xdr:row>0</xdr:row>
      <xdr:rowOff>89932</xdr:rowOff>
    </xdr:from>
    <xdr:to>
      <xdr:col>17</xdr:col>
      <xdr:colOff>8800</xdr:colOff>
      <xdr:row>2</xdr:row>
      <xdr:rowOff>20673</xdr:rowOff>
    </xdr:to>
    <xdr:sp macro="" textlink="">
      <xdr:nvSpPr>
        <xdr:cNvPr id="6" name="Rounded Rectangle 5"/>
        <xdr:cNvSpPr/>
      </xdr:nvSpPr>
      <xdr:spPr>
        <a:xfrm>
          <a:off x="7575684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139621</xdr:colOff>
      <xdr:row>0</xdr:row>
      <xdr:rowOff>89932</xdr:rowOff>
    </xdr:from>
    <xdr:to>
      <xdr:col>19</xdr:col>
      <xdr:colOff>11762</xdr:colOff>
      <xdr:row>2</xdr:row>
      <xdr:rowOff>20673</xdr:rowOff>
    </xdr:to>
    <xdr:sp macro="" textlink="">
      <xdr:nvSpPr>
        <xdr:cNvPr id="7" name="Rounded Rectangle 6"/>
        <xdr:cNvSpPr/>
      </xdr:nvSpPr>
      <xdr:spPr>
        <a:xfrm>
          <a:off x="8073946" y="89932"/>
          <a:ext cx="367441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142582</xdr:colOff>
      <xdr:row>0</xdr:row>
      <xdr:rowOff>89932</xdr:rowOff>
    </xdr:from>
    <xdr:to>
      <xdr:col>21</xdr:col>
      <xdr:colOff>14724</xdr:colOff>
      <xdr:row>2</xdr:row>
      <xdr:rowOff>20673</xdr:rowOff>
    </xdr:to>
    <xdr:sp macro="" textlink="">
      <xdr:nvSpPr>
        <xdr:cNvPr id="8" name="Rounded Rectangle 7"/>
        <xdr:cNvSpPr/>
      </xdr:nvSpPr>
      <xdr:spPr>
        <a:xfrm>
          <a:off x="8572207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2">
                  <a:lumMod val="20000"/>
                  <a:lumOff val="8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9</xdr:col>
      <xdr:colOff>147077</xdr:colOff>
      <xdr:row>2</xdr:row>
      <xdr:rowOff>108085</xdr:rowOff>
    </xdr:from>
    <xdr:to>
      <xdr:col>11</xdr:col>
      <xdr:colOff>9693</xdr:colOff>
      <xdr:row>4</xdr:row>
      <xdr:rowOff>19776</xdr:rowOff>
    </xdr:to>
    <xdr:sp macro="" textlink="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6081152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11</xdr:col>
      <xdr:colOff>140514</xdr:colOff>
      <xdr:row>2</xdr:row>
      <xdr:rowOff>108085</xdr:rowOff>
    </xdr:from>
    <xdr:to>
      <xdr:col>13</xdr:col>
      <xdr:colOff>12655</xdr:colOff>
      <xdr:row>4</xdr:row>
      <xdr:rowOff>19776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6579414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13</xdr:col>
      <xdr:colOff>143474</xdr:colOff>
      <xdr:row>2</xdr:row>
      <xdr:rowOff>108085</xdr:rowOff>
    </xdr:from>
    <xdr:to>
      <xdr:col>15</xdr:col>
      <xdr:colOff>15616</xdr:colOff>
      <xdr:row>4</xdr:row>
      <xdr:rowOff>19776</xdr:rowOff>
    </xdr:to>
    <xdr:sp macro="" textlink="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7077674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15</xdr:col>
      <xdr:colOff>146436</xdr:colOff>
      <xdr:row>2</xdr:row>
      <xdr:rowOff>108085</xdr:rowOff>
    </xdr:from>
    <xdr:to>
      <xdr:col>17</xdr:col>
      <xdr:colOff>9052</xdr:colOff>
      <xdr:row>4</xdr:row>
      <xdr:rowOff>19776</xdr:rowOff>
    </xdr:to>
    <xdr:sp macro="" textlink="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7575936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17</xdr:col>
      <xdr:colOff>139873</xdr:colOff>
      <xdr:row>2</xdr:row>
      <xdr:rowOff>108085</xdr:rowOff>
    </xdr:from>
    <xdr:to>
      <xdr:col>19</xdr:col>
      <xdr:colOff>12014</xdr:colOff>
      <xdr:row>4</xdr:row>
      <xdr:rowOff>19776</xdr:rowOff>
    </xdr:to>
    <xdr:sp macro="" textlink="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074198" y="450985"/>
          <a:ext cx="367441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glow rad="63500">
            <a:schemeClr val="accent5">
              <a:satMod val="175000"/>
              <a:alpha val="2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19</xdr:col>
      <xdr:colOff>142833</xdr:colOff>
      <xdr:row>2</xdr:row>
      <xdr:rowOff>108085</xdr:rowOff>
    </xdr:from>
    <xdr:to>
      <xdr:col>21</xdr:col>
      <xdr:colOff>14975</xdr:colOff>
      <xdr:row>4</xdr:row>
      <xdr:rowOff>19776</xdr:rowOff>
    </xdr:to>
    <xdr:sp macro="" textlink="">
      <xdr:nvSpPr>
        <xdr:cNvPr id="14" name="Rounded Rectangle 13"/>
        <xdr:cNvSpPr/>
      </xdr:nvSpPr>
      <xdr:spPr>
        <a:xfrm>
          <a:off x="8572458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accent1">
                  <a:lumMod val="40000"/>
                  <a:lumOff val="6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21</xdr:col>
      <xdr:colOff>145543</xdr:colOff>
      <xdr:row>0</xdr:row>
      <xdr:rowOff>84931</xdr:rowOff>
    </xdr:from>
    <xdr:to>
      <xdr:col>24</xdr:col>
      <xdr:colOff>14711</xdr:colOff>
      <xdr:row>2</xdr:row>
      <xdr:rowOff>15672</xdr:rowOff>
    </xdr:to>
    <xdr:sp macro="" textlink="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9070468" y="84931"/>
          <a:ext cx="735943" cy="273641"/>
        </a:xfrm>
        <a:prstGeom prst="roundRect">
          <a:avLst/>
        </a:prstGeom>
        <a:solidFill>
          <a:schemeClr val="accent6">
            <a:lumMod val="75000"/>
            <a:alpha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0</xdr:row>
      <xdr:rowOff>84931</xdr:rowOff>
    </xdr:from>
    <xdr:to>
      <xdr:col>26</xdr:col>
      <xdr:colOff>13097</xdr:colOff>
      <xdr:row>2</xdr:row>
      <xdr:rowOff>15672</xdr:rowOff>
    </xdr:to>
    <xdr:sp macro="" textlink="">
      <xdr:nvSpPr>
        <xdr:cNvPr id="16" name="Rounded Rectangle 15"/>
        <xdr:cNvSpPr/>
      </xdr:nvSpPr>
      <xdr:spPr>
        <a:xfrm>
          <a:off x="9932354" y="84931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24</xdr:col>
      <xdr:colOff>140654</xdr:colOff>
      <xdr:row>2</xdr:row>
      <xdr:rowOff>108085</xdr:rowOff>
    </xdr:from>
    <xdr:to>
      <xdr:col>26</xdr:col>
      <xdr:colOff>13097</xdr:colOff>
      <xdr:row>4</xdr:row>
      <xdr:rowOff>19776</xdr:rowOff>
    </xdr:to>
    <xdr:sp macro="" textlink="">
      <xdr:nvSpPr>
        <xdr:cNvPr id="17" name="Rounded Rectangle 16"/>
        <xdr:cNvSpPr/>
      </xdr:nvSpPr>
      <xdr:spPr>
        <a:xfrm>
          <a:off x="9932354" y="450985"/>
          <a:ext cx="920193" cy="273641"/>
        </a:xfrm>
        <a:prstGeom prst="roundRect">
          <a:avLst/>
        </a:prstGeom>
        <a:solidFill>
          <a:srgbClr val="00B050">
            <a:alpha val="35000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26</xdr:col>
      <xdr:colOff>137132</xdr:colOff>
      <xdr:row>0</xdr:row>
      <xdr:rowOff>84931</xdr:rowOff>
    </xdr:from>
    <xdr:to>
      <xdr:col>26</xdr:col>
      <xdr:colOff>873075</xdr:colOff>
      <xdr:row>2</xdr:row>
      <xdr:rowOff>15672</xdr:rowOff>
    </xdr:to>
    <xdr:sp macro="" textlink="">
      <xdr:nvSpPr>
        <xdr:cNvPr id="18" name="Rounded Rectangle 17">
          <a:hlinkClick xmlns:r="http://schemas.openxmlformats.org/officeDocument/2006/relationships" r:id="rId8"/>
        </xdr:cNvPr>
        <xdr:cNvSpPr/>
      </xdr:nvSpPr>
      <xdr:spPr>
        <a:xfrm>
          <a:off x="10976582" y="84931"/>
          <a:ext cx="735943" cy="273641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KEMBALI</a:t>
          </a:r>
        </a:p>
      </xdr:txBody>
    </xdr:sp>
    <xdr:clientData/>
  </xdr:twoCellAnchor>
  <xdr:twoCellAnchor editAs="absolute">
    <xdr:from>
      <xdr:col>7</xdr:col>
      <xdr:colOff>562964</xdr:colOff>
      <xdr:row>0</xdr:row>
      <xdr:rowOff>89932</xdr:rowOff>
    </xdr:from>
    <xdr:to>
      <xdr:col>9</xdr:col>
      <xdr:colOff>16006</xdr:colOff>
      <xdr:row>2</xdr:row>
      <xdr:rowOff>20673</xdr:rowOff>
    </xdr:to>
    <xdr:sp macro="" textlink="">
      <xdr:nvSpPr>
        <xdr:cNvPr id="19" name="Rounded Rectangle 18"/>
        <xdr:cNvSpPr/>
      </xdr:nvSpPr>
      <xdr:spPr>
        <a:xfrm>
          <a:off x="5582639" y="89932"/>
          <a:ext cx="367442" cy="273641"/>
        </a:xfrm>
        <a:prstGeom prst="roundRect">
          <a:avLst/>
        </a:prstGeom>
        <a:solidFill>
          <a:srgbClr val="FF3399">
            <a:alpha val="34902"/>
          </a:srgb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xdr:twoCellAnchor editAs="absolute">
    <xdr:from>
      <xdr:col>7</xdr:col>
      <xdr:colOff>563215</xdr:colOff>
      <xdr:row>2</xdr:row>
      <xdr:rowOff>108085</xdr:rowOff>
    </xdr:from>
    <xdr:to>
      <xdr:col>9</xdr:col>
      <xdr:colOff>16257</xdr:colOff>
      <xdr:row>4</xdr:row>
      <xdr:rowOff>19776</xdr:rowOff>
    </xdr:to>
    <xdr:sp macro="" textlink="">
      <xdr:nvSpPr>
        <xdr:cNvPr id="20" name="Rounded Rectangle 19">
          <a:hlinkClick xmlns:r="http://schemas.openxmlformats.org/officeDocument/2006/relationships" r:id="rId9"/>
        </xdr:cNvPr>
        <xdr:cNvSpPr/>
      </xdr:nvSpPr>
      <xdr:spPr>
        <a:xfrm>
          <a:off x="5582890" y="450985"/>
          <a:ext cx="367442" cy="273641"/>
        </a:xfrm>
        <a:prstGeom prst="roundRect">
          <a:avLst/>
        </a:prstGeom>
        <a:solidFill>
          <a:schemeClr val="tx2">
            <a:lumMod val="60000"/>
            <a:lumOff val="40000"/>
            <a:alpha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" baseline="0">
              <a:solidFill>
                <a:schemeClr val="bg2">
                  <a:lumMod val="90000"/>
                </a:schemeClr>
              </a:solidFill>
            </a:rPr>
            <a:t>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21756</xdr:colOff>
          <xdr:row>5</xdr:row>
          <xdr:rowOff>24543</xdr:rowOff>
        </xdr:to>
        <xdr:pic>
          <xdr:nvPicPr>
            <xdr:cNvPr id="22" name="Picture 21"/>
            <xdr:cNvPicPr>
              <a:picLocks noChangeAspect="1" noChangeArrowheads="1"/>
              <a:extLst>
                <a:ext uri="{84589F7E-364E-4C9E-8A38-B11213B215E9}">
                  <a14:cameraTool cellRange="Logo!$J$6" spid="_x0000_s6438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47650" y="95250"/>
              <a:ext cx="1069506" cy="8817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M1:AM21"/>
  <sheetViews>
    <sheetView showGridLines="0" showRowColHeaders="0" tabSelected="1" zoomScale="150" zoomScaleNormal="150" workbookViewId="0">
      <pane ySplit="26" topLeftCell="A36" activePane="bottomLeft" state="frozen"/>
      <selection pane="bottomLeft" activeCell="H27" sqref="H27"/>
    </sheetView>
  </sheetViews>
  <sheetFormatPr defaultColWidth="3.7109375" defaultRowHeight="15.95" customHeight="1"/>
  <cols>
    <col min="1" max="11" width="3.7109375" style="4"/>
    <col min="12" max="12" width="5.28515625" style="4" customWidth="1"/>
    <col min="13" max="13" width="5.7109375" style="4" customWidth="1"/>
    <col min="14" max="14" width="3.7109375" style="4"/>
    <col min="15" max="15" width="5.7109375" style="4" customWidth="1"/>
    <col min="16" max="37" width="3.7109375" style="4"/>
    <col min="38" max="38" width="7" style="4" customWidth="1"/>
    <col min="39" max="16384" width="3.7109375" style="4"/>
  </cols>
  <sheetData>
    <row r="1" spans="13:39" ht="9" customHeight="1"/>
    <row r="3" spans="13:39" ht="8.1" customHeight="1"/>
    <row r="4" spans="13:39" ht="28.5">
      <c r="Q4" s="5" t="str">
        <f>"APLIKASI PENILAIAN AKADEMIK "&amp;IF(DataInduk!$H$4="Pesantren","SANTRI",IF(DataInduk!$H$4="Universitas","MAHASISWA","SISWA"))</f>
        <v>APLIKASI PENILAIAN AKADEMIK SANTRI</v>
      </c>
    </row>
    <row r="5" spans="13:39" ht="31.5">
      <c r="Q5" s="6" t="str">
        <f>DataInduk!$D$4&amp;" "&amp;DataInduk!$D$8</f>
        <v xml:space="preserve">Pondok Pesantren  </v>
      </c>
    </row>
    <row r="6" spans="13:39" ht="26.25">
      <c r="Q6" s="7" t="str">
        <f>DataInduk!$D$10</f>
        <v>Marhalah</v>
      </c>
    </row>
    <row r="7" spans="13:39" ht="21.75" customHeight="1">
      <c r="Q7" s="8" t="str">
        <f>"Tahun Ajaran "&amp;DataInduk!$D$12</f>
        <v>Tahun Ajaran 2023 - 2024</v>
      </c>
    </row>
    <row r="8" spans="13:39" ht="21" customHeight="1">
      <c r="Q8" s="4" t="str">
        <f>IF(DataInduk!$H$4="Pesantren","Ustadz : ",(IF(DataInduk!$H$4="Universitas","Dosen : ","Guru : ")))&amp;DataInduk!$D$18</f>
        <v>Ustadz : Fulan</v>
      </c>
    </row>
    <row r="11" spans="13:39" ht="12.95" customHeight="1"/>
    <row r="12" spans="13:39" ht="17.100000000000001" customHeight="1"/>
    <row r="13" spans="13:39" ht="15.95" customHeight="1">
      <c r="M13" s="185" t="str">
        <f>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KELAS 3A Pa</v>
      </c>
      <c r="N13" s="185"/>
      <c r="O13" s="185"/>
      <c r="R13" s="186" t="str">
        <f>UPPER(IF(LEN(DataInduk!$D$25)&gt;6,LEFT(DataInduk!$D$25,6),DataInduk!$D$25)&amp;" KLS "&amp;IF(LEN(DataInduk!$D$29)&gt;2,LEFT(DataInduk!$D$29,2),DataInduk!$D$29))</f>
        <v>MADDAH KLS 3</v>
      </c>
      <c r="S13" s="186"/>
      <c r="T13" s="186"/>
      <c r="U13" s="186"/>
      <c r="X13" s="186" t="str">
        <f>IF(DataInduk!$H$4="Pesantren","SANTRI ","SISWA ")&amp;IF(OR(DataInduk!$D$35="",DataInduk!$D$35=1),IF(LEN(DataInduk!$D$29)&gt;2,LEFT(DataInduk!$D$29,2),DataInduk!$D$29)&amp;"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SANTRI 3A Pa</v>
      </c>
      <c r="Y13" s="186"/>
      <c r="Z13" s="186"/>
      <c r="AA13" s="186"/>
      <c r="AD13" s="186" t="str">
        <f>IF(DataInduk!$H$4="Pesantren","SANTRI ","SISWA ")&amp;IF(OR(DataInduk!$D$35="",DataInduk!$D$35=1),IF(LEN(DataInduk!$D$29)&gt;2,LEFT(DataInduk!$D$29,2),DataInduk!$D$29)&amp;"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SANTRI 3A Pa</v>
      </c>
      <c r="AE13" s="186"/>
      <c r="AF13" s="186"/>
      <c r="AG13" s="186"/>
      <c r="AJ13" s="185" t="str">
        <f>UPPER(IF(LEN(DataInduk!$D$25)&gt;6,LEFT(DataInduk!$D$25,6),DataInduk!$D$25))&amp;"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MADDAH 3A Pa</v>
      </c>
      <c r="AK13" s="185"/>
      <c r="AL13" s="185"/>
      <c r="AM13" s="9"/>
    </row>
    <row r="17" spans="13:39" ht="15.95" customHeight="1">
      <c r="M17" s="188" t="str">
        <f>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KELAS 2A Pa</v>
      </c>
      <c r="N17" s="188"/>
      <c r="O17" s="188"/>
      <c r="R17" s="186" t="str">
        <f>UPPER(IF(LEN(DataInduk!$H$25)&gt;6,LEFT(DataInduk!$H$25,6),DataInduk!$H$25)&amp;" KLS "&amp;IF(LEN(DataInduk!$H$29)&gt;2,LEFT(DataInduk!$H$29,2),DataInduk!$H$29))</f>
        <v>MADDAH KLS 2</v>
      </c>
      <c r="S17" s="186"/>
      <c r="T17" s="186"/>
      <c r="U17" s="186"/>
      <c r="X17" s="186" t="str">
        <f>IF(DataInduk!$H$4="Pesantren","SANTRI ","SISWA ")&amp;IF(AND(DataInduk!$D$25=DataInduk!$H$25,DataInduk!$D$29=DataInduk!$H$29,DataInduk!$D$31=DataInduk!$H$31,DataInduk!$D$35=7),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SANTRI 2A Pa</v>
      </c>
      <c r="Y17" s="186"/>
      <c r="Z17" s="186"/>
      <c r="AA17" s="186"/>
      <c r="AD17" s="186" t="str">
        <f>IF(DataInduk!$H$4="Pesantren","SANTRI ","SISWA ")&amp;IF(AND(DataInduk!$D$25=DataInduk!$H$25,DataInduk!$D$29=DataInduk!$H$29,DataInduk!$D$31=DataInduk!$H$31,DataInduk!$D$35=7),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SANTRI 2A Pa</v>
      </c>
      <c r="AE17" s="186"/>
      <c r="AF17" s="186"/>
      <c r="AG17" s="186"/>
      <c r="AJ17" s="185" t="str">
        <f>UPPER(IF(LEN(DataInduk!$H$25)&gt;6,LEFT(DataInduk!$H$25,6),DataInduk!$H$25))&amp;"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MADDAH 2A Pa</v>
      </c>
      <c r="AK17" s="185"/>
      <c r="AL17" s="185"/>
    </row>
    <row r="21" spans="13:39" ht="15.95" customHeight="1">
      <c r="M21" s="188" t="str">
        <f>"KELAS "&amp; IF(AND(DataInduk!$D$25=DataInduk!$H$25,DataInduk!$D$29=DataInduk!$H$29,DataInduk!$D$31=DataInduk!$H$31,DataInduk!$D$35=7,   DataInduk!$H$25=DataInduk!$L$25,DataInduk!$H$29=DataInduk!$L$29,DataInduk!$H$31=DataInduk!$L$31,DataInduk!$H$35=7            ),                                                                                                                                                                                                                                         ((IF(LEN(DataInduk!$D$29&gt;4),LEFT(DataInduk!$D$29,4),DataInduk!$D$29))&amp;IF(DataInduk!$D$37="ABC","O ",".15 ")&amp;IF(DataInduk!$D$31="Putra","Pa",IF(DataInduk!$D$31="Putri","Pi",""))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AND(DataInduk!$H$25=DataInduk!$L$25,DataInduk!$H$29=DataInduk!$L$29,DataInduk!$H$31=DataInduk!$L$31,DataInduk!$H$35=7) ),( (IF(LEN(DataInduk!$H$29&gt;4),LEFT(DataInduk!$H$29,4),DataInduk!$H$29))&amp;IF(DataInduk!$H$37="ABC","H ",".8 ")&amp;IF(DataInduk!$H$31="Putra","Pa",IF(DataInduk!$H$31="Putri","Pi",""))           ),( IF(OR(DataInduk!$L$35="",DataInduk!$L$35=1),(IF(LEN(DataInduk!$L$29&gt;4),LEFT(DataInduk!$L$29,4),DataInduk!$L$29)),((IF(LEN(DataInduk!$L$29&gt;4),LEFT(DataInduk!$L$29,4),DataInduk!$L$29))&amp;"A "))&amp;IF(DataInduk!$L$31="Putra","Pa",IF(DataInduk!$L$31="Putri","Pi","")) ))                       ))</f>
        <v>KELAS HLQPa</v>
      </c>
      <c r="N21" s="188"/>
      <c r="O21" s="188"/>
      <c r="R21" s="186" t="str">
        <f>UPPER(IF(LEN(DataInduk!$L$25)&gt;6,LEFT(DataInduk!$L$25,6),DataInduk!$L$25)&amp;" KLS "&amp;IF(LEN(DataInduk!$L$29)&gt;2,LEFT(DataInduk!$L$29,2),DataInduk!$L$29))</f>
        <v>HFLN KLS HL</v>
      </c>
      <c r="S21" s="186"/>
      <c r="T21" s="186"/>
      <c r="U21" s="186"/>
      <c r="X21" s="187" t="str">
        <f>IF(DataInduk!$H$4="Pesantren","SANTRI ","SISWA ")&amp; IF(AND(DataInduk!$D$25=DataInduk!$H$25,DataInduk!$D$29=DataInduk!$H$29,DataInduk!$D$31=DataInduk!$H$31,DataInduk!$D$35=7,   DataInduk!$H$25=DataInduk!$L$25,DataInduk!$H$29=DataInduk!$L$29,DataInduk!$H$31=DataInduk!$L$31,DataInduk!$H$35=7            ),                                                                                                                                                                                                                                         ((IF(LEN(DataInduk!$D$29&gt;4),LEFT(DataInduk!$D$29,4),DataInduk!$D$29))&amp;IF(DataInduk!$D$37="ABC","O ",".15 ")&amp;IF(DataInduk!$D$31="Putra","Pa",IF(DataInduk!$D$31="Putri","Pi",""))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AND(DataInduk!$H$25=DataInduk!$L$25,DataInduk!$H$29=DataInduk!$L$29,DataInduk!$H$31=DataInduk!$L$31,DataInduk!$H$35=7) ),( (IF(LEN(DataInduk!$H$29&gt;4),LEFT(DataInduk!$H$29,4),DataInduk!$H$29))&amp;IF(DataInduk!$H$37="ABC","H ",".8 ")&amp;IF(DataInduk!$H$31="Putra","Pa",IF(DataInduk!$H$31="Putri","Pi",""))           ),( IF(OR(DataInduk!$L$35="",DataInduk!$L$35=1),(IF(LEN(DataInduk!$L$29&gt;4),LEFT(DataInduk!$L$29,4),DataInduk!$L$29)),((IF(LEN(DataInduk!$L$29&gt;4),LEFT(DataInduk!$L$29,4),DataInduk!$L$29))&amp;"A "))&amp;IF(DataInduk!$L$31="Putra","Pa",IF(DataInduk!$L$31="Putri","Pi","")) ))                       ))</f>
        <v>SANTRI HLQPa</v>
      </c>
      <c r="Y21" s="187"/>
      <c r="Z21" s="187"/>
      <c r="AA21" s="187"/>
      <c r="AD21" s="187" t="str">
        <f>IF(DataInduk!$H$4="Pesantren","SANTRI ","SISWA ")&amp; IF(AND(DataInduk!$D$25=DataInduk!$H$25,DataInduk!$D$29=DataInduk!$H$29,DataInduk!$D$31=DataInduk!$H$31,DataInduk!$D$35=7,   DataInduk!$H$25=DataInduk!$L$25,DataInduk!$H$29=DataInduk!$L$29,DataInduk!$H$31=DataInduk!$L$31,DataInduk!$H$35=7            ),                                                                                                                                                                                                                                         ((IF(LEN(DataInduk!$D$29&gt;4),LEFT(DataInduk!$D$29,4),DataInduk!$D$29))&amp;IF(DataInduk!$D$37="ABC","O ",".15 ")&amp;IF(DataInduk!$D$31="Putra","Pa",IF(DataInduk!$D$31="Putri","Pi",""))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AND(DataInduk!$H$25=DataInduk!$L$25,DataInduk!$H$29=DataInduk!$L$29,DataInduk!$H$31=DataInduk!$L$31,DataInduk!$H$35=7) ),( (IF(LEN(DataInduk!$H$29&gt;4),LEFT(DataInduk!$H$29,4),DataInduk!$H$29))&amp;IF(DataInduk!$H$37="ABC","H ",".8 ")&amp;IF(DataInduk!$H$31="Putra","Pa",IF(DataInduk!$H$31="Putri","Pi",""))           ),( IF(OR(DataInduk!$L$35="",DataInduk!$L$35=1),(IF(LEN(DataInduk!$L$29&gt;4),LEFT(DataInduk!$L$29,4),DataInduk!$L$29)),((IF(LEN(DataInduk!$L$29&gt;4),LEFT(DataInduk!$L$29,4),DataInduk!$L$29))&amp;"A "))&amp;IF(DataInduk!$L$31="Putra","Pa",IF(DataInduk!$L$31="Putri","Pi","")) ))                       ))</f>
        <v>SANTRI HLQPa</v>
      </c>
      <c r="AE21" s="187"/>
      <c r="AF21" s="187"/>
      <c r="AG21" s="187"/>
      <c r="AJ21" s="185" t="str">
        <f>UPPER(IF(LEN(DataInduk!$L$25)&gt;6,LEFT(DataInduk!$L$25,6),DataInduk!$L$25))&amp;" "&amp; IF(AND(DataInduk!$D$25=DataInduk!$H$25,DataInduk!$D$29=DataInduk!$H$29,DataInduk!$D$31=DataInduk!$H$31,DataInduk!$D$35=7,   DataInduk!$H$25=DataInduk!$L$25,DataInduk!$H$29=DataInduk!$L$29,DataInduk!$H$31=DataInduk!$L$31,DataInduk!$H$35=7            ),                                                                                                                                                                                                                                         ((IF(LEN(DataInduk!$D$29&gt;4),LEFT(DataInduk!$D$29,4),DataInduk!$D$29))&amp;IF(DataInduk!$D$37="ABC","O ",".15 ")&amp;IF(DataInduk!$D$31="Putra","Pa",IF(DataInduk!$D$31="Putri","Pi",""))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AND(DataInduk!$H$25=DataInduk!$L$25,DataInduk!$H$29=DataInduk!$L$29,DataInduk!$H$31=DataInduk!$L$31,DataInduk!$H$35=7) ),( (IF(LEN(DataInduk!$H$29&gt;4),LEFT(DataInduk!$H$29,4),DataInduk!$H$29))&amp;IF(DataInduk!$H$37="ABC","H ",".8 ")&amp;IF(DataInduk!$H$31="Putra","Pa",IF(DataInduk!$H$31="Putri","Pi",""))           ),( IF(OR(DataInduk!$L$35="",DataInduk!$L$35=1),(IF(LEN(DataInduk!$L$29&gt;4),LEFT(DataInduk!$L$29,4),DataInduk!$L$29)),((IF(LEN(DataInduk!$L$29&gt;4),LEFT(DataInduk!$L$29,4),DataInduk!$L$29))&amp;"A "))&amp;IF(DataInduk!$L$31="Putra","Pa",IF(DataInduk!$L$31="Putri","Pi","")) ))                       ))</f>
        <v>HFLN HLQPa</v>
      </c>
      <c r="AK21" s="185"/>
      <c r="AL21" s="185"/>
      <c r="AM21" s="10"/>
    </row>
  </sheetData>
  <sheetProtection password="CF40" sheet="1" objects="1" scenarios="1" selectLockedCells="1" selectUnlockedCells="1"/>
  <mergeCells count="15">
    <mergeCell ref="AJ13:AL13"/>
    <mergeCell ref="R21:U21"/>
    <mergeCell ref="X21:AA21"/>
    <mergeCell ref="AD21:AG21"/>
    <mergeCell ref="M13:O13"/>
    <mergeCell ref="R13:U13"/>
    <mergeCell ref="X13:AA13"/>
    <mergeCell ref="AD13:AG13"/>
    <mergeCell ref="M17:O17"/>
    <mergeCell ref="AJ21:AL21"/>
    <mergeCell ref="M21:O21"/>
    <mergeCell ref="R17:U17"/>
    <mergeCell ref="X17:AA17"/>
    <mergeCell ref="AD17:AG17"/>
    <mergeCell ref="AJ17:AL17"/>
  </mergeCells>
  <pageMargins left="0.7" right="0.7" top="0.75" bottom="0.75" header="0.3" footer="0.3"/>
  <pageSetup orientation="portrait" horizontalDpi="4294967293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D59"/>
  <sheetViews>
    <sheetView zoomScale="150" zoomScaleNormal="150" workbookViewId="0"/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32"/>
      <c r="D2" s="220" t="str">
        <f>DataInduk!$D$4</f>
        <v xml:space="preserve">Pondok Pesantren </v>
      </c>
      <c r="E2" s="220"/>
      <c r="F2" s="220"/>
      <c r="G2" s="220"/>
      <c r="H2" s="128"/>
      <c r="I2" s="134"/>
      <c r="J2" s="113"/>
      <c r="K2" s="134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244" t="s">
        <v>87</v>
      </c>
      <c r="X2" s="244"/>
      <c r="Y2" s="113"/>
      <c r="Z2" s="134"/>
      <c r="AA2" s="130"/>
      <c r="AB2" s="131"/>
      <c r="AC2" s="131"/>
      <c r="AD2" s="131"/>
    </row>
    <row r="3" spans="1:30" ht="9" customHeight="1">
      <c r="A3" s="52"/>
      <c r="B3" s="51"/>
      <c r="C3" s="132"/>
      <c r="D3" s="73"/>
      <c r="E3" s="73"/>
      <c r="F3" s="73"/>
      <c r="G3" s="73"/>
      <c r="H3" s="73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1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J4" s="116"/>
      <c r="K4" s="115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L4" s="116"/>
      <c r="M4" s="115" t="str">
        <f>IF(DataInduk!$H$35&lt;3,"",IF(AND(DataInduk!$D$25=DataInduk!$H$25,DataInduk!$D$29=DataInduk!$H$29,DataInduk!$D$31=DataInduk!$H$31,DataInduk!$D$35=7),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)&amp;"J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)&amp;IF(DataInduk!$H$37="ABC","C ",".3 ") &amp;IF(DataInduk!$H$31="Putra","Pa",IF(DataInduk!$H$31="Putri","Pi",""))  )  ))</f>
        <v>2C Pa</v>
      </c>
      <c r="N4" s="116"/>
      <c r="O4" s="115" t="str">
        <f>IF(DataInduk!$H$35&lt;4,"",IF(AND(DataInduk!$D$25=DataInduk!$H$25,DataInduk!$D$29=DataInduk!$H$29,DataInduk!$D$31=DataInduk!$H$31,DataInduk!$D$35=7),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)&amp;"K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)&amp;IF(DataInduk!$H$37="ABC","D ",".4 ") &amp;IF(DataInduk!$H$31="Putra","Pa",IF(DataInduk!$H$31="Putri","Pi",""))  )  ))</f>
        <v>2D Pa</v>
      </c>
      <c r="P4" s="116"/>
      <c r="Q4" s="115" t="str">
        <f>IF(DataInduk!$H$35&lt;5,"",IF(AND(DataInduk!$D$25=DataInduk!$H$25,DataInduk!$D$29=DataInduk!$H$29,DataInduk!$D$31=DataInduk!$H$31,DataInduk!$D$35=7),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)&amp;"L "),   (( IF(LEN(DataInduk!$D$29&gt;4),LEFT(DataInduk!$D$29,4),DataInduk!$D$29) )&amp;".12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)&amp;IF(DataInduk!$H$37="ABC","E ",".5 ") &amp;IF(DataInduk!$H$31="Putra","Pa",IF(DataInduk!$H$31="Putri","Pi",""))  )  ))</f>
        <v>2E Pa</v>
      </c>
      <c r="R4" s="116"/>
      <c r="S4" s="115" t="str">
        <f>IF(DataInduk!$H$35&lt;6,"",IF(AND(DataInduk!$D$25=DataInduk!$H$25,DataInduk!$D$29=DataInduk!$H$29,DataInduk!$D$31=DataInduk!$H$31,DataInduk!$D$35=7),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)&amp;"M "),   (( IF(LEN(DataInduk!$D$29&gt;4),LEFT(DataInduk!$D$29,4),DataInduk!$D$29) )&amp;".13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)&amp;IF(DataInduk!$H$37="ABC","F ",".6 ") &amp;IF(DataInduk!$H$31="Putra","Pa",IF(DataInduk!$H$31="Putri","Pi",""))  )  ))</f>
        <v>2F Pa</v>
      </c>
      <c r="T4" s="116"/>
      <c r="U4" s="115" t="str">
        <f>IF(DataInduk!$H$35&lt;7,"",IF(AND(DataInduk!$D$25=DataInduk!$H$25,DataInduk!$D$29=DataInduk!$H$29,DataInduk!$D$31=DataInduk!$H$31,DataInduk!$D$35=7),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)&amp;"N "),   (( IF(LEN(DataInduk!$D$29&gt;4),LEFT(DataInduk!$D$29,4),DataInduk!$D$29) )&amp;".14 " )  ) 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)&amp;IF(DataInduk!$H$37="ABC","G ",".7 ") &amp;IF(DataInduk!$H$31="Putra","Pa",IF(DataInduk!$H$31="Putri","Pi",""))  )  ))</f>
        <v/>
      </c>
      <c r="V4" s="116"/>
      <c r="W4" s="219" t="s">
        <v>84</v>
      </c>
      <c r="X4" s="219"/>
      <c r="Y4" s="116"/>
      <c r="Z4" s="134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33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&amp;IF(DataInduk!$H$31="Putra","Putra",IF(DataInduk!$H$31="Putri","Putri",""))                   )    )</f>
        <v xml:space="preserve"> Data Santri Kelas 2A Putra</v>
      </c>
      <c r="E6" s="56"/>
      <c r="F6" s="51"/>
      <c r="G6" s="57"/>
      <c r="H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)&amp;" : "&amp;DataInduk!$H$39</f>
        <v xml:space="preserve">Wali Kelas 2A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9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9"/>
      <c r="C37" s="92"/>
      <c r="D37" s="93"/>
      <c r="E37" s="46"/>
      <c r="F37" s="39"/>
      <c r="G37" s="35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88"/>
      <c r="C38" s="89"/>
      <c r="D38" s="90"/>
      <c r="E38" s="45"/>
      <c r="F38" s="41"/>
      <c r="G38" s="36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33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electLockedCells="1"/>
  <mergeCells count="210">
    <mergeCell ref="D2:G2"/>
    <mergeCell ref="W2:X2"/>
    <mergeCell ref="W4:X4"/>
    <mergeCell ref="D5:G5"/>
    <mergeCell ref="B8:D8"/>
    <mergeCell ref="H8:L8"/>
    <mergeCell ref="M8:P8"/>
    <mergeCell ref="Q8:T8"/>
    <mergeCell ref="U8:AA8"/>
    <mergeCell ref="H6:R6"/>
    <mergeCell ref="H9:L9"/>
    <mergeCell ref="M9:P9"/>
    <mergeCell ref="Q9:T9"/>
    <mergeCell ref="U9:AA9"/>
    <mergeCell ref="H10:L10"/>
    <mergeCell ref="M10:P10"/>
    <mergeCell ref="Q10:T10"/>
    <mergeCell ref="U10:AA10"/>
    <mergeCell ref="H11:L11"/>
    <mergeCell ref="M11:P11"/>
    <mergeCell ref="Q11:T11"/>
    <mergeCell ref="U11:AA11"/>
    <mergeCell ref="H12:L12"/>
    <mergeCell ref="M12:P12"/>
    <mergeCell ref="Q12:T12"/>
    <mergeCell ref="U12:AA12"/>
    <mergeCell ref="H13:L13"/>
    <mergeCell ref="M13:P13"/>
    <mergeCell ref="Q13:T13"/>
    <mergeCell ref="U13:AA13"/>
    <mergeCell ref="H14:L14"/>
    <mergeCell ref="M14:P14"/>
    <mergeCell ref="Q14:T14"/>
    <mergeCell ref="U14:AA14"/>
    <mergeCell ref="H15:L15"/>
    <mergeCell ref="M15:P15"/>
    <mergeCell ref="Q15:T15"/>
    <mergeCell ref="U15:AA15"/>
    <mergeCell ref="H16:L16"/>
    <mergeCell ref="M16:P16"/>
    <mergeCell ref="Q16:T16"/>
    <mergeCell ref="U16:AA16"/>
    <mergeCell ref="H17:L17"/>
    <mergeCell ref="M17:P17"/>
    <mergeCell ref="Q17:T17"/>
    <mergeCell ref="U17:AA17"/>
    <mergeCell ref="H18:L18"/>
    <mergeCell ref="M18:P18"/>
    <mergeCell ref="Q18:T18"/>
    <mergeCell ref="U18:AA18"/>
    <mergeCell ref="H19:L19"/>
    <mergeCell ref="M19:P19"/>
    <mergeCell ref="Q19:T19"/>
    <mergeCell ref="U19:AA19"/>
    <mergeCell ref="H20:L20"/>
    <mergeCell ref="M20:P20"/>
    <mergeCell ref="Q20:T20"/>
    <mergeCell ref="U20:AA20"/>
    <mergeCell ref="H21:L21"/>
    <mergeCell ref="M21:P21"/>
    <mergeCell ref="Q21:T21"/>
    <mergeCell ref="U21:AA21"/>
    <mergeCell ref="H22:L22"/>
    <mergeCell ref="M22:P22"/>
    <mergeCell ref="Q22:T22"/>
    <mergeCell ref="U22:AA22"/>
    <mergeCell ref="H23:L23"/>
    <mergeCell ref="M23:P23"/>
    <mergeCell ref="Q23:T23"/>
    <mergeCell ref="U23:AA23"/>
    <mergeCell ref="H24:L24"/>
    <mergeCell ref="M24:P24"/>
    <mergeCell ref="Q24:T24"/>
    <mergeCell ref="U24:AA24"/>
    <mergeCell ref="H25:L25"/>
    <mergeCell ref="M25:P25"/>
    <mergeCell ref="Q25:T25"/>
    <mergeCell ref="U25:AA25"/>
    <mergeCell ref="H26:L26"/>
    <mergeCell ref="M26:P26"/>
    <mergeCell ref="Q26:T26"/>
    <mergeCell ref="U26:AA26"/>
    <mergeCell ref="H27:L27"/>
    <mergeCell ref="M27:P27"/>
    <mergeCell ref="Q27:T27"/>
    <mergeCell ref="U27:AA27"/>
    <mergeCell ref="H28:L28"/>
    <mergeCell ref="M28:P28"/>
    <mergeCell ref="Q28:T28"/>
    <mergeCell ref="U28:AA28"/>
    <mergeCell ref="H29:L29"/>
    <mergeCell ref="M29:P29"/>
    <mergeCell ref="Q29:T29"/>
    <mergeCell ref="U29:AA29"/>
    <mergeCell ref="H30:L30"/>
    <mergeCell ref="M30:P30"/>
    <mergeCell ref="Q30:T30"/>
    <mergeCell ref="U30:AA30"/>
    <mergeCell ref="H31:L31"/>
    <mergeCell ref="M31:P31"/>
    <mergeCell ref="Q31:T31"/>
    <mergeCell ref="U31:AA31"/>
    <mergeCell ref="H32:L32"/>
    <mergeCell ref="M32:P32"/>
    <mergeCell ref="Q32:T32"/>
    <mergeCell ref="U32:AA32"/>
    <mergeCell ref="H33:L33"/>
    <mergeCell ref="M33:P33"/>
    <mergeCell ref="Q33:T33"/>
    <mergeCell ref="U33:AA33"/>
    <mergeCell ref="H34:L34"/>
    <mergeCell ref="M34:P34"/>
    <mergeCell ref="Q34:T34"/>
    <mergeCell ref="U34:AA34"/>
    <mergeCell ref="H35:L35"/>
    <mergeCell ref="M35:P35"/>
    <mergeCell ref="Q35:T35"/>
    <mergeCell ref="U35:AA35"/>
    <mergeCell ref="H36:L36"/>
    <mergeCell ref="M36:P36"/>
    <mergeCell ref="Q36:T36"/>
    <mergeCell ref="U36:AA36"/>
    <mergeCell ref="H37:L37"/>
    <mergeCell ref="M37:P37"/>
    <mergeCell ref="Q37:T37"/>
    <mergeCell ref="U37:AA37"/>
    <mergeCell ref="H38:L38"/>
    <mergeCell ref="M38:P38"/>
    <mergeCell ref="Q38:T38"/>
    <mergeCell ref="U38:AA38"/>
    <mergeCell ref="H39:L39"/>
    <mergeCell ref="M39:P39"/>
    <mergeCell ref="Q39:T39"/>
    <mergeCell ref="U39:AA39"/>
    <mergeCell ref="H40:L40"/>
    <mergeCell ref="M40:P40"/>
    <mergeCell ref="Q40:T40"/>
    <mergeCell ref="U40:AA40"/>
    <mergeCell ref="H41:L41"/>
    <mergeCell ref="M41:P41"/>
    <mergeCell ref="Q41:T41"/>
    <mergeCell ref="U41:AA41"/>
    <mergeCell ref="H42:L42"/>
    <mergeCell ref="M42:P42"/>
    <mergeCell ref="Q42:T42"/>
    <mergeCell ref="U42:AA42"/>
    <mergeCell ref="H43:L43"/>
    <mergeCell ref="M43:P43"/>
    <mergeCell ref="Q43:T43"/>
    <mergeCell ref="U43:AA43"/>
    <mergeCell ref="H44:L44"/>
    <mergeCell ref="M44:P44"/>
    <mergeCell ref="Q44:T44"/>
    <mergeCell ref="U44:AA44"/>
    <mergeCell ref="H45:L45"/>
    <mergeCell ref="M45:P45"/>
    <mergeCell ref="Q45:T45"/>
    <mergeCell ref="U45:AA45"/>
    <mergeCell ref="H46:L46"/>
    <mergeCell ref="M46:P46"/>
    <mergeCell ref="Q46:T46"/>
    <mergeCell ref="U46:AA46"/>
    <mergeCell ref="H47:L47"/>
    <mergeCell ref="M47:P47"/>
    <mergeCell ref="Q47:T47"/>
    <mergeCell ref="U47:AA47"/>
    <mergeCell ref="H48:L48"/>
    <mergeCell ref="M48:P48"/>
    <mergeCell ref="Q48:T48"/>
    <mergeCell ref="U48:AA48"/>
    <mergeCell ref="H49:L49"/>
    <mergeCell ref="M49:P49"/>
    <mergeCell ref="Q49:T49"/>
    <mergeCell ref="U49:AA49"/>
    <mergeCell ref="H50:L50"/>
    <mergeCell ref="M50:P50"/>
    <mergeCell ref="Q50:T50"/>
    <mergeCell ref="U50:AA50"/>
    <mergeCell ref="H51:L51"/>
    <mergeCell ref="M51:P51"/>
    <mergeCell ref="Q51:T51"/>
    <mergeCell ref="U51:AA51"/>
    <mergeCell ref="H52:L52"/>
    <mergeCell ref="M52:P52"/>
    <mergeCell ref="Q52:T52"/>
    <mergeCell ref="U52:AA52"/>
    <mergeCell ref="H53:L53"/>
    <mergeCell ref="M53:P53"/>
    <mergeCell ref="Q53:T53"/>
    <mergeCell ref="U53:AA53"/>
    <mergeCell ref="H57:L57"/>
    <mergeCell ref="M57:P57"/>
    <mergeCell ref="Q57:T57"/>
    <mergeCell ref="U57:AA57"/>
    <mergeCell ref="H58:L58"/>
    <mergeCell ref="M58:P58"/>
    <mergeCell ref="Q58:T58"/>
    <mergeCell ref="U58:AA58"/>
    <mergeCell ref="H54:L54"/>
    <mergeCell ref="M54:P54"/>
    <mergeCell ref="Q54:T54"/>
    <mergeCell ref="U54:AA54"/>
    <mergeCell ref="H55:L55"/>
    <mergeCell ref="M55:P55"/>
    <mergeCell ref="Q55:T55"/>
    <mergeCell ref="U55:AA55"/>
    <mergeCell ref="H56:L56"/>
    <mergeCell ref="M56:P56"/>
    <mergeCell ref="Q56:T56"/>
    <mergeCell ref="U56:AA56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D59"/>
  <sheetViews>
    <sheetView zoomScale="150" zoomScaleNormal="150" workbookViewId="0"/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32"/>
      <c r="D2" s="220" t="str">
        <f>DataInduk!$D$4</f>
        <v xml:space="preserve">Pondok Pesantren </v>
      </c>
      <c r="E2" s="220"/>
      <c r="F2" s="220"/>
      <c r="G2" s="220"/>
      <c r="H2" s="128"/>
      <c r="I2" s="134"/>
      <c r="J2" s="113"/>
      <c r="K2" s="134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244" t="s">
        <v>87</v>
      </c>
      <c r="X2" s="244"/>
      <c r="Y2" s="113"/>
      <c r="Z2" s="134"/>
      <c r="AA2" s="130"/>
      <c r="AB2" s="131"/>
      <c r="AC2" s="131"/>
      <c r="AD2" s="131"/>
    </row>
    <row r="3" spans="1:30" ht="9" customHeight="1">
      <c r="A3" s="52"/>
      <c r="B3" s="51"/>
      <c r="C3" s="132"/>
      <c r="D3" s="73"/>
      <c r="E3" s="73"/>
      <c r="F3" s="73"/>
      <c r="G3" s="73"/>
      <c r="H3" s="73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1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J4" s="116"/>
      <c r="K4" s="115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L4" s="116"/>
      <c r="M4" s="115" t="str">
        <f>IF(DataInduk!$H$35&lt;3,"",IF(AND(DataInduk!$D$25=DataInduk!$H$25,DataInduk!$D$29=DataInduk!$H$29,DataInduk!$D$31=DataInduk!$H$31,DataInduk!$D$35=7),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)&amp;"J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)&amp;IF(DataInduk!$H$37="ABC","C ",".3 ") &amp;IF(DataInduk!$H$31="Putra","Pa",IF(DataInduk!$H$31="Putri","Pi",""))  )  ))</f>
        <v>2C Pa</v>
      </c>
      <c r="N4" s="116"/>
      <c r="O4" s="115" t="str">
        <f>IF(DataInduk!$H$35&lt;4,"",IF(AND(DataInduk!$D$25=DataInduk!$H$25,DataInduk!$D$29=DataInduk!$H$29,DataInduk!$D$31=DataInduk!$H$31,DataInduk!$D$35=7),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)&amp;"K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)&amp;IF(DataInduk!$H$37="ABC","D ",".4 ") &amp;IF(DataInduk!$H$31="Putra","Pa",IF(DataInduk!$H$31="Putri","Pi",""))  )  ))</f>
        <v>2D Pa</v>
      </c>
      <c r="P4" s="116"/>
      <c r="Q4" s="115" t="str">
        <f>IF(DataInduk!$H$35&lt;5,"",IF(AND(DataInduk!$D$25=DataInduk!$H$25,DataInduk!$D$29=DataInduk!$H$29,DataInduk!$D$31=DataInduk!$H$31,DataInduk!$D$35=7),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)&amp;"L "),   (( IF(LEN(DataInduk!$D$29&gt;4),LEFT(DataInduk!$D$29,4),DataInduk!$D$29) )&amp;".12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)&amp;IF(DataInduk!$H$37="ABC","E ",".5 ") &amp;IF(DataInduk!$H$31="Putra","Pa",IF(DataInduk!$H$31="Putri","Pi",""))  )  ))</f>
        <v>2E Pa</v>
      </c>
      <c r="R4" s="116"/>
      <c r="S4" s="115" t="str">
        <f>IF(DataInduk!$H$35&lt;6,"",IF(AND(DataInduk!$D$25=DataInduk!$H$25,DataInduk!$D$29=DataInduk!$H$29,DataInduk!$D$31=DataInduk!$H$31,DataInduk!$D$35=7),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)&amp;"M "),   (( IF(LEN(DataInduk!$D$29&gt;4),LEFT(DataInduk!$D$29,4),DataInduk!$D$29) )&amp;".13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)&amp;IF(DataInduk!$H$37="ABC","F ",".6 ") &amp;IF(DataInduk!$H$31="Putra","Pa",IF(DataInduk!$H$31="Putri","Pi",""))  )  ))</f>
        <v>2F Pa</v>
      </c>
      <c r="T4" s="116"/>
      <c r="U4" s="115" t="str">
        <f>IF(DataInduk!$H$35&lt;7,"",IF(AND(DataInduk!$D$25=DataInduk!$H$25,DataInduk!$D$29=DataInduk!$H$29,DataInduk!$D$31=DataInduk!$H$31,DataInduk!$D$35=7),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)&amp;"N "),   (( IF(LEN(DataInduk!$D$29&gt;4),LEFT(DataInduk!$D$29,4),DataInduk!$D$29) )&amp;".14 " )  ) 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)&amp;IF(DataInduk!$H$37="ABC","G ",".7 ") &amp;IF(DataInduk!$H$31="Putra","Pa",IF(DataInduk!$H$31="Putri","Pi",""))  )  ))</f>
        <v/>
      </c>
      <c r="V4" s="116"/>
      <c r="W4" s="219" t="s">
        <v>84</v>
      </c>
      <c r="X4" s="219"/>
      <c r="Y4" s="116"/>
      <c r="Z4" s="134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33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)&amp;"I "),   ((                     IF(LEN(DataInduk!$D$29&gt;4),LEFT(DataInduk!$D$29,4),DataInduk!$D$29)                    )&amp;".9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&amp;IF(OR(DataInduk!$H$35="",DataInduk!$H$35=1),"",IF(DataInduk!$H$37="ABC","B ",".2 ") )           &amp;IF(DataInduk!$H$31="Putra","Putra",IF(DataInduk!$H$31="Putri","Putri",""))                   )    )</f>
        <v xml:space="preserve"> Data Santri Kelas 2B Putra</v>
      </c>
      <c r="E6" s="56"/>
      <c r="F6" s="51"/>
      <c r="G6" s="57"/>
      <c r="H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)&amp;"I "),   ((                     IF(LEN(DataInduk!$D$29&gt;4),LEFT(DataInduk!$D$29,4),DataInduk!$D$29)                    )&amp;".9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&amp;IF(OR(DataInduk!$H$35="",DataInduk!$H$35=1),"",IF(DataInduk!$H$37="ABC","B ",".2 ") )           &amp;IF(DataInduk!$H$31="Putra","Pa",IF(DataInduk!$H$31="Putri","Pi",""))                   )    )&amp;" : "&amp;DataInduk!$H$41</f>
        <v xml:space="preserve">Wali Kelas 2B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8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9"/>
      <c r="C37" s="92"/>
      <c r="D37" s="93"/>
      <c r="E37" s="46"/>
      <c r="F37" s="39"/>
      <c r="G37" s="35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88"/>
      <c r="C38" s="89"/>
      <c r="D38" s="90"/>
      <c r="E38" s="45"/>
      <c r="F38" s="41"/>
      <c r="G38" s="36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33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electLockedCells="1"/>
  <mergeCells count="210">
    <mergeCell ref="H9:L9"/>
    <mergeCell ref="M9:P9"/>
    <mergeCell ref="Q9:T9"/>
    <mergeCell ref="U9:AA9"/>
    <mergeCell ref="H10:L10"/>
    <mergeCell ref="M10:P10"/>
    <mergeCell ref="Q10:T10"/>
    <mergeCell ref="U10:AA10"/>
    <mergeCell ref="D2:G2"/>
    <mergeCell ref="W2:X2"/>
    <mergeCell ref="W4:X4"/>
    <mergeCell ref="D5:G5"/>
    <mergeCell ref="H6:R6"/>
    <mergeCell ref="B8:D8"/>
    <mergeCell ref="H8:L8"/>
    <mergeCell ref="M8:P8"/>
    <mergeCell ref="Q8:T8"/>
    <mergeCell ref="U8:AA8"/>
    <mergeCell ref="H13:L13"/>
    <mergeCell ref="M13:P13"/>
    <mergeCell ref="Q13:T13"/>
    <mergeCell ref="U13:AA13"/>
    <mergeCell ref="H14:L14"/>
    <mergeCell ref="M14:P14"/>
    <mergeCell ref="Q14:T14"/>
    <mergeCell ref="U14:AA14"/>
    <mergeCell ref="H11:L11"/>
    <mergeCell ref="M11:P11"/>
    <mergeCell ref="Q11:T11"/>
    <mergeCell ref="U11:AA11"/>
    <mergeCell ref="H12:L12"/>
    <mergeCell ref="M12:P12"/>
    <mergeCell ref="Q12:T12"/>
    <mergeCell ref="U12:AA12"/>
    <mergeCell ref="H17:L17"/>
    <mergeCell ref="M17:P17"/>
    <mergeCell ref="Q17:T17"/>
    <mergeCell ref="U17:AA17"/>
    <mergeCell ref="H18:L18"/>
    <mergeCell ref="M18:P18"/>
    <mergeCell ref="Q18:T18"/>
    <mergeCell ref="U18:AA18"/>
    <mergeCell ref="H15:L15"/>
    <mergeCell ref="M15:P15"/>
    <mergeCell ref="Q15:T15"/>
    <mergeCell ref="U15:AA15"/>
    <mergeCell ref="H16:L16"/>
    <mergeCell ref="M16:P16"/>
    <mergeCell ref="Q16:T16"/>
    <mergeCell ref="U16:AA16"/>
    <mergeCell ref="H21:L21"/>
    <mergeCell ref="M21:P21"/>
    <mergeCell ref="Q21:T21"/>
    <mergeCell ref="U21:AA21"/>
    <mergeCell ref="H22:L22"/>
    <mergeCell ref="M22:P22"/>
    <mergeCell ref="Q22:T22"/>
    <mergeCell ref="U22:AA22"/>
    <mergeCell ref="H19:L19"/>
    <mergeCell ref="M19:P19"/>
    <mergeCell ref="Q19:T19"/>
    <mergeCell ref="U19:AA19"/>
    <mergeCell ref="H20:L20"/>
    <mergeCell ref="M20:P20"/>
    <mergeCell ref="Q20:T20"/>
    <mergeCell ref="U20:AA20"/>
    <mergeCell ref="H25:L25"/>
    <mergeCell ref="M25:P25"/>
    <mergeCell ref="Q25:T25"/>
    <mergeCell ref="U25:AA25"/>
    <mergeCell ref="H26:L26"/>
    <mergeCell ref="M26:P26"/>
    <mergeCell ref="Q26:T26"/>
    <mergeCell ref="U26:AA26"/>
    <mergeCell ref="H23:L23"/>
    <mergeCell ref="M23:P23"/>
    <mergeCell ref="Q23:T23"/>
    <mergeCell ref="U23:AA23"/>
    <mergeCell ref="H24:L24"/>
    <mergeCell ref="M24:P24"/>
    <mergeCell ref="Q24:T24"/>
    <mergeCell ref="U24:AA24"/>
    <mergeCell ref="H29:L29"/>
    <mergeCell ref="M29:P29"/>
    <mergeCell ref="Q29:T29"/>
    <mergeCell ref="U29:AA29"/>
    <mergeCell ref="H30:L30"/>
    <mergeCell ref="M30:P30"/>
    <mergeCell ref="Q30:T30"/>
    <mergeCell ref="U30:AA30"/>
    <mergeCell ref="H27:L27"/>
    <mergeCell ref="M27:P27"/>
    <mergeCell ref="Q27:T27"/>
    <mergeCell ref="U27:AA27"/>
    <mergeCell ref="H28:L28"/>
    <mergeCell ref="M28:P28"/>
    <mergeCell ref="Q28:T28"/>
    <mergeCell ref="U28:AA28"/>
    <mergeCell ref="H33:L33"/>
    <mergeCell ref="M33:P33"/>
    <mergeCell ref="Q33:T33"/>
    <mergeCell ref="U33:AA33"/>
    <mergeCell ref="H34:L34"/>
    <mergeCell ref="M34:P34"/>
    <mergeCell ref="Q34:T34"/>
    <mergeCell ref="U34:AA34"/>
    <mergeCell ref="H31:L31"/>
    <mergeCell ref="M31:P31"/>
    <mergeCell ref="Q31:T31"/>
    <mergeCell ref="U31:AA31"/>
    <mergeCell ref="H32:L32"/>
    <mergeCell ref="M32:P32"/>
    <mergeCell ref="Q32:T32"/>
    <mergeCell ref="U32:AA32"/>
    <mergeCell ref="H37:L37"/>
    <mergeCell ref="M37:P37"/>
    <mergeCell ref="Q37:T37"/>
    <mergeCell ref="U37:AA37"/>
    <mergeCell ref="H38:L38"/>
    <mergeCell ref="M38:P38"/>
    <mergeCell ref="Q38:T38"/>
    <mergeCell ref="U38:AA38"/>
    <mergeCell ref="H35:L35"/>
    <mergeCell ref="M35:P35"/>
    <mergeCell ref="Q35:T35"/>
    <mergeCell ref="U35:AA35"/>
    <mergeCell ref="H36:L36"/>
    <mergeCell ref="M36:P36"/>
    <mergeCell ref="Q36:T36"/>
    <mergeCell ref="U36:AA36"/>
    <mergeCell ref="H41:L41"/>
    <mergeCell ref="M41:P41"/>
    <mergeCell ref="Q41:T41"/>
    <mergeCell ref="U41:AA41"/>
    <mergeCell ref="H42:L42"/>
    <mergeCell ref="M42:P42"/>
    <mergeCell ref="Q42:T42"/>
    <mergeCell ref="U42:AA42"/>
    <mergeCell ref="H39:L39"/>
    <mergeCell ref="M39:P39"/>
    <mergeCell ref="Q39:T39"/>
    <mergeCell ref="U39:AA39"/>
    <mergeCell ref="H40:L40"/>
    <mergeCell ref="M40:P40"/>
    <mergeCell ref="Q40:T40"/>
    <mergeCell ref="U40:AA40"/>
    <mergeCell ref="H45:L45"/>
    <mergeCell ref="M45:P45"/>
    <mergeCell ref="Q45:T45"/>
    <mergeCell ref="U45:AA45"/>
    <mergeCell ref="H46:L46"/>
    <mergeCell ref="M46:P46"/>
    <mergeCell ref="Q46:T46"/>
    <mergeCell ref="U46:AA46"/>
    <mergeCell ref="H43:L43"/>
    <mergeCell ref="M43:P43"/>
    <mergeCell ref="Q43:T43"/>
    <mergeCell ref="U43:AA43"/>
    <mergeCell ref="H44:L44"/>
    <mergeCell ref="M44:P44"/>
    <mergeCell ref="Q44:T44"/>
    <mergeCell ref="U44:AA44"/>
    <mergeCell ref="H49:L49"/>
    <mergeCell ref="M49:P49"/>
    <mergeCell ref="Q49:T49"/>
    <mergeCell ref="U49:AA49"/>
    <mergeCell ref="H50:L50"/>
    <mergeCell ref="M50:P50"/>
    <mergeCell ref="Q50:T50"/>
    <mergeCell ref="U50:AA50"/>
    <mergeCell ref="H47:L47"/>
    <mergeCell ref="M47:P47"/>
    <mergeCell ref="Q47:T47"/>
    <mergeCell ref="U47:AA47"/>
    <mergeCell ref="H48:L48"/>
    <mergeCell ref="M48:P48"/>
    <mergeCell ref="Q48:T48"/>
    <mergeCell ref="U48:AA48"/>
    <mergeCell ref="H53:L53"/>
    <mergeCell ref="M53:P53"/>
    <mergeCell ref="Q53:T53"/>
    <mergeCell ref="U53:AA53"/>
    <mergeCell ref="H54:L54"/>
    <mergeCell ref="M54:P54"/>
    <mergeCell ref="Q54:T54"/>
    <mergeCell ref="U54:AA54"/>
    <mergeCell ref="H51:L51"/>
    <mergeCell ref="M51:P51"/>
    <mergeCell ref="Q51:T51"/>
    <mergeCell ref="U51:AA51"/>
    <mergeCell ref="H52:L52"/>
    <mergeCell ref="M52:P52"/>
    <mergeCell ref="Q52:T52"/>
    <mergeCell ref="U52:AA52"/>
    <mergeCell ref="H57:L57"/>
    <mergeCell ref="M57:P57"/>
    <mergeCell ref="Q57:T57"/>
    <mergeCell ref="U57:AA57"/>
    <mergeCell ref="H58:L58"/>
    <mergeCell ref="M58:P58"/>
    <mergeCell ref="Q58:T58"/>
    <mergeCell ref="U58:AA58"/>
    <mergeCell ref="H55:L55"/>
    <mergeCell ref="M55:P55"/>
    <mergeCell ref="Q55:T55"/>
    <mergeCell ref="U55:AA55"/>
    <mergeCell ref="H56:L56"/>
    <mergeCell ref="M56:P56"/>
    <mergeCell ref="Q56:T56"/>
    <mergeCell ref="U56:AA56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AD59"/>
  <sheetViews>
    <sheetView zoomScale="150" zoomScaleNormal="150" workbookViewId="0"/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61"/>
      <c r="D2" s="220" t="str">
        <f>DataInduk!$D$4</f>
        <v xml:space="preserve">Pondok Pesantren </v>
      </c>
      <c r="E2" s="220"/>
      <c r="F2" s="220"/>
      <c r="G2" s="220"/>
      <c r="H2" s="128"/>
      <c r="I2" s="163"/>
      <c r="J2" s="113"/>
      <c r="K2" s="16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244" t="s">
        <v>87</v>
      </c>
      <c r="X2" s="244"/>
      <c r="Y2" s="113"/>
      <c r="Z2" s="163"/>
      <c r="AA2" s="130"/>
      <c r="AB2" s="131"/>
      <c r="AC2" s="131"/>
      <c r="AD2" s="131"/>
    </row>
    <row r="3" spans="1:30" ht="9" customHeight="1">
      <c r="A3" s="52"/>
      <c r="B3" s="51"/>
      <c r="C3" s="161"/>
      <c r="D3" s="73"/>
      <c r="E3" s="73"/>
      <c r="F3" s="73"/>
      <c r="G3" s="73"/>
      <c r="H3" s="73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1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J4" s="116"/>
      <c r="K4" s="115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L4" s="116"/>
      <c r="M4" s="115" t="str">
        <f>IF(DataInduk!$H$35&lt;3,"",IF(AND(DataInduk!$D$25=DataInduk!$H$25,DataInduk!$D$29=DataInduk!$H$29,DataInduk!$D$31=DataInduk!$H$31,DataInduk!$D$35=7),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)&amp;"J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)&amp;IF(DataInduk!$H$37="ABC","C ",".3 ") &amp;IF(DataInduk!$H$31="Putra","Pa",IF(DataInduk!$H$31="Putri","Pi",""))  )  ))</f>
        <v>2C Pa</v>
      </c>
      <c r="N4" s="116"/>
      <c r="O4" s="115" t="str">
        <f>IF(DataInduk!$H$35&lt;4,"",IF(AND(DataInduk!$D$25=DataInduk!$H$25,DataInduk!$D$29=DataInduk!$H$29,DataInduk!$D$31=DataInduk!$H$31,DataInduk!$D$35=7),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)&amp;"K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)&amp;IF(DataInduk!$H$37="ABC","D ",".4 ") &amp;IF(DataInduk!$H$31="Putra","Pa",IF(DataInduk!$H$31="Putri","Pi",""))  )  ))</f>
        <v>2D Pa</v>
      </c>
      <c r="P4" s="116"/>
      <c r="Q4" s="115" t="str">
        <f>IF(DataInduk!$H$35&lt;5,"",IF(AND(DataInduk!$D$25=DataInduk!$H$25,DataInduk!$D$29=DataInduk!$H$29,DataInduk!$D$31=DataInduk!$H$31,DataInduk!$D$35=7),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)&amp;"L "),   (( IF(LEN(DataInduk!$D$29&gt;4),LEFT(DataInduk!$D$29,4),DataInduk!$D$29) )&amp;".12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)&amp;IF(DataInduk!$H$37="ABC","E ",".5 ") &amp;IF(DataInduk!$H$31="Putra","Pa",IF(DataInduk!$H$31="Putri","Pi",""))  )  ))</f>
        <v>2E Pa</v>
      </c>
      <c r="R4" s="116"/>
      <c r="S4" s="115" t="str">
        <f>IF(DataInduk!$H$35&lt;6,"",IF(AND(DataInduk!$D$25=DataInduk!$H$25,DataInduk!$D$29=DataInduk!$H$29,DataInduk!$D$31=DataInduk!$H$31,DataInduk!$D$35=7),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)&amp;"M "),   (( IF(LEN(DataInduk!$D$29&gt;4),LEFT(DataInduk!$D$29,4),DataInduk!$D$29) )&amp;".13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)&amp;IF(DataInduk!$H$37="ABC","F ",".6 ") &amp;IF(DataInduk!$H$31="Putra","Pa",IF(DataInduk!$H$31="Putri","Pi",""))  )  ))</f>
        <v>2F Pa</v>
      </c>
      <c r="T4" s="116"/>
      <c r="U4" s="115" t="str">
        <f>IF(DataInduk!$H$35&lt;7,"",IF(AND(DataInduk!$D$25=DataInduk!$H$25,DataInduk!$D$29=DataInduk!$H$29,DataInduk!$D$31=DataInduk!$H$31,DataInduk!$D$35=7),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)&amp;"N "),   (( IF(LEN(DataInduk!$D$29&gt;4),LEFT(DataInduk!$D$29,4),DataInduk!$D$29) )&amp;".14 " )  ) 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)&amp;IF(DataInduk!$H$37="ABC","G ",".7 ") &amp;IF(DataInduk!$H$31="Putra","Pa",IF(DataInduk!$H$31="Putri","Pi",""))  )  ))</f>
        <v/>
      </c>
      <c r="V4" s="116"/>
      <c r="W4" s="219" t="s">
        <v>84</v>
      </c>
      <c r="X4" s="219"/>
      <c r="Y4" s="116"/>
      <c r="Z4" s="163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62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)&amp;"J "),   ((                     IF(LEN(DataInduk!$D$29&gt;4),LEFT(DataInduk!$D$29,4),DataInduk!$D$29)                    )&amp;".10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&amp;IF(OR(DataInduk!$H$35="",DataInduk!$H$35=1),"",IF(DataInduk!$H$37="ABC","C ",".3 ") )           &amp;IF(DataInduk!$H$31="Putra","Putra",IF(DataInduk!$H$31="Putri","Putri",""))                   )    )</f>
        <v xml:space="preserve"> Data Santri Kelas 2C Putra</v>
      </c>
      <c r="E6" s="56"/>
      <c r="F6" s="51"/>
      <c r="G6" s="57"/>
      <c r="H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)&amp;"J "),   ((                     IF(LEN(DataInduk!$D$29&gt;4),LEFT(DataInduk!$D$29,4),DataInduk!$D$29)                    )&amp;".10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&amp;IF(OR(DataInduk!$H$35="",DataInduk!$H$35=1),"",IF(DataInduk!$H$37="ABC","C ",".3 ") )           &amp;IF(DataInduk!$H$31="Putra","Pa",IF(DataInduk!$H$31="Putri","Pi",""))                   )    )&amp;" : "&amp;DataInduk!$H$43</f>
        <v xml:space="preserve">Wali Kelas 2C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9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9"/>
      <c r="C37" s="92"/>
      <c r="D37" s="93"/>
      <c r="E37" s="46"/>
      <c r="F37" s="39"/>
      <c r="G37" s="35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88"/>
      <c r="C38" s="89"/>
      <c r="D38" s="90"/>
      <c r="E38" s="45"/>
      <c r="F38" s="41"/>
      <c r="G38" s="36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62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electLockedCells="1"/>
  <mergeCells count="210">
    <mergeCell ref="H57:L57"/>
    <mergeCell ref="M57:P57"/>
    <mergeCell ref="Q57:T57"/>
    <mergeCell ref="U57:AA57"/>
    <mergeCell ref="H58:L58"/>
    <mergeCell ref="M58:P58"/>
    <mergeCell ref="Q58:T58"/>
    <mergeCell ref="U58:AA58"/>
    <mergeCell ref="H55:L55"/>
    <mergeCell ref="M55:P55"/>
    <mergeCell ref="Q55:T55"/>
    <mergeCell ref="U55:AA55"/>
    <mergeCell ref="H56:L56"/>
    <mergeCell ref="M56:P56"/>
    <mergeCell ref="Q56:T56"/>
    <mergeCell ref="U56:AA56"/>
    <mergeCell ref="H53:L53"/>
    <mergeCell ref="M53:P53"/>
    <mergeCell ref="Q53:T53"/>
    <mergeCell ref="U53:AA53"/>
    <mergeCell ref="H54:L54"/>
    <mergeCell ref="M54:P54"/>
    <mergeCell ref="Q54:T54"/>
    <mergeCell ref="U54:AA54"/>
    <mergeCell ref="H51:L51"/>
    <mergeCell ref="M51:P51"/>
    <mergeCell ref="Q51:T51"/>
    <mergeCell ref="U51:AA51"/>
    <mergeCell ref="H52:L52"/>
    <mergeCell ref="M52:P52"/>
    <mergeCell ref="Q52:T52"/>
    <mergeCell ref="U52:AA52"/>
    <mergeCell ref="H49:L49"/>
    <mergeCell ref="M49:P49"/>
    <mergeCell ref="Q49:T49"/>
    <mergeCell ref="U49:AA49"/>
    <mergeCell ref="H50:L50"/>
    <mergeCell ref="M50:P50"/>
    <mergeCell ref="Q50:T50"/>
    <mergeCell ref="U50:AA50"/>
    <mergeCell ref="H47:L47"/>
    <mergeCell ref="M47:P47"/>
    <mergeCell ref="Q47:T47"/>
    <mergeCell ref="U47:AA47"/>
    <mergeCell ref="H48:L48"/>
    <mergeCell ref="M48:P48"/>
    <mergeCell ref="Q48:T48"/>
    <mergeCell ref="U48:AA48"/>
    <mergeCell ref="H45:L45"/>
    <mergeCell ref="M45:P45"/>
    <mergeCell ref="Q45:T45"/>
    <mergeCell ref="U45:AA45"/>
    <mergeCell ref="H46:L46"/>
    <mergeCell ref="M46:P46"/>
    <mergeCell ref="Q46:T46"/>
    <mergeCell ref="U46:AA46"/>
    <mergeCell ref="H43:L43"/>
    <mergeCell ref="M43:P43"/>
    <mergeCell ref="Q43:T43"/>
    <mergeCell ref="U43:AA43"/>
    <mergeCell ref="H44:L44"/>
    <mergeCell ref="M44:P44"/>
    <mergeCell ref="Q44:T44"/>
    <mergeCell ref="U44:AA44"/>
    <mergeCell ref="H41:L41"/>
    <mergeCell ref="M41:P41"/>
    <mergeCell ref="Q41:T41"/>
    <mergeCell ref="U41:AA41"/>
    <mergeCell ref="H42:L42"/>
    <mergeCell ref="M42:P42"/>
    <mergeCell ref="Q42:T42"/>
    <mergeCell ref="U42:AA42"/>
    <mergeCell ref="H39:L39"/>
    <mergeCell ref="M39:P39"/>
    <mergeCell ref="Q39:T39"/>
    <mergeCell ref="U39:AA39"/>
    <mergeCell ref="H40:L40"/>
    <mergeCell ref="M40:P40"/>
    <mergeCell ref="Q40:T40"/>
    <mergeCell ref="U40:AA40"/>
    <mergeCell ref="H37:L37"/>
    <mergeCell ref="M37:P37"/>
    <mergeCell ref="Q37:T37"/>
    <mergeCell ref="U37:AA37"/>
    <mergeCell ref="H38:L38"/>
    <mergeCell ref="M38:P38"/>
    <mergeCell ref="Q38:T38"/>
    <mergeCell ref="U38:AA38"/>
    <mergeCell ref="H35:L35"/>
    <mergeCell ref="M35:P35"/>
    <mergeCell ref="Q35:T35"/>
    <mergeCell ref="U35:AA35"/>
    <mergeCell ref="H36:L36"/>
    <mergeCell ref="M36:P36"/>
    <mergeCell ref="Q36:T36"/>
    <mergeCell ref="U36:AA36"/>
    <mergeCell ref="H33:L33"/>
    <mergeCell ref="M33:P33"/>
    <mergeCell ref="Q33:T33"/>
    <mergeCell ref="U33:AA33"/>
    <mergeCell ref="H34:L34"/>
    <mergeCell ref="M34:P34"/>
    <mergeCell ref="Q34:T34"/>
    <mergeCell ref="U34:AA34"/>
    <mergeCell ref="H31:L31"/>
    <mergeCell ref="M31:P31"/>
    <mergeCell ref="Q31:T31"/>
    <mergeCell ref="U31:AA31"/>
    <mergeCell ref="H32:L32"/>
    <mergeCell ref="M32:P32"/>
    <mergeCell ref="Q32:T32"/>
    <mergeCell ref="U32:AA32"/>
    <mergeCell ref="H29:L29"/>
    <mergeCell ref="M29:P29"/>
    <mergeCell ref="Q29:T29"/>
    <mergeCell ref="U29:AA29"/>
    <mergeCell ref="H30:L30"/>
    <mergeCell ref="M30:P30"/>
    <mergeCell ref="Q30:T30"/>
    <mergeCell ref="U30:AA30"/>
    <mergeCell ref="H27:L27"/>
    <mergeCell ref="M27:P27"/>
    <mergeCell ref="Q27:T27"/>
    <mergeCell ref="U27:AA27"/>
    <mergeCell ref="H28:L28"/>
    <mergeCell ref="M28:P28"/>
    <mergeCell ref="Q28:T28"/>
    <mergeCell ref="U28:AA28"/>
    <mergeCell ref="H25:L25"/>
    <mergeCell ref="M25:P25"/>
    <mergeCell ref="Q25:T25"/>
    <mergeCell ref="U25:AA25"/>
    <mergeCell ref="H26:L26"/>
    <mergeCell ref="M26:P26"/>
    <mergeCell ref="Q26:T26"/>
    <mergeCell ref="U26:AA26"/>
    <mergeCell ref="H23:L23"/>
    <mergeCell ref="M23:P23"/>
    <mergeCell ref="Q23:T23"/>
    <mergeCell ref="U23:AA23"/>
    <mergeCell ref="H24:L24"/>
    <mergeCell ref="M24:P24"/>
    <mergeCell ref="Q24:T24"/>
    <mergeCell ref="U24:AA24"/>
    <mergeCell ref="H21:L21"/>
    <mergeCell ref="M21:P21"/>
    <mergeCell ref="Q21:T21"/>
    <mergeCell ref="U21:AA21"/>
    <mergeCell ref="H22:L22"/>
    <mergeCell ref="M22:P22"/>
    <mergeCell ref="Q22:T22"/>
    <mergeCell ref="U22:AA22"/>
    <mergeCell ref="H19:L19"/>
    <mergeCell ref="M19:P19"/>
    <mergeCell ref="Q19:T19"/>
    <mergeCell ref="U19:AA19"/>
    <mergeCell ref="H20:L20"/>
    <mergeCell ref="M20:P20"/>
    <mergeCell ref="Q20:T20"/>
    <mergeCell ref="U20:AA20"/>
    <mergeCell ref="H17:L17"/>
    <mergeCell ref="M17:P17"/>
    <mergeCell ref="Q17:T17"/>
    <mergeCell ref="U17:AA17"/>
    <mergeCell ref="H18:L18"/>
    <mergeCell ref="M18:P18"/>
    <mergeCell ref="Q18:T18"/>
    <mergeCell ref="U18:AA18"/>
    <mergeCell ref="H15:L15"/>
    <mergeCell ref="M15:P15"/>
    <mergeCell ref="Q15:T15"/>
    <mergeCell ref="U15:AA15"/>
    <mergeCell ref="H16:L16"/>
    <mergeCell ref="M16:P16"/>
    <mergeCell ref="Q16:T16"/>
    <mergeCell ref="U16:AA16"/>
    <mergeCell ref="H13:L13"/>
    <mergeCell ref="M13:P13"/>
    <mergeCell ref="Q13:T13"/>
    <mergeCell ref="U13:AA13"/>
    <mergeCell ref="H14:L14"/>
    <mergeCell ref="M14:P14"/>
    <mergeCell ref="Q14:T14"/>
    <mergeCell ref="U14:AA14"/>
    <mergeCell ref="H11:L11"/>
    <mergeCell ref="M11:P11"/>
    <mergeCell ref="Q11:T11"/>
    <mergeCell ref="U11:AA11"/>
    <mergeCell ref="H12:L12"/>
    <mergeCell ref="M12:P12"/>
    <mergeCell ref="Q12:T12"/>
    <mergeCell ref="U12:AA12"/>
    <mergeCell ref="H9:L9"/>
    <mergeCell ref="M9:P9"/>
    <mergeCell ref="Q9:T9"/>
    <mergeCell ref="U9:AA9"/>
    <mergeCell ref="H10:L10"/>
    <mergeCell ref="M10:P10"/>
    <mergeCell ref="Q10:T10"/>
    <mergeCell ref="U10:AA10"/>
    <mergeCell ref="D2:G2"/>
    <mergeCell ref="W2:X2"/>
    <mergeCell ref="W4:X4"/>
    <mergeCell ref="D5:G5"/>
    <mergeCell ref="H6:R6"/>
    <mergeCell ref="B8:D8"/>
    <mergeCell ref="H8:L8"/>
    <mergeCell ref="M8:P8"/>
    <mergeCell ref="Q8:T8"/>
    <mergeCell ref="U8:AA8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AD59"/>
  <sheetViews>
    <sheetView zoomScale="150" zoomScaleNormal="150" workbookViewId="0"/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61"/>
      <c r="D2" s="220" t="str">
        <f>DataInduk!$D$4</f>
        <v xml:space="preserve">Pondok Pesantren </v>
      </c>
      <c r="E2" s="220"/>
      <c r="F2" s="220"/>
      <c r="G2" s="220"/>
      <c r="H2" s="128"/>
      <c r="I2" s="163"/>
      <c r="J2" s="113"/>
      <c r="K2" s="16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244" t="s">
        <v>87</v>
      </c>
      <c r="X2" s="244"/>
      <c r="Y2" s="113"/>
      <c r="Z2" s="163"/>
      <c r="AA2" s="130"/>
      <c r="AB2" s="131"/>
      <c r="AC2" s="131"/>
      <c r="AD2" s="131"/>
    </row>
    <row r="3" spans="1:30" ht="9" customHeight="1">
      <c r="A3" s="52"/>
      <c r="B3" s="51"/>
      <c r="C3" s="161"/>
      <c r="D3" s="73"/>
      <c r="E3" s="73"/>
      <c r="F3" s="73"/>
      <c r="G3" s="73"/>
      <c r="H3" s="73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1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J4" s="116"/>
      <c r="K4" s="115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L4" s="116"/>
      <c r="M4" s="115" t="str">
        <f>IF(DataInduk!$H$35&lt;3,"",IF(AND(DataInduk!$D$25=DataInduk!$H$25,DataInduk!$D$29=DataInduk!$H$29,DataInduk!$D$31=DataInduk!$H$31,DataInduk!$D$35=7),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)&amp;"J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)&amp;IF(DataInduk!$H$37="ABC","C ",".3 ") &amp;IF(DataInduk!$H$31="Putra","Pa",IF(DataInduk!$H$31="Putri","Pi",""))  )  ))</f>
        <v>2C Pa</v>
      </c>
      <c r="N4" s="116"/>
      <c r="O4" s="115" t="str">
        <f>IF(DataInduk!$H$35&lt;4,"",IF(AND(DataInduk!$D$25=DataInduk!$H$25,DataInduk!$D$29=DataInduk!$H$29,DataInduk!$D$31=DataInduk!$H$31,DataInduk!$D$35=7),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)&amp;"K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)&amp;IF(DataInduk!$H$37="ABC","D ",".4 ") &amp;IF(DataInduk!$H$31="Putra","Pa",IF(DataInduk!$H$31="Putri","Pi",""))  )  ))</f>
        <v>2D Pa</v>
      </c>
      <c r="P4" s="116"/>
      <c r="Q4" s="115" t="str">
        <f>IF(DataInduk!$H$35&lt;5,"",IF(AND(DataInduk!$D$25=DataInduk!$H$25,DataInduk!$D$29=DataInduk!$H$29,DataInduk!$D$31=DataInduk!$H$31,DataInduk!$D$35=7),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)&amp;"L "),   (( IF(LEN(DataInduk!$D$29&gt;4),LEFT(DataInduk!$D$29,4),DataInduk!$D$29) )&amp;".12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)&amp;IF(DataInduk!$H$37="ABC","E ",".5 ") &amp;IF(DataInduk!$H$31="Putra","Pa",IF(DataInduk!$H$31="Putri","Pi",""))  )  ))</f>
        <v>2E Pa</v>
      </c>
      <c r="R4" s="116"/>
      <c r="S4" s="115" t="str">
        <f>IF(DataInduk!$H$35&lt;6,"",IF(AND(DataInduk!$D$25=DataInduk!$H$25,DataInduk!$D$29=DataInduk!$H$29,DataInduk!$D$31=DataInduk!$H$31,DataInduk!$D$35=7),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)&amp;"M "),   (( IF(LEN(DataInduk!$D$29&gt;4),LEFT(DataInduk!$D$29,4),DataInduk!$D$29) )&amp;".13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)&amp;IF(DataInduk!$H$37="ABC","F ",".6 ") &amp;IF(DataInduk!$H$31="Putra","Pa",IF(DataInduk!$H$31="Putri","Pi",""))  )  ))</f>
        <v>2F Pa</v>
      </c>
      <c r="T4" s="116"/>
      <c r="U4" s="115" t="str">
        <f>IF(DataInduk!$H$35&lt;7,"",IF(AND(DataInduk!$D$25=DataInduk!$H$25,DataInduk!$D$29=DataInduk!$H$29,DataInduk!$D$31=DataInduk!$H$31,DataInduk!$D$35=7),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)&amp;"N "),   (( IF(LEN(DataInduk!$D$29&gt;4),LEFT(DataInduk!$D$29,4),DataInduk!$D$29) )&amp;".14 " )  ) 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)&amp;IF(DataInduk!$H$37="ABC","G ",".7 ") &amp;IF(DataInduk!$H$31="Putra","Pa",IF(DataInduk!$H$31="Putri","Pi",""))  )  ))</f>
        <v/>
      </c>
      <c r="V4" s="116"/>
      <c r="W4" s="219" t="s">
        <v>84</v>
      </c>
      <c r="X4" s="219"/>
      <c r="Y4" s="116"/>
      <c r="Z4" s="163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62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)&amp;"K "),   ((                     IF(LEN(DataInduk!$D$29&gt;4),LEFT(DataInduk!$D$29,4),DataInduk!$D$29)                    )&amp;".11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&amp;IF(OR(DataInduk!$H$35="",DataInduk!$H$35=1),"",IF(DataInduk!$H$37="ABC","D ",".4 ") )           &amp;IF(DataInduk!$H$31="Putra","Putra",IF(DataInduk!$H$31="Putri","Putri",""))                   )    )</f>
        <v xml:space="preserve"> Data Santri Kelas 2D Putra</v>
      </c>
      <c r="E6" s="56"/>
      <c r="F6" s="51"/>
      <c r="G6" s="57"/>
      <c r="H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)&amp;"K "),   ((                     IF(LEN(DataInduk!$D$29&gt;4),LEFT(DataInduk!$D$29,4),DataInduk!$D$29)                    )&amp;".11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&amp;IF(OR(DataInduk!$H$35="",DataInduk!$H$35=1),"",IF(DataInduk!$H$37="ABC","D ",".4 ") )           &amp;IF(DataInduk!$H$31="Putra","Pa",IF(DataInduk!$H$31="Putri","Pi",""))                   )    )&amp;" : "&amp;DataInduk!$H$45</f>
        <v xml:space="preserve">Wali Kelas 2D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8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1"/>
      <c r="C37" s="92"/>
      <c r="D37" s="93"/>
      <c r="E37" s="46"/>
      <c r="F37" s="39"/>
      <c r="G37" s="35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88"/>
      <c r="C38" s="89"/>
      <c r="D38" s="90"/>
      <c r="E38" s="45"/>
      <c r="F38" s="41"/>
      <c r="G38" s="36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62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electLockedCells="1"/>
  <mergeCells count="210">
    <mergeCell ref="H57:L57"/>
    <mergeCell ref="M57:P57"/>
    <mergeCell ref="Q57:T57"/>
    <mergeCell ref="U57:AA57"/>
    <mergeCell ref="H58:L58"/>
    <mergeCell ref="M58:P58"/>
    <mergeCell ref="Q58:T58"/>
    <mergeCell ref="U58:AA58"/>
    <mergeCell ref="H55:L55"/>
    <mergeCell ref="M55:P55"/>
    <mergeCell ref="Q55:T55"/>
    <mergeCell ref="U55:AA55"/>
    <mergeCell ref="H56:L56"/>
    <mergeCell ref="M56:P56"/>
    <mergeCell ref="Q56:T56"/>
    <mergeCell ref="U56:AA56"/>
    <mergeCell ref="H53:L53"/>
    <mergeCell ref="M53:P53"/>
    <mergeCell ref="Q53:T53"/>
    <mergeCell ref="U53:AA53"/>
    <mergeCell ref="H54:L54"/>
    <mergeCell ref="M54:P54"/>
    <mergeCell ref="Q54:T54"/>
    <mergeCell ref="U54:AA54"/>
    <mergeCell ref="H51:L51"/>
    <mergeCell ref="M51:P51"/>
    <mergeCell ref="Q51:T51"/>
    <mergeCell ref="U51:AA51"/>
    <mergeCell ref="H52:L52"/>
    <mergeCell ref="M52:P52"/>
    <mergeCell ref="Q52:T52"/>
    <mergeCell ref="U52:AA52"/>
    <mergeCell ref="H49:L49"/>
    <mergeCell ref="M49:P49"/>
    <mergeCell ref="Q49:T49"/>
    <mergeCell ref="U49:AA49"/>
    <mergeCell ref="H50:L50"/>
    <mergeCell ref="M50:P50"/>
    <mergeCell ref="Q50:T50"/>
    <mergeCell ref="U50:AA50"/>
    <mergeCell ref="H47:L47"/>
    <mergeCell ref="M47:P47"/>
    <mergeCell ref="Q47:T47"/>
    <mergeCell ref="U47:AA47"/>
    <mergeCell ref="H48:L48"/>
    <mergeCell ref="M48:P48"/>
    <mergeCell ref="Q48:T48"/>
    <mergeCell ref="U48:AA48"/>
    <mergeCell ref="H45:L45"/>
    <mergeCell ref="M45:P45"/>
    <mergeCell ref="Q45:T45"/>
    <mergeCell ref="U45:AA45"/>
    <mergeCell ref="H46:L46"/>
    <mergeCell ref="M46:P46"/>
    <mergeCell ref="Q46:T46"/>
    <mergeCell ref="U46:AA46"/>
    <mergeCell ref="H43:L43"/>
    <mergeCell ref="M43:P43"/>
    <mergeCell ref="Q43:T43"/>
    <mergeCell ref="U43:AA43"/>
    <mergeCell ref="H44:L44"/>
    <mergeCell ref="M44:P44"/>
    <mergeCell ref="Q44:T44"/>
    <mergeCell ref="U44:AA44"/>
    <mergeCell ref="H41:L41"/>
    <mergeCell ref="M41:P41"/>
    <mergeCell ref="Q41:T41"/>
    <mergeCell ref="U41:AA41"/>
    <mergeCell ref="H42:L42"/>
    <mergeCell ref="M42:P42"/>
    <mergeCell ref="Q42:T42"/>
    <mergeCell ref="U42:AA42"/>
    <mergeCell ref="H39:L39"/>
    <mergeCell ref="M39:P39"/>
    <mergeCell ref="Q39:T39"/>
    <mergeCell ref="U39:AA39"/>
    <mergeCell ref="H40:L40"/>
    <mergeCell ref="M40:P40"/>
    <mergeCell ref="Q40:T40"/>
    <mergeCell ref="U40:AA40"/>
    <mergeCell ref="H37:L37"/>
    <mergeCell ref="M37:P37"/>
    <mergeCell ref="Q37:T37"/>
    <mergeCell ref="U37:AA37"/>
    <mergeCell ref="H38:L38"/>
    <mergeCell ref="M38:P38"/>
    <mergeCell ref="Q38:T38"/>
    <mergeCell ref="U38:AA38"/>
    <mergeCell ref="H35:L35"/>
    <mergeCell ref="M35:P35"/>
    <mergeCell ref="Q35:T35"/>
    <mergeCell ref="U35:AA35"/>
    <mergeCell ref="H36:L36"/>
    <mergeCell ref="M36:P36"/>
    <mergeCell ref="Q36:T36"/>
    <mergeCell ref="U36:AA36"/>
    <mergeCell ref="H33:L33"/>
    <mergeCell ref="M33:P33"/>
    <mergeCell ref="Q33:T33"/>
    <mergeCell ref="U33:AA33"/>
    <mergeCell ref="H34:L34"/>
    <mergeCell ref="M34:P34"/>
    <mergeCell ref="Q34:T34"/>
    <mergeCell ref="U34:AA34"/>
    <mergeCell ref="H31:L31"/>
    <mergeCell ref="M31:P31"/>
    <mergeCell ref="Q31:T31"/>
    <mergeCell ref="U31:AA31"/>
    <mergeCell ref="H32:L32"/>
    <mergeCell ref="M32:P32"/>
    <mergeCell ref="Q32:T32"/>
    <mergeCell ref="U32:AA32"/>
    <mergeCell ref="H29:L29"/>
    <mergeCell ref="M29:P29"/>
    <mergeCell ref="Q29:T29"/>
    <mergeCell ref="U29:AA29"/>
    <mergeCell ref="H30:L30"/>
    <mergeCell ref="M30:P30"/>
    <mergeCell ref="Q30:T30"/>
    <mergeCell ref="U30:AA30"/>
    <mergeCell ref="H27:L27"/>
    <mergeCell ref="M27:P27"/>
    <mergeCell ref="Q27:T27"/>
    <mergeCell ref="U27:AA27"/>
    <mergeCell ref="H28:L28"/>
    <mergeCell ref="M28:P28"/>
    <mergeCell ref="Q28:T28"/>
    <mergeCell ref="U28:AA28"/>
    <mergeCell ref="H25:L25"/>
    <mergeCell ref="M25:P25"/>
    <mergeCell ref="Q25:T25"/>
    <mergeCell ref="U25:AA25"/>
    <mergeCell ref="H26:L26"/>
    <mergeCell ref="M26:P26"/>
    <mergeCell ref="Q26:T26"/>
    <mergeCell ref="U26:AA26"/>
    <mergeCell ref="H23:L23"/>
    <mergeCell ref="M23:P23"/>
    <mergeCell ref="Q23:T23"/>
    <mergeCell ref="U23:AA23"/>
    <mergeCell ref="H24:L24"/>
    <mergeCell ref="M24:P24"/>
    <mergeCell ref="Q24:T24"/>
    <mergeCell ref="U24:AA24"/>
    <mergeCell ref="H21:L21"/>
    <mergeCell ref="M21:P21"/>
    <mergeCell ref="Q21:T21"/>
    <mergeCell ref="U21:AA21"/>
    <mergeCell ref="H22:L22"/>
    <mergeCell ref="M22:P22"/>
    <mergeCell ref="Q22:T22"/>
    <mergeCell ref="U22:AA22"/>
    <mergeCell ref="H19:L19"/>
    <mergeCell ref="M19:P19"/>
    <mergeCell ref="Q19:T19"/>
    <mergeCell ref="U19:AA19"/>
    <mergeCell ref="H20:L20"/>
    <mergeCell ref="M20:P20"/>
    <mergeCell ref="Q20:T20"/>
    <mergeCell ref="U20:AA20"/>
    <mergeCell ref="H17:L17"/>
    <mergeCell ref="M17:P17"/>
    <mergeCell ref="Q17:T17"/>
    <mergeCell ref="U17:AA17"/>
    <mergeCell ref="H18:L18"/>
    <mergeCell ref="M18:P18"/>
    <mergeCell ref="Q18:T18"/>
    <mergeCell ref="U18:AA18"/>
    <mergeCell ref="H15:L15"/>
    <mergeCell ref="M15:P15"/>
    <mergeCell ref="Q15:T15"/>
    <mergeCell ref="U15:AA15"/>
    <mergeCell ref="H16:L16"/>
    <mergeCell ref="M16:P16"/>
    <mergeCell ref="Q16:T16"/>
    <mergeCell ref="U16:AA16"/>
    <mergeCell ref="H13:L13"/>
    <mergeCell ref="M13:P13"/>
    <mergeCell ref="Q13:T13"/>
    <mergeCell ref="U13:AA13"/>
    <mergeCell ref="H14:L14"/>
    <mergeCell ref="M14:P14"/>
    <mergeCell ref="Q14:T14"/>
    <mergeCell ref="U14:AA14"/>
    <mergeCell ref="H11:L11"/>
    <mergeCell ref="M11:P11"/>
    <mergeCell ref="Q11:T11"/>
    <mergeCell ref="U11:AA11"/>
    <mergeCell ref="H12:L12"/>
    <mergeCell ref="M12:P12"/>
    <mergeCell ref="Q12:T12"/>
    <mergeCell ref="U12:AA12"/>
    <mergeCell ref="H9:L9"/>
    <mergeCell ref="M9:P9"/>
    <mergeCell ref="Q9:T9"/>
    <mergeCell ref="U9:AA9"/>
    <mergeCell ref="H10:L10"/>
    <mergeCell ref="M10:P10"/>
    <mergeCell ref="Q10:T10"/>
    <mergeCell ref="U10:AA10"/>
    <mergeCell ref="D2:G2"/>
    <mergeCell ref="W2:X2"/>
    <mergeCell ref="W4:X4"/>
    <mergeCell ref="D5:G5"/>
    <mergeCell ref="H6:R6"/>
    <mergeCell ref="B8:D8"/>
    <mergeCell ref="H8:L8"/>
    <mergeCell ref="M8:P8"/>
    <mergeCell ref="Q8:T8"/>
    <mergeCell ref="U8:AA8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AD59"/>
  <sheetViews>
    <sheetView zoomScale="150" zoomScaleNormal="150" workbookViewId="0"/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61"/>
      <c r="D2" s="220" t="str">
        <f>DataInduk!$D$4</f>
        <v xml:space="preserve">Pondok Pesantren </v>
      </c>
      <c r="E2" s="220"/>
      <c r="F2" s="220"/>
      <c r="G2" s="220"/>
      <c r="H2" s="128"/>
      <c r="I2" s="163"/>
      <c r="J2" s="113"/>
      <c r="K2" s="16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244" t="s">
        <v>87</v>
      </c>
      <c r="X2" s="244"/>
      <c r="Y2" s="113"/>
      <c r="Z2" s="163"/>
      <c r="AA2" s="130"/>
      <c r="AB2" s="131"/>
      <c r="AC2" s="131"/>
      <c r="AD2" s="131"/>
    </row>
    <row r="3" spans="1:30" ht="9" customHeight="1">
      <c r="A3" s="52"/>
      <c r="B3" s="51"/>
      <c r="C3" s="161"/>
      <c r="D3" s="73"/>
      <c r="E3" s="73"/>
      <c r="F3" s="73"/>
      <c r="G3" s="73"/>
      <c r="H3" s="73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1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J4" s="116"/>
      <c r="K4" s="115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L4" s="116"/>
      <c r="M4" s="115" t="str">
        <f>IF(DataInduk!$H$35&lt;3,"",IF(AND(DataInduk!$D$25=DataInduk!$H$25,DataInduk!$D$29=DataInduk!$H$29,DataInduk!$D$31=DataInduk!$H$31,DataInduk!$D$35=7),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)&amp;"J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)&amp;IF(DataInduk!$H$37="ABC","C ",".3 ") &amp;IF(DataInduk!$H$31="Putra","Pa",IF(DataInduk!$H$31="Putri","Pi",""))  )  ))</f>
        <v>2C Pa</v>
      </c>
      <c r="N4" s="116"/>
      <c r="O4" s="115" t="str">
        <f>IF(DataInduk!$H$35&lt;4,"",IF(AND(DataInduk!$D$25=DataInduk!$H$25,DataInduk!$D$29=DataInduk!$H$29,DataInduk!$D$31=DataInduk!$H$31,DataInduk!$D$35=7),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)&amp;"K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)&amp;IF(DataInduk!$H$37="ABC","D ",".4 ") &amp;IF(DataInduk!$H$31="Putra","Pa",IF(DataInduk!$H$31="Putri","Pi",""))  )  ))</f>
        <v>2D Pa</v>
      </c>
      <c r="P4" s="116"/>
      <c r="Q4" s="115" t="str">
        <f>IF(DataInduk!$H$35&lt;5,"",IF(AND(DataInduk!$D$25=DataInduk!$H$25,DataInduk!$D$29=DataInduk!$H$29,DataInduk!$D$31=DataInduk!$H$31,DataInduk!$D$35=7),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)&amp;"L "),   (( IF(LEN(DataInduk!$D$29&gt;4),LEFT(DataInduk!$D$29,4),DataInduk!$D$29) )&amp;".12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)&amp;IF(DataInduk!$H$37="ABC","E ",".5 ") &amp;IF(DataInduk!$H$31="Putra","Pa",IF(DataInduk!$H$31="Putri","Pi",""))  )  ))</f>
        <v>2E Pa</v>
      </c>
      <c r="R4" s="116"/>
      <c r="S4" s="115" t="str">
        <f>IF(DataInduk!$H$35&lt;6,"",IF(AND(DataInduk!$D$25=DataInduk!$H$25,DataInduk!$D$29=DataInduk!$H$29,DataInduk!$D$31=DataInduk!$H$31,DataInduk!$D$35=7),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)&amp;"M "),   (( IF(LEN(DataInduk!$D$29&gt;4),LEFT(DataInduk!$D$29,4),DataInduk!$D$29) )&amp;".13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)&amp;IF(DataInduk!$H$37="ABC","F ",".6 ") &amp;IF(DataInduk!$H$31="Putra","Pa",IF(DataInduk!$H$31="Putri","Pi",""))  )  ))</f>
        <v>2F Pa</v>
      </c>
      <c r="T4" s="116"/>
      <c r="U4" s="115" t="str">
        <f>IF(DataInduk!$H$35&lt;7,"",IF(AND(DataInduk!$D$25=DataInduk!$H$25,DataInduk!$D$29=DataInduk!$H$29,DataInduk!$D$31=DataInduk!$H$31,DataInduk!$D$35=7),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)&amp;"N "),   (( IF(LEN(DataInduk!$D$29&gt;4),LEFT(DataInduk!$D$29,4),DataInduk!$D$29) )&amp;".14 " )  ) 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)&amp;IF(DataInduk!$H$37="ABC","G ",".7 ") &amp;IF(DataInduk!$H$31="Putra","Pa",IF(DataInduk!$H$31="Putri","Pi",""))  )  ))</f>
        <v/>
      </c>
      <c r="V4" s="116"/>
      <c r="W4" s="219" t="s">
        <v>84</v>
      </c>
      <c r="X4" s="219"/>
      <c r="Y4" s="116"/>
      <c r="Z4" s="163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62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)&amp;"L "),   ((                     IF(LEN(DataInduk!$D$29&gt;4),LEFT(DataInduk!$D$29,4),DataInduk!$D$29)                    )&amp;".12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&amp;IF(OR(DataInduk!$H$35="",DataInduk!$H$35=1),"",IF(DataInduk!$H$37="ABC","E ",".5 ") )           &amp;IF(DataInduk!$H$31="Putra","Putra",IF(DataInduk!$H$31="Putri","Putri",""))                   )    )</f>
        <v xml:space="preserve"> Data Santri Kelas 2E Putra</v>
      </c>
      <c r="E6" s="56"/>
      <c r="F6" s="51"/>
      <c r="G6" s="57"/>
      <c r="H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)&amp;"L "),   ((                     IF(LEN(DataInduk!$D$29&gt;4),LEFT(DataInduk!$D$29,4),DataInduk!$D$29)                    )&amp;".12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&amp;IF(OR(DataInduk!$H$35="",DataInduk!$H$35=1),"",IF(DataInduk!$H$37="ABC","E ",".5 ") )           &amp;IF(DataInduk!$H$31="Putra","Pa",IF(DataInduk!$H$31="Putri","Pi",""))                   )    )&amp;" : "&amp;DataInduk!$H$47</f>
        <v xml:space="preserve">Wali Kelas 2E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8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1"/>
      <c r="C37" s="92"/>
      <c r="D37" s="93"/>
      <c r="E37" s="46"/>
      <c r="F37" s="39"/>
      <c r="G37" s="35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88"/>
      <c r="C38" s="89"/>
      <c r="D38" s="90"/>
      <c r="E38" s="45"/>
      <c r="F38" s="41"/>
      <c r="G38" s="36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62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electLockedCells="1"/>
  <mergeCells count="210">
    <mergeCell ref="H57:L57"/>
    <mergeCell ref="M57:P57"/>
    <mergeCell ref="Q57:T57"/>
    <mergeCell ref="U57:AA57"/>
    <mergeCell ref="H58:L58"/>
    <mergeCell ref="M58:P58"/>
    <mergeCell ref="Q58:T58"/>
    <mergeCell ref="U58:AA58"/>
    <mergeCell ref="H55:L55"/>
    <mergeCell ref="M55:P55"/>
    <mergeCell ref="Q55:T55"/>
    <mergeCell ref="U55:AA55"/>
    <mergeCell ref="H56:L56"/>
    <mergeCell ref="M56:P56"/>
    <mergeCell ref="Q56:T56"/>
    <mergeCell ref="U56:AA56"/>
    <mergeCell ref="H53:L53"/>
    <mergeCell ref="M53:P53"/>
    <mergeCell ref="Q53:T53"/>
    <mergeCell ref="U53:AA53"/>
    <mergeCell ref="H54:L54"/>
    <mergeCell ref="M54:P54"/>
    <mergeCell ref="Q54:T54"/>
    <mergeCell ref="U54:AA54"/>
    <mergeCell ref="H51:L51"/>
    <mergeCell ref="M51:P51"/>
    <mergeCell ref="Q51:T51"/>
    <mergeCell ref="U51:AA51"/>
    <mergeCell ref="H52:L52"/>
    <mergeCell ref="M52:P52"/>
    <mergeCell ref="Q52:T52"/>
    <mergeCell ref="U52:AA52"/>
    <mergeCell ref="H49:L49"/>
    <mergeCell ref="M49:P49"/>
    <mergeCell ref="Q49:T49"/>
    <mergeCell ref="U49:AA49"/>
    <mergeCell ref="H50:L50"/>
    <mergeCell ref="M50:P50"/>
    <mergeCell ref="Q50:T50"/>
    <mergeCell ref="U50:AA50"/>
    <mergeCell ref="H47:L47"/>
    <mergeCell ref="M47:P47"/>
    <mergeCell ref="Q47:T47"/>
    <mergeCell ref="U47:AA47"/>
    <mergeCell ref="H48:L48"/>
    <mergeCell ref="M48:P48"/>
    <mergeCell ref="Q48:T48"/>
    <mergeCell ref="U48:AA48"/>
    <mergeCell ref="H45:L45"/>
    <mergeCell ref="M45:P45"/>
    <mergeCell ref="Q45:T45"/>
    <mergeCell ref="U45:AA45"/>
    <mergeCell ref="H46:L46"/>
    <mergeCell ref="M46:P46"/>
    <mergeCell ref="Q46:T46"/>
    <mergeCell ref="U46:AA46"/>
    <mergeCell ref="H43:L43"/>
    <mergeCell ref="M43:P43"/>
    <mergeCell ref="Q43:T43"/>
    <mergeCell ref="U43:AA43"/>
    <mergeCell ref="H44:L44"/>
    <mergeCell ref="M44:P44"/>
    <mergeCell ref="Q44:T44"/>
    <mergeCell ref="U44:AA44"/>
    <mergeCell ref="H41:L41"/>
    <mergeCell ref="M41:P41"/>
    <mergeCell ref="Q41:T41"/>
    <mergeCell ref="U41:AA41"/>
    <mergeCell ref="H42:L42"/>
    <mergeCell ref="M42:P42"/>
    <mergeCell ref="Q42:T42"/>
    <mergeCell ref="U42:AA42"/>
    <mergeCell ref="H39:L39"/>
    <mergeCell ref="M39:P39"/>
    <mergeCell ref="Q39:T39"/>
    <mergeCell ref="U39:AA39"/>
    <mergeCell ref="H40:L40"/>
    <mergeCell ref="M40:P40"/>
    <mergeCell ref="Q40:T40"/>
    <mergeCell ref="U40:AA40"/>
    <mergeCell ref="H37:L37"/>
    <mergeCell ref="M37:P37"/>
    <mergeCell ref="Q37:T37"/>
    <mergeCell ref="U37:AA37"/>
    <mergeCell ref="H38:L38"/>
    <mergeCell ref="M38:P38"/>
    <mergeCell ref="Q38:T38"/>
    <mergeCell ref="U38:AA38"/>
    <mergeCell ref="H35:L35"/>
    <mergeCell ref="M35:P35"/>
    <mergeCell ref="Q35:T35"/>
    <mergeCell ref="U35:AA35"/>
    <mergeCell ref="H36:L36"/>
    <mergeCell ref="M36:P36"/>
    <mergeCell ref="Q36:T36"/>
    <mergeCell ref="U36:AA36"/>
    <mergeCell ref="H33:L33"/>
    <mergeCell ref="M33:P33"/>
    <mergeCell ref="Q33:T33"/>
    <mergeCell ref="U33:AA33"/>
    <mergeCell ref="H34:L34"/>
    <mergeCell ref="M34:P34"/>
    <mergeCell ref="Q34:T34"/>
    <mergeCell ref="U34:AA34"/>
    <mergeCell ref="H31:L31"/>
    <mergeCell ref="M31:P31"/>
    <mergeCell ref="Q31:T31"/>
    <mergeCell ref="U31:AA31"/>
    <mergeCell ref="H32:L32"/>
    <mergeCell ref="M32:P32"/>
    <mergeCell ref="Q32:T32"/>
    <mergeCell ref="U32:AA32"/>
    <mergeCell ref="H29:L29"/>
    <mergeCell ref="M29:P29"/>
    <mergeCell ref="Q29:T29"/>
    <mergeCell ref="U29:AA29"/>
    <mergeCell ref="H30:L30"/>
    <mergeCell ref="M30:P30"/>
    <mergeCell ref="Q30:T30"/>
    <mergeCell ref="U30:AA30"/>
    <mergeCell ref="H27:L27"/>
    <mergeCell ref="M27:P27"/>
    <mergeCell ref="Q27:T27"/>
    <mergeCell ref="U27:AA27"/>
    <mergeCell ref="H28:L28"/>
    <mergeCell ref="M28:P28"/>
    <mergeCell ref="Q28:T28"/>
    <mergeCell ref="U28:AA28"/>
    <mergeCell ref="H25:L25"/>
    <mergeCell ref="M25:P25"/>
    <mergeCell ref="Q25:T25"/>
    <mergeCell ref="U25:AA25"/>
    <mergeCell ref="H26:L26"/>
    <mergeCell ref="M26:P26"/>
    <mergeCell ref="Q26:T26"/>
    <mergeCell ref="U26:AA26"/>
    <mergeCell ref="H23:L23"/>
    <mergeCell ref="M23:P23"/>
    <mergeCell ref="Q23:T23"/>
    <mergeCell ref="U23:AA23"/>
    <mergeCell ref="H24:L24"/>
    <mergeCell ref="M24:P24"/>
    <mergeCell ref="Q24:T24"/>
    <mergeCell ref="U24:AA24"/>
    <mergeCell ref="H21:L21"/>
    <mergeCell ref="M21:P21"/>
    <mergeCell ref="Q21:T21"/>
    <mergeCell ref="U21:AA21"/>
    <mergeCell ref="H22:L22"/>
    <mergeCell ref="M22:P22"/>
    <mergeCell ref="Q22:T22"/>
    <mergeCell ref="U22:AA22"/>
    <mergeCell ref="H19:L19"/>
    <mergeCell ref="M19:P19"/>
    <mergeCell ref="Q19:T19"/>
    <mergeCell ref="U19:AA19"/>
    <mergeCell ref="H20:L20"/>
    <mergeCell ref="M20:P20"/>
    <mergeCell ref="Q20:T20"/>
    <mergeCell ref="U20:AA20"/>
    <mergeCell ref="H17:L17"/>
    <mergeCell ref="M17:P17"/>
    <mergeCell ref="Q17:T17"/>
    <mergeCell ref="U17:AA17"/>
    <mergeCell ref="H18:L18"/>
    <mergeCell ref="M18:P18"/>
    <mergeCell ref="Q18:T18"/>
    <mergeCell ref="U18:AA18"/>
    <mergeCell ref="H15:L15"/>
    <mergeCell ref="M15:P15"/>
    <mergeCell ref="Q15:T15"/>
    <mergeCell ref="U15:AA15"/>
    <mergeCell ref="H16:L16"/>
    <mergeCell ref="M16:P16"/>
    <mergeCell ref="Q16:T16"/>
    <mergeCell ref="U16:AA16"/>
    <mergeCell ref="H13:L13"/>
    <mergeCell ref="M13:P13"/>
    <mergeCell ref="Q13:T13"/>
    <mergeCell ref="U13:AA13"/>
    <mergeCell ref="H14:L14"/>
    <mergeCell ref="M14:P14"/>
    <mergeCell ref="Q14:T14"/>
    <mergeCell ref="U14:AA14"/>
    <mergeCell ref="H11:L11"/>
    <mergeCell ref="M11:P11"/>
    <mergeCell ref="Q11:T11"/>
    <mergeCell ref="U11:AA11"/>
    <mergeCell ref="H12:L12"/>
    <mergeCell ref="M12:P12"/>
    <mergeCell ref="Q12:T12"/>
    <mergeCell ref="U12:AA12"/>
    <mergeCell ref="H9:L9"/>
    <mergeCell ref="M9:P9"/>
    <mergeCell ref="Q9:T9"/>
    <mergeCell ref="U9:AA9"/>
    <mergeCell ref="H10:L10"/>
    <mergeCell ref="M10:P10"/>
    <mergeCell ref="Q10:T10"/>
    <mergeCell ref="U10:AA10"/>
    <mergeCell ref="D2:G2"/>
    <mergeCell ref="W2:X2"/>
    <mergeCell ref="W4:X4"/>
    <mergeCell ref="D5:G5"/>
    <mergeCell ref="H6:R6"/>
    <mergeCell ref="B8:D8"/>
    <mergeCell ref="H8:L8"/>
    <mergeCell ref="M8:P8"/>
    <mergeCell ref="Q8:T8"/>
    <mergeCell ref="U8:AA8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D59"/>
  <sheetViews>
    <sheetView zoomScale="150" zoomScaleNormal="150" workbookViewId="0"/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61"/>
      <c r="D2" s="220" t="str">
        <f>DataInduk!$D$4</f>
        <v xml:space="preserve">Pondok Pesantren </v>
      </c>
      <c r="E2" s="220"/>
      <c r="F2" s="220"/>
      <c r="G2" s="220"/>
      <c r="H2" s="128"/>
      <c r="I2" s="163"/>
      <c r="J2" s="113"/>
      <c r="K2" s="16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244" t="s">
        <v>87</v>
      </c>
      <c r="X2" s="244"/>
      <c r="Y2" s="113"/>
      <c r="Z2" s="163"/>
      <c r="AA2" s="130"/>
      <c r="AB2" s="131"/>
      <c r="AC2" s="131"/>
      <c r="AD2" s="131"/>
    </row>
    <row r="3" spans="1:30" ht="9" customHeight="1">
      <c r="A3" s="52"/>
      <c r="B3" s="51"/>
      <c r="C3" s="161"/>
      <c r="D3" s="73"/>
      <c r="E3" s="73"/>
      <c r="F3" s="73"/>
      <c r="G3" s="73"/>
      <c r="H3" s="73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1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J4" s="116"/>
      <c r="K4" s="115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L4" s="116"/>
      <c r="M4" s="115" t="str">
        <f>IF(DataInduk!$H$35&lt;3,"",IF(AND(DataInduk!$D$25=DataInduk!$H$25,DataInduk!$D$29=DataInduk!$H$29,DataInduk!$D$31=DataInduk!$H$31,DataInduk!$D$35=7),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)&amp;"J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)&amp;IF(DataInduk!$H$37="ABC","C ",".3 ") &amp;IF(DataInduk!$H$31="Putra","Pa",IF(DataInduk!$H$31="Putri","Pi",""))  )  ))</f>
        <v>2C Pa</v>
      </c>
      <c r="N4" s="116"/>
      <c r="O4" s="115" t="str">
        <f>IF(DataInduk!$H$35&lt;4,"",IF(AND(DataInduk!$D$25=DataInduk!$H$25,DataInduk!$D$29=DataInduk!$H$29,DataInduk!$D$31=DataInduk!$H$31,DataInduk!$D$35=7),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)&amp;"K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)&amp;IF(DataInduk!$H$37="ABC","D ",".4 ") &amp;IF(DataInduk!$H$31="Putra","Pa",IF(DataInduk!$H$31="Putri","Pi",""))  )  ))</f>
        <v>2D Pa</v>
      </c>
      <c r="P4" s="116"/>
      <c r="Q4" s="115" t="str">
        <f>IF(DataInduk!$H$35&lt;5,"",IF(AND(DataInduk!$D$25=DataInduk!$H$25,DataInduk!$D$29=DataInduk!$H$29,DataInduk!$D$31=DataInduk!$H$31,DataInduk!$D$35=7),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)&amp;"L "),   (( IF(LEN(DataInduk!$D$29&gt;4),LEFT(DataInduk!$D$29,4),DataInduk!$D$29) )&amp;".12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)&amp;IF(DataInduk!$H$37="ABC","E ",".5 ") &amp;IF(DataInduk!$H$31="Putra","Pa",IF(DataInduk!$H$31="Putri","Pi",""))  )  ))</f>
        <v>2E Pa</v>
      </c>
      <c r="R4" s="116"/>
      <c r="S4" s="115" t="str">
        <f>IF(DataInduk!$H$35&lt;6,"",IF(AND(DataInduk!$D$25=DataInduk!$H$25,DataInduk!$D$29=DataInduk!$H$29,DataInduk!$D$31=DataInduk!$H$31,DataInduk!$D$35=7),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)&amp;"M "),   (( IF(LEN(DataInduk!$D$29&gt;4),LEFT(DataInduk!$D$29,4),DataInduk!$D$29) )&amp;".13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)&amp;IF(DataInduk!$H$37="ABC","F ",".6 ") &amp;IF(DataInduk!$H$31="Putra","Pa",IF(DataInduk!$H$31="Putri","Pi",""))  )  ))</f>
        <v>2F Pa</v>
      </c>
      <c r="T4" s="116"/>
      <c r="U4" s="115" t="str">
        <f>IF(DataInduk!$H$35&lt;7,"",IF(AND(DataInduk!$D$25=DataInduk!$H$25,DataInduk!$D$29=DataInduk!$H$29,DataInduk!$D$31=DataInduk!$H$31,DataInduk!$D$35=7),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)&amp;"N "),   (( IF(LEN(DataInduk!$D$29&gt;4),LEFT(DataInduk!$D$29,4),DataInduk!$D$29) )&amp;".14 " )  ) 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)&amp;IF(DataInduk!$H$37="ABC","G ",".7 ") &amp;IF(DataInduk!$H$31="Putra","Pa",IF(DataInduk!$H$31="Putri","Pi",""))  )  ))</f>
        <v/>
      </c>
      <c r="V4" s="116"/>
      <c r="W4" s="219" t="s">
        <v>84</v>
      </c>
      <c r="X4" s="219"/>
      <c r="Y4" s="116"/>
      <c r="Z4" s="163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62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)&amp;"M "),   ((                     IF(LEN(DataInduk!$D$29&gt;4),LEFT(DataInduk!$D$29,4),DataInduk!$D$29)                    )&amp;".13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&amp;IF(OR(DataInduk!$H$35="",DataInduk!$H$35=1),"",IF(DataInduk!$H$37="ABC","F ",".6 ") )           &amp;IF(DataInduk!$H$31="Putra","Putra",IF(DataInduk!$H$31="Putri","Putri",""))                   )    )</f>
        <v xml:space="preserve"> Data Santri Kelas 2F Putra</v>
      </c>
      <c r="E6" s="56"/>
      <c r="F6" s="51"/>
      <c r="G6" s="57"/>
      <c r="H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)&amp;"M "),   ((                     IF(LEN(DataInduk!$D$29&gt;4),LEFT(DataInduk!$D$29,4),DataInduk!$D$29)                    )&amp;".13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&amp;IF(OR(DataInduk!$H$35="",DataInduk!$H$35=1),"",IF(DataInduk!$H$37="ABC","F ",".6 ") )           &amp;IF(DataInduk!$H$31="Putra","Pa",IF(DataInduk!$H$31="Putri","Pi",""))                   )    )&amp;" : "&amp;DataInduk!$H$49</f>
        <v xml:space="preserve">Wali Kelas 2F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8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9"/>
      <c r="C37" s="92"/>
      <c r="D37" s="93"/>
      <c r="E37" s="46"/>
      <c r="F37" s="39"/>
      <c r="G37" s="35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88"/>
      <c r="C38" s="89"/>
      <c r="D38" s="90"/>
      <c r="E38" s="45"/>
      <c r="F38" s="41"/>
      <c r="G38" s="36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62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electLockedCells="1"/>
  <mergeCells count="210">
    <mergeCell ref="H57:L57"/>
    <mergeCell ref="M57:P57"/>
    <mergeCell ref="Q57:T57"/>
    <mergeCell ref="U57:AA57"/>
    <mergeCell ref="H58:L58"/>
    <mergeCell ref="M58:P58"/>
    <mergeCell ref="Q58:T58"/>
    <mergeCell ref="U58:AA58"/>
    <mergeCell ref="H55:L55"/>
    <mergeCell ref="M55:P55"/>
    <mergeCell ref="Q55:T55"/>
    <mergeCell ref="U55:AA55"/>
    <mergeCell ref="H56:L56"/>
    <mergeCell ref="M56:P56"/>
    <mergeCell ref="Q56:T56"/>
    <mergeCell ref="U56:AA56"/>
    <mergeCell ref="H53:L53"/>
    <mergeCell ref="M53:P53"/>
    <mergeCell ref="Q53:T53"/>
    <mergeCell ref="U53:AA53"/>
    <mergeCell ref="H54:L54"/>
    <mergeCell ref="M54:P54"/>
    <mergeCell ref="Q54:T54"/>
    <mergeCell ref="U54:AA54"/>
    <mergeCell ref="H51:L51"/>
    <mergeCell ref="M51:P51"/>
    <mergeCell ref="Q51:T51"/>
    <mergeCell ref="U51:AA51"/>
    <mergeCell ref="H52:L52"/>
    <mergeCell ref="M52:P52"/>
    <mergeCell ref="Q52:T52"/>
    <mergeCell ref="U52:AA52"/>
    <mergeCell ref="H49:L49"/>
    <mergeCell ref="M49:P49"/>
    <mergeCell ref="Q49:T49"/>
    <mergeCell ref="U49:AA49"/>
    <mergeCell ref="H50:L50"/>
    <mergeCell ref="M50:P50"/>
    <mergeCell ref="Q50:T50"/>
    <mergeCell ref="U50:AA50"/>
    <mergeCell ref="H47:L47"/>
    <mergeCell ref="M47:P47"/>
    <mergeCell ref="Q47:T47"/>
    <mergeCell ref="U47:AA47"/>
    <mergeCell ref="H48:L48"/>
    <mergeCell ref="M48:P48"/>
    <mergeCell ref="Q48:T48"/>
    <mergeCell ref="U48:AA48"/>
    <mergeCell ref="H45:L45"/>
    <mergeCell ref="M45:P45"/>
    <mergeCell ref="Q45:T45"/>
    <mergeCell ref="U45:AA45"/>
    <mergeCell ref="H46:L46"/>
    <mergeCell ref="M46:P46"/>
    <mergeCell ref="Q46:T46"/>
    <mergeCell ref="U46:AA46"/>
    <mergeCell ref="H43:L43"/>
    <mergeCell ref="M43:P43"/>
    <mergeCell ref="Q43:T43"/>
    <mergeCell ref="U43:AA43"/>
    <mergeCell ref="H44:L44"/>
    <mergeCell ref="M44:P44"/>
    <mergeCell ref="Q44:T44"/>
    <mergeCell ref="U44:AA44"/>
    <mergeCell ref="H41:L41"/>
    <mergeCell ref="M41:P41"/>
    <mergeCell ref="Q41:T41"/>
    <mergeCell ref="U41:AA41"/>
    <mergeCell ref="H42:L42"/>
    <mergeCell ref="M42:P42"/>
    <mergeCell ref="Q42:T42"/>
    <mergeCell ref="U42:AA42"/>
    <mergeCell ref="H39:L39"/>
    <mergeCell ref="M39:P39"/>
    <mergeCell ref="Q39:T39"/>
    <mergeCell ref="U39:AA39"/>
    <mergeCell ref="H40:L40"/>
    <mergeCell ref="M40:P40"/>
    <mergeCell ref="Q40:T40"/>
    <mergeCell ref="U40:AA40"/>
    <mergeCell ref="H37:L37"/>
    <mergeCell ref="M37:P37"/>
    <mergeCell ref="Q37:T37"/>
    <mergeCell ref="U37:AA37"/>
    <mergeCell ref="H38:L38"/>
    <mergeCell ref="M38:P38"/>
    <mergeCell ref="Q38:T38"/>
    <mergeCell ref="U38:AA38"/>
    <mergeCell ref="H35:L35"/>
    <mergeCell ref="M35:P35"/>
    <mergeCell ref="Q35:T35"/>
    <mergeCell ref="U35:AA35"/>
    <mergeCell ref="H36:L36"/>
    <mergeCell ref="M36:P36"/>
    <mergeCell ref="Q36:T36"/>
    <mergeCell ref="U36:AA36"/>
    <mergeCell ref="H33:L33"/>
    <mergeCell ref="M33:P33"/>
    <mergeCell ref="Q33:T33"/>
    <mergeCell ref="U33:AA33"/>
    <mergeCell ref="H34:L34"/>
    <mergeCell ref="M34:P34"/>
    <mergeCell ref="Q34:T34"/>
    <mergeCell ref="U34:AA34"/>
    <mergeCell ref="H31:L31"/>
    <mergeCell ref="M31:P31"/>
    <mergeCell ref="Q31:T31"/>
    <mergeCell ref="U31:AA31"/>
    <mergeCell ref="H32:L32"/>
    <mergeCell ref="M32:P32"/>
    <mergeCell ref="Q32:T32"/>
    <mergeCell ref="U32:AA32"/>
    <mergeCell ref="H29:L29"/>
    <mergeCell ref="M29:P29"/>
    <mergeCell ref="Q29:T29"/>
    <mergeCell ref="U29:AA29"/>
    <mergeCell ref="H30:L30"/>
    <mergeCell ref="M30:P30"/>
    <mergeCell ref="Q30:T30"/>
    <mergeCell ref="U30:AA30"/>
    <mergeCell ref="H27:L27"/>
    <mergeCell ref="M27:P27"/>
    <mergeCell ref="Q27:T27"/>
    <mergeCell ref="U27:AA27"/>
    <mergeCell ref="H28:L28"/>
    <mergeCell ref="M28:P28"/>
    <mergeCell ref="Q28:T28"/>
    <mergeCell ref="U28:AA28"/>
    <mergeCell ref="H25:L25"/>
    <mergeCell ref="M25:P25"/>
    <mergeCell ref="Q25:T25"/>
    <mergeCell ref="U25:AA25"/>
    <mergeCell ref="H26:L26"/>
    <mergeCell ref="M26:P26"/>
    <mergeCell ref="Q26:T26"/>
    <mergeCell ref="U26:AA26"/>
    <mergeCell ref="H23:L23"/>
    <mergeCell ref="M23:P23"/>
    <mergeCell ref="Q23:T23"/>
    <mergeCell ref="U23:AA23"/>
    <mergeCell ref="H24:L24"/>
    <mergeCell ref="M24:P24"/>
    <mergeCell ref="Q24:T24"/>
    <mergeCell ref="U24:AA24"/>
    <mergeCell ref="H21:L21"/>
    <mergeCell ref="M21:P21"/>
    <mergeCell ref="Q21:T21"/>
    <mergeCell ref="U21:AA21"/>
    <mergeCell ref="H22:L22"/>
    <mergeCell ref="M22:P22"/>
    <mergeCell ref="Q22:T22"/>
    <mergeCell ref="U22:AA22"/>
    <mergeCell ref="H19:L19"/>
    <mergeCell ref="M19:P19"/>
    <mergeCell ref="Q19:T19"/>
    <mergeCell ref="U19:AA19"/>
    <mergeCell ref="H20:L20"/>
    <mergeCell ref="M20:P20"/>
    <mergeCell ref="Q20:T20"/>
    <mergeCell ref="U20:AA20"/>
    <mergeCell ref="H17:L17"/>
    <mergeCell ref="M17:P17"/>
    <mergeCell ref="Q17:T17"/>
    <mergeCell ref="U17:AA17"/>
    <mergeCell ref="H18:L18"/>
    <mergeCell ref="M18:P18"/>
    <mergeCell ref="Q18:T18"/>
    <mergeCell ref="U18:AA18"/>
    <mergeCell ref="H15:L15"/>
    <mergeCell ref="M15:P15"/>
    <mergeCell ref="Q15:T15"/>
    <mergeCell ref="U15:AA15"/>
    <mergeCell ref="H16:L16"/>
    <mergeCell ref="M16:P16"/>
    <mergeCell ref="Q16:T16"/>
    <mergeCell ref="U16:AA16"/>
    <mergeCell ref="H13:L13"/>
    <mergeCell ref="M13:P13"/>
    <mergeCell ref="Q13:T13"/>
    <mergeCell ref="U13:AA13"/>
    <mergeCell ref="H14:L14"/>
    <mergeCell ref="M14:P14"/>
    <mergeCell ref="Q14:T14"/>
    <mergeCell ref="U14:AA14"/>
    <mergeCell ref="H11:L11"/>
    <mergeCell ref="M11:P11"/>
    <mergeCell ref="Q11:T11"/>
    <mergeCell ref="U11:AA11"/>
    <mergeCell ref="H12:L12"/>
    <mergeCell ref="M12:P12"/>
    <mergeCell ref="Q12:T12"/>
    <mergeCell ref="U12:AA12"/>
    <mergeCell ref="H9:L9"/>
    <mergeCell ref="M9:P9"/>
    <mergeCell ref="Q9:T9"/>
    <mergeCell ref="U9:AA9"/>
    <mergeCell ref="H10:L10"/>
    <mergeCell ref="M10:P10"/>
    <mergeCell ref="Q10:T10"/>
    <mergeCell ref="U10:AA10"/>
    <mergeCell ref="D2:G2"/>
    <mergeCell ref="W2:X2"/>
    <mergeCell ref="W4:X4"/>
    <mergeCell ref="D5:G5"/>
    <mergeCell ref="H6:R6"/>
    <mergeCell ref="B8:D8"/>
    <mergeCell ref="H8:L8"/>
    <mergeCell ref="M8:P8"/>
    <mergeCell ref="Q8:T8"/>
    <mergeCell ref="U8:AA8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CM59"/>
  <sheetViews>
    <sheetView zoomScale="150" zoomScaleNormal="150" workbookViewId="0">
      <selection activeCell="H27" sqref="H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51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 t="s">
        <v>84</v>
      </c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86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6" t="str">
        <f>DataInduk!$D$10</f>
        <v>Marhalah</v>
      </c>
      <c r="E4" s="73"/>
      <c r="F4" s="73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246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246"/>
      <c r="AE4" s="246"/>
      <c r="AF4" s="246"/>
      <c r="AG4" s="116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16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16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6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53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75" t="str">
        <f>" Tahun Ajaran "&amp;DataInduk!$D$12</f>
        <v xml:space="preserve"> Tahun Ajaran 2023 - 2024</v>
      </c>
      <c r="E5" s="75"/>
      <c r="F5" s="75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Absensi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"&amp;IF(DataInduk!$D$31="Putra","Putra",IF(DataInduk!$D$31="Putri","Putri","")),(IF(LEN(DataInduk!$D$29)&gt;2,LEFT(DataInduk!$D$29,2),DataInduk!$D$29)&amp;IF(DataInduk!$D$37="ABC","A ",".1 ")&amp;IF(DataInduk!$D$31="Putra","Putra",IF(DataInduk!$D$31="Putri","Putri",""))))&amp;" Pelajaran "&amp;DataInduk!$D$25&amp;" Semester 1"</f>
        <v xml:space="preserve"> Absensi Santri Kelas 3A Putra Pelajaran Maddah 1 Semester 1</v>
      </c>
      <c r="E6" s="56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")&amp;IF(DataInduk!$D$31="Putra","Pa",IF(DataInduk!$D$31="Putri","Pi",""))))&amp;" : "&amp;DataInduk!$D$39</f>
        <v xml:space="preserve">Wali Kelas 3A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s="59" customFormat="1" ht="15.95" customHeight="1">
      <c r="A8" s="136" t="s">
        <v>31</v>
      </c>
      <c r="B8" s="256" t="s">
        <v>36</v>
      </c>
      <c r="C8" s="257"/>
      <c r="D8" s="258"/>
      <c r="E8" s="136" t="str">
        <f>IF(OR(DataInduk!$H$4="Pesantren",DataInduk!$H$4="Santri "),"NIS","NIM")</f>
        <v>NIS</v>
      </c>
      <c r="F8" s="85">
        <v>1</v>
      </c>
      <c r="G8" s="85">
        <v>2</v>
      </c>
      <c r="H8" s="78">
        <v>3</v>
      </c>
      <c r="I8" s="78">
        <v>4</v>
      </c>
      <c r="J8" s="84">
        <v>5</v>
      </c>
      <c r="K8" s="84">
        <v>6</v>
      </c>
      <c r="L8" s="78">
        <v>7</v>
      </c>
      <c r="M8" s="78">
        <v>8</v>
      </c>
      <c r="N8" s="85">
        <v>9</v>
      </c>
      <c r="O8" s="85">
        <v>10</v>
      </c>
      <c r="P8" s="78">
        <v>11</v>
      </c>
      <c r="Q8" s="78">
        <v>12</v>
      </c>
      <c r="R8" s="84">
        <v>13</v>
      </c>
      <c r="S8" s="84">
        <v>14</v>
      </c>
      <c r="T8" s="78">
        <v>15</v>
      </c>
      <c r="U8" s="78">
        <v>16</v>
      </c>
      <c r="V8" s="85">
        <v>17</v>
      </c>
      <c r="W8" s="85">
        <v>18</v>
      </c>
      <c r="X8" s="78">
        <v>19</v>
      </c>
      <c r="Y8" s="78">
        <v>20</v>
      </c>
      <c r="Z8" s="84">
        <v>21</v>
      </c>
      <c r="AA8" s="84">
        <v>22</v>
      </c>
      <c r="AB8" s="78">
        <v>23</v>
      </c>
      <c r="AC8" s="78">
        <v>24</v>
      </c>
      <c r="AD8" s="85">
        <v>25</v>
      </c>
      <c r="AE8" s="85">
        <v>26</v>
      </c>
      <c r="AF8" s="78">
        <v>27</v>
      </c>
      <c r="AG8" s="78">
        <v>28</v>
      </c>
      <c r="AH8" s="84">
        <v>29</v>
      </c>
      <c r="AI8" s="84">
        <v>30</v>
      </c>
      <c r="AJ8" s="78">
        <v>31</v>
      </c>
      <c r="AK8" s="78">
        <v>32</v>
      </c>
      <c r="AL8" s="85">
        <v>33</v>
      </c>
      <c r="AM8" s="85">
        <v>34</v>
      </c>
      <c r="AN8" s="78">
        <v>35</v>
      </c>
      <c r="AO8" s="78">
        <v>36</v>
      </c>
      <c r="AP8" s="84">
        <v>37</v>
      </c>
      <c r="AQ8" s="84">
        <v>38</v>
      </c>
      <c r="AR8" s="78">
        <v>39</v>
      </c>
      <c r="AS8" s="78">
        <v>40</v>
      </c>
      <c r="AT8" s="85">
        <v>41</v>
      </c>
      <c r="AU8" s="85">
        <v>42</v>
      </c>
      <c r="AV8" s="78">
        <v>43</v>
      </c>
      <c r="AW8" s="78">
        <v>44</v>
      </c>
      <c r="AX8" s="84">
        <v>45</v>
      </c>
      <c r="AY8" s="84">
        <v>46</v>
      </c>
      <c r="AZ8" s="78">
        <v>47</v>
      </c>
      <c r="BA8" s="78">
        <v>48</v>
      </c>
      <c r="BB8" s="85">
        <v>49</v>
      </c>
      <c r="BC8" s="85">
        <v>50</v>
      </c>
      <c r="BD8" s="78">
        <v>51</v>
      </c>
      <c r="BE8" s="78">
        <v>52</v>
      </c>
      <c r="BF8" s="84">
        <v>53</v>
      </c>
      <c r="BG8" s="84">
        <v>54</v>
      </c>
      <c r="BH8" s="78">
        <v>55</v>
      </c>
      <c r="BI8" s="78">
        <v>56</v>
      </c>
      <c r="BJ8" s="85">
        <v>57</v>
      </c>
      <c r="BK8" s="85">
        <v>58</v>
      </c>
      <c r="BL8" s="78">
        <v>59</v>
      </c>
      <c r="BM8" s="78">
        <v>60</v>
      </c>
      <c r="BN8" s="84">
        <v>61</v>
      </c>
      <c r="BO8" s="84">
        <v>62</v>
      </c>
      <c r="BP8" s="78">
        <v>63</v>
      </c>
      <c r="BQ8" s="78">
        <v>64</v>
      </c>
      <c r="BR8" s="85">
        <v>65</v>
      </c>
      <c r="BS8" s="85">
        <v>66</v>
      </c>
      <c r="BT8" s="78">
        <v>67</v>
      </c>
      <c r="BU8" s="78">
        <v>68</v>
      </c>
      <c r="BV8" s="84">
        <v>69</v>
      </c>
      <c r="BW8" s="84">
        <v>70</v>
      </c>
      <c r="BX8" s="102" t="s">
        <v>42</v>
      </c>
      <c r="BY8" s="101" t="s">
        <v>43</v>
      </c>
      <c r="BZ8" s="103" t="s">
        <v>44</v>
      </c>
      <c r="CA8" s="104" t="s">
        <v>41</v>
      </c>
    </row>
    <row r="9" spans="1:91">
      <c r="A9" s="105">
        <v>1</v>
      </c>
      <c r="B9" s="259" t="str">
        <f>IF('1_A'!$B9="","",'1_A'!$B9)</f>
        <v/>
      </c>
      <c r="C9" s="260"/>
      <c r="D9" s="261"/>
      <c r="E9" s="109" t="str">
        <f>IF('1_A'!$E9="","",'1_A'!$E9)</f>
        <v/>
      </c>
      <c r="F9" s="152"/>
      <c r="G9" s="143"/>
      <c r="H9" s="142"/>
      <c r="I9" s="142"/>
      <c r="J9" s="153"/>
      <c r="K9" s="153"/>
      <c r="L9" s="142"/>
      <c r="M9" s="142"/>
      <c r="N9" s="152"/>
      <c r="O9" s="143"/>
      <c r="P9" s="142"/>
      <c r="Q9" s="142"/>
      <c r="R9" s="153"/>
      <c r="S9" s="153"/>
      <c r="T9" s="142"/>
      <c r="U9" s="142"/>
      <c r="V9" s="152"/>
      <c r="W9" s="143"/>
      <c r="X9" s="142"/>
      <c r="Y9" s="142"/>
      <c r="Z9" s="153"/>
      <c r="AA9" s="153"/>
      <c r="AB9" s="142"/>
      <c r="AC9" s="142"/>
      <c r="AD9" s="152"/>
      <c r="AE9" s="143"/>
      <c r="AF9" s="142"/>
      <c r="AG9" s="142"/>
      <c r="AH9" s="153"/>
      <c r="AI9" s="153"/>
      <c r="AJ9" s="142"/>
      <c r="AK9" s="142"/>
      <c r="AL9" s="152"/>
      <c r="AM9" s="143"/>
      <c r="AN9" s="142"/>
      <c r="AO9" s="142"/>
      <c r="AP9" s="153"/>
      <c r="AQ9" s="153"/>
      <c r="AR9" s="142"/>
      <c r="AS9" s="142"/>
      <c r="AT9" s="152"/>
      <c r="AU9" s="143"/>
      <c r="AV9" s="142"/>
      <c r="AW9" s="142"/>
      <c r="AX9" s="153"/>
      <c r="AY9" s="153"/>
      <c r="AZ9" s="142"/>
      <c r="BA9" s="142"/>
      <c r="BB9" s="152"/>
      <c r="BC9" s="143"/>
      <c r="BD9" s="142"/>
      <c r="BE9" s="142"/>
      <c r="BF9" s="153"/>
      <c r="BG9" s="153"/>
      <c r="BH9" s="142"/>
      <c r="BI9" s="142"/>
      <c r="BJ9" s="152"/>
      <c r="BK9" s="143"/>
      <c r="BL9" s="142"/>
      <c r="BM9" s="142"/>
      <c r="BN9" s="153"/>
      <c r="BO9" s="153"/>
      <c r="BP9" s="142"/>
      <c r="BQ9" s="142"/>
      <c r="BR9" s="152"/>
      <c r="BS9" s="143"/>
      <c r="BT9" s="142"/>
      <c r="BU9" s="142"/>
      <c r="BV9" s="153"/>
      <c r="BW9" s="153"/>
      <c r="BX9" s="117" t="str">
        <f t="shared" ref="BX9:BX40" si="0">IF(COUNTIF(F9:BW9,"s")=0,"",COUNTIF(F9:BW9,"s"))</f>
        <v/>
      </c>
      <c r="BY9" s="117" t="str">
        <f t="shared" ref="BY9:BY40" si="1">IF(COUNTIF(F9:BW9,"i")=0,"",COUNTIF(F9:BW9,"i"))</f>
        <v/>
      </c>
      <c r="BZ9" s="117" t="str">
        <f t="shared" ref="BZ9:BZ40" si="2">IF(COUNTIF(F9:BW9,"a")=0,"",COUNTIF(F9:BW9,"a"))</f>
        <v/>
      </c>
      <c r="CA9" s="117" t="str">
        <f t="shared" ref="CA9:CA40" si="3">IF(COUNTIF(F9:BW9,"t")=0,"",COUNTIF(F9:BW9,"t"))</f>
        <v/>
      </c>
    </row>
    <row r="10" spans="1:91">
      <c r="A10" s="106">
        <v>2</v>
      </c>
      <c r="B10" s="250" t="str">
        <f>IF('1_A'!$B10="","",'1_A'!$B10)</f>
        <v/>
      </c>
      <c r="C10" s="251"/>
      <c r="D10" s="252"/>
      <c r="E10" s="110" t="str">
        <f>IF('1_A'!$E10="","",'1_A'!$E10)</f>
        <v/>
      </c>
      <c r="F10" s="154"/>
      <c r="G10" s="155"/>
      <c r="H10" s="155"/>
      <c r="I10" s="155"/>
      <c r="J10" s="155"/>
      <c r="K10" s="155"/>
      <c r="L10" s="155"/>
      <c r="M10" s="155"/>
      <c r="N10" s="154"/>
      <c r="O10" s="155"/>
      <c r="P10" s="155"/>
      <c r="Q10" s="155"/>
      <c r="R10" s="155"/>
      <c r="S10" s="155"/>
      <c r="T10" s="155"/>
      <c r="U10" s="155"/>
      <c r="V10" s="154"/>
      <c r="W10" s="155"/>
      <c r="X10" s="155"/>
      <c r="Y10" s="155"/>
      <c r="Z10" s="155"/>
      <c r="AA10" s="155"/>
      <c r="AB10" s="155"/>
      <c r="AC10" s="155"/>
      <c r="AD10" s="154"/>
      <c r="AE10" s="155"/>
      <c r="AF10" s="155"/>
      <c r="AG10" s="155"/>
      <c r="AH10" s="155"/>
      <c r="AI10" s="155"/>
      <c r="AJ10" s="155"/>
      <c r="AK10" s="155"/>
      <c r="AL10" s="154"/>
      <c r="AM10" s="155"/>
      <c r="AN10" s="155"/>
      <c r="AO10" s="155"/>
      <c r="AP10" s="155"/>
      <c r="AQ10" s="155"/>
      <c r="AR10" s="155"/>
      <c r="AS10" s="155"/>
      <c r="AT10" s="154"/>
      <c r="AU10" s="155"/>
      <c r="AV10" s="155"/>
      <c r="AW10" s="155"/>
      <c r="AX10" s="155"/>
      <c r="AY10" s="155"/>
      <c r="AZ10" s="155"/>
      <c r="BA10" s="155"/>
      <c r="BB10" s="154"/>
      <c r="BC10" s="155"/>
      <c r="BD10" s="155"/>
      <c r="BE10" s="155"/>
      <c r="BF10" s="155"/>
      <c r="BG10" s="155"/>
      <c r="BH10" s="155"/>
      <c r="BI10" s="155"/>
      <c r="BJ10" s="154"/>
      <c r="BK10" s="155"/>
      <c r="BL10" s="155"/>
      <c r="BM10" s="155"/>
      <c r="BN10" s="155"/>
      <c r="BO10" s="155"/>
      <c r="BP10" s="155"/>
      <c r="BQ10" s="155"/>
      <c r="BR10" s="154"/>
      <c r="BS10" s="155"/>
      <c r="BT10" s="155"/>
      <c r="BU10" s="155"/>
      <c r="BV10" s="155"/>
      <c r="BW10" s="155"/>
      <c r="BX10" s="118" t="str">
        <f t="shared" si="0"/>
        <v/>
      </c>
      <c r="BY10" s="118" t="str">
        <f t="shared" si="1"/>
        <v/>
      </c>
      <c r="BZ10" s="118" t="str">
        <f t="shared" si="2"/>
        <v/>
      </c>
      <c r="CA10" s="118" t="str">
        <f t="shared" si="3"/>
        <v/>
      </c>
    </row>
    <row r="11" spans="1:91" ht="15" customHeight="1">
      <c r="A11" s="107">
        <v>3</v>
      </c>
      <c r="B11" s="253" t="str">
        <f>IF('1_A'!$B11="","",'1_A'!$B11)</f>
        <v/>
      </c>
      <c r="C11" s="254"/>
      <c r="D11" s="255"/>
      <c r="E11" s="111" t="str">
        <f>IF('1_A'!$E11="","",'1_A'!$E11)</f>
        <v/>
      </c>
      <c r="F11" s="156"/>
      <c r="G11" s="157"/>
      <c r="H11" s="158"/>
      <c r="I11" s="158"/>
      <c r="J11" s="159"/>
      <c r="K11" s="159"/>
      <c r="L11" s="158"/>
      <c r="M11" s="158"/>
      <c r="N11" s="156"/>
      <c r="O11" s="157"/>
      <c r="P11" s="158"/>
      <c r="Q11" s="158"/>
      <c r="R11" s="159"/>
      <c r="S11" s="159"/>
      <c r="T11" s="158"/>
      <c r="U11" s="158"/>
      <c r="V11" s="156"/>
      <c r="W11" s="157"/>
      <c r="X11" s="158"/>
      <c r="Y11" s="158"/>
      <c r="Z11" s="159"/>
      <c r="AA11" s="159"/>
      <c r="AB11" s="158"/>
      <c r="AC11" s="158"/>
      <c r="AD11" s="156"/>
      <c r="AE11" s="157"/>
      <c r="AF11" s="158"/>
      <c r="AG11" s="158"/>
      <c r="AH11" s="159"/>
      <c r="AI11" s="159"/>
      <c r="AJ11" s="158"/>
      <c r="AK11" s="158"/>
      <c r="AL11" s="156"/>
      <c r="AM11" s="157"/>
      <c r="AN11" s="158"/>
      <c r="AO11" s="158"/>
      <c r="AP11" s="159"/>
      <c r="AQ11" s="159"/>
      <c r="AR11" s="158"/>
      <c r="AS11" s="158"/>
      <c r="AT11" s="156"/>
      <c r="AU11" s="157"/>
      <c r="AV11" s="158"/>
      <c r="AW11" s="158"/>
      <c r="AX11" s="159"/>
      <c r="AY11" s="159"/>
      <c r="AZ11" s="158"/>
      <c r="BA11" s="158"/>
      <c r="BB11" s="156"/>
      <c r="BC11" s="157"/>
      <c r="BD11" s="158"/>
      <c r="BE11" s="158"/>
      <c r="BF11" s="159"/>
      <c r="BG11" s="159"/>
      <c r="BH11" s="158"/>
      <c r="BI11" s="158"/>
      <c r="BJ11" s="156"/>
      <c r="BK11" s="157"/>
      <c r="BL11" s="158"/>
      <c r="BM11" s="158"/>
      <c r="BN11" s="159"/>
      <c r="BO11" s="159"/>
      <c r="BP11" s="158"/>
      <c r="BQ11" s="158"/>
      <c r="BR11" s="156"/>
      <c r="BS11" s="157"/>
      <c r="BT11" s="158"/>
      <c r="BU11" s="158"/>
      <c r="BV11" s="159"/>
      <c r="BW11" s="159"/>
      <c r="BX11" s="119" t="str">
        <f t="shared" si="0"/>
        <v/>
      </c>
      <c r="BY11" s="119" t="str">
        <f t="shared" si="1"/>
        <v/>
      </c>
      <c r="BZ11" s="119" t="str">
        <f t="shared" si="2"/>
        <v/>
      </c>
      <c r="CA11" s="119" t="str">
        <f t="shared" si="3"/>
        <v/>
      </c>
    </row>
    <row r="12" spans="1:91">
      <c r="A12" s="106">
        <v>4</v>
      </c>
      <c r="B12" s="250" t="str">
        <f>IF('1_A'!$B12="","",'1_A'!$B12)</f>
        <v/>
      </c>
      <c r="C12" s="251"/>
      <c r="D12" s="252"/>
      <c r="E12" s="110" t="str">
        <f>IF('1_A'!$E12="","",'1_A'!$E12)</f>
        <v/>
      </c>
      <c r="F12" s="154"/>
      <c r="G12" s="155"/>
      <c r="H12" s="155"/>
      <c r="I12" s="155"/>
      <c r="J12" s="155"/>
      <c r="K12" s="155"/>
      <c r="L12" s="155"/>
      <c r="M12" s="155"/>
      <c r="N12" s="154"/>
      <c r="O12" s="155"/>
      <c r="P12" s="155"/>
      <c r="Q12" s="155"/>
      <c r="R12" s="155"/>
      <c r="S12" s="155"/>
      <c r="T12" s="155"/>
      <c r="U12" s="155"/>
      <c r="V12" s="154"/>
      <c r="W12" s="155"/>
      <c r="X12" s="155"/>
      <c r="Y12" s="155"/>
      <c r="Z12" s="155"/>
      <c r="AA12" s="155"/>
      <c r="AB12" s="155"/>
      <c r="AC12" s="155"/>
      <c r="AD12" s="154"/>
      <c r="AE12" s="155"/>
      <c r="AF12" s="155"/>
      <c r="AG12" s="155"/>
      <c r="AH12" s="155"/>
      <c r="AI12" s="155"/>
      <c r="AJ12" s="155"/>
      <c r="AK12" s="155"/>
      <c r="AL12" s="154"/>
      <c r="AM12" s="155"/>
      <c r="AN12" s="155"/>
      <c r="AO12" s="155"/>
      <c r="AP12" s="155"/>
      <c r="AQ12" s="155"/>
      <c r="AR12" s="155"/>
      <c r="AS12" s="155"/>
      <c r="AT12" s="154"/>
      <c r="AU12" s="155"/>
      <c r="AV12" s="155"/>
      <c r="AW12" s="155"/>
      <c r="AX12" s="155"/>
      <c r="AY12" s="155"/>
      <c r="AZ12" s="155"/>
      <c r="BA12" s="155"/>
      <c r="BB12" s="154"/>
      <c r="BC12" s="155"/>
      <c r="BD12" s="155"/>
      <c r="BE12" s="155"/>
      <c r="BF12" s="155"/>
      <c r="BG12" s="155"/>
      <c r="BH12" s="155"/>
      <c r="BI12" s="155"/>
      <c r="BJ12" s="154"/>
      <c r="BK12" s="155"/>
      <c r="BL12" s="155"/>
      <c r="BM12" s="155"/>
      <c r="BN12" s="155"/>
      <c r="BO12" s="155"/>
      <c r="BP12" s="155"/>
      <c r="BQ12" s="155"/>
      <c r="BR12" s="154"/>
      <c r="BS12" s="155"/>
      <c r="BT12" s="155"/>
      <c r="BU12" s="155"/>
      <c r="BV12" s="155"/>
      <c r="BW12" s="155"/>
      <c r="BX12" s="118" t="str">
        <f t="shared" si="0"/>
        <v/>
      </c>
      <c r="BY12" s="118" t="str">
        <f t="shared" si="1"/>
        <v/>
      </c>
      <c r="BZ12" s="118" t="str">
        <f t="shared" si="2"/>
        <v/>
      </c>
      <c r="CA12" s="118" t="str">
        <f t="shared" si="3"/>
        <v/>
      </c>
    </row>
    <row r="13" spans="1:91" ht="15" customHeight="1">
      <c r="A13" s="107">
        <v>5</v>
      </c>
      <c r="B13" s="253" t="str">
        <f>IF('1_A'!$B13="","",'1_A'!$B13)</f>
        <v/>
      </c>
      <c r="C13" s="254"/>
      <c r="D13" s="255"/>
      <c r="E13" s="111" t="str">
        <f>IF('1_A'!$E13="","",'1_A'!$E13)</f>
        <v/>
      </c>
      <c r="F13" s="156"/>
      <c r="G13" s="157"/>
      <c r="H13" s="158"/>
      <c r="I13" s="158"/>
      <c r="J13" s="159"/>
      <c r="K13" s="159"/>
      <c r="L13" s="158"/>
      <c r="M13" s="158"/>
      <c r="N13" s="156"/>
      <c r="O13" s="157"/>
      <c r="P13" s="158"/>
      <c r="Q13" s="158"/>
      <c r="R13" s="159"/>
      <c r="S13" s="159"/>
      <c r="T13" s="158"/>
      <c r="U13" s="158"/>
      <c r="V13" s="156"/>
      <c r="W13" s="157"/>
      <c r="X13" s="158"/>
      <c r="Y13" s="158"/>
      <c r="Z13" s="159"/>
      <c r="AA13" s="159"/>
      <c r="AB13" s="158"/>
      <c r="AC13" s="158"/>
      <c r="AD13" s="156"/>
      <c r="AE13" s="157"/>
      <c r="AF13" s="158"/>
      <c r="AG13" s="158"/>
      <c r="AH13" s="159"/>
      <c r="AI13" s="159"/>
      <c r="AJ13" s="158"/>
      <c r="AK13" s="158"/>
      <c r="AL13" s="156"/>
      <c r="AM13" s="157"/>
      <c r="AN13" s="158"/>
      <c r="AO13" s="158"/>
      <c r="AP13" s="159"/>
      <c r="AQ13" s="159"/>
      <c r="AR13" s="158"/>
      <c r="AS13" s="158"/>
      <c r="AT13" s="156"/>
      <c r="AU13" s="157"/>
      <c r="AV13" s="158"/>
      <c r="AW13" s="158"/>
      <c r="AX13" s="159"/>
      <c r="AY13" s="159"/>
      <c r="AZ13" s="158"/>
      <c r="BA13" s="158"/>
      <c r="BB13" s="156"/>
      <c r="BC13" s="157"/>
      <c r="BD13" s="158"/>
      <c r="BE13" s="158"/>
      <c r="BF13" s="159"/>
      <c r="BG13" s="159"/>
      <c r="BH13" s="158"/>
      <c r="BI13" s="158"/>
      <c r="BJ13" s="156"/>
      <c r="BK13" s="157"/>
      <c r="BL13" s="158"/>
      <c r="BM13" s="158"/>
      <c r="BN13" s="159"/>
      <c r="BO13" s="159"/>
      <c r="BP13" s="158"/>
      <c r="BQ13" s="158"/>
      <c r="BR13" s="156"/>
      <c r="BS13" s="157"/>
      <c r="BT13" s="158"/>
      <c r="BU13" s="158"/>
      <c r="BV13" s="159"/>
      <c r="BW13" s="159"/>
      <c r="BX13" s="119" t="str">
        <f t="shared" si="0"/>
        <v/>
      </c>
      <c r="BY13" s="119" t="str">
        <f t="shared" si="1"/>
        <v/>
      </c>
      <c r="BZ13" s="119" t="str">
        <f t="shared" si="2"/>
        <v/>
      </c>
      <c r="CA13" s="119" t="str">
        <f t="shared" si="3"/>
        <v/>
      </c>
    </row>
    <row r="14" spans="1:91" ht="15" customHeight="1">
      <c r="A14" s="106">
        <v>6</v>
      </c>
      <c r="B14" s="250" t="str">
        <f>IF('1_A'!$B14="","",'1_A'!$B14)</f>
        <v/>
      </c>
      <c r="C14" s="251"/>
      <c r="D14" s="252"/>
      <c r="E14" s="110" t="str">
        <f>IF('1_A'!$E14="","",'1_A'!$E14)</f>
        <v/>
      </c>
      <c r="F14" s="154"/>
      <c r="G14" s="155"/>
      <c r="H14" s="155"/>
      <c r="I14" s="155"/>
      <c r="J14" s="155"/>
      <c r="K14" s="155"/>
      <c r="L14" s="155"/>
      <c r="M14" s="155"/>
      <c r="N14" s="154"/>
      <c r="O14" s="155"/>
      <c r="P14" s="155"/>
      <c r="Q14" s="155"/>
      <c r="R14" s="155"/>
      <c r="S14" s="155"/>
      <c r="T14" s="155"/>
      <c r="U14" s="155"/>
      <c r="V14" s="154"/>
      <c r="W14" s="155"/>
      <c r="X14" s="155"/>
      <c r="Y14" s="155"/>
      <c r="Z14" s="155"/>
      <c r="AA14" s="155"/>
      <c r="AB14" s="155"/>
      <c r="AC14" s="155"/>
      <c r="AD14" s="154"/>
      <c r="AE14" s="155"/>
      <c r="AF14" s="155"/>
      <c r="AG14" s="155"/>
      <c r="AH14" s="155"/>
      <c r="AI14" s="155"/>
      <c r="AJ14" s="155"/>
      <c r="AK14" s="155"/>
      <c r="AL14" s="154"/>
      <c r="AM14" s="155"/>
      <c r="AN14" s="155"/>
      <c r="AO14" s="155"/>
      <c r="AP14" s="155"/>
      <c r="AQ14" s="155"/>
      <c r="AR14" s="155"/>
      <c r="AS14" s="155"/>
      <c r="AT14" s="154"/>
      <c r="AU14" s="155"/>
      <c r="AV14" s="155"/>
      <c r="AW14" s="155"/>
      <c r="AX14" s="155"/>
      <c r="AY14" s="155"/>
      <c r="AZ14" s="155"/>
      <c r="BA14" s="155"/>
      <c r="BB14" s="154"/>
      <c r="BC14" s="155"/>
      <c r="BD14" s="155"/>
      <c r="BE14" s="155"/>
      <c r="BF14" s="155"/>
      <c r="BG14" s="155"/>
      <c r="BH14" s="155"/>
      <c r="BI14" s="155"/>
      <c r="BJ14" s="154"/>
      <c r="BK14" s="155"/>
      <c r="BL14" s="155"/>
      <c r="BM14" s="155"/>
      <c r="BN14" s="155"/>
      <c r="BO14" s="155"/>
      <c r="BP14" s="155"/>
      <c r="BQ14" s="155"/>
      <c r="BR14" s="154"/>
      <c r="BS14" s="155"/>
      <c r="BT14" s="155"/>
      <c r="BU14" s="155"/>
      <c r="BV14" s="155"/>
      <c r="BW14" s="155"/>
      <c r="BX14" s="118" t="str">
        <f t="shared" si="0"/>
        <v/>
      </c>
      <c r="BY14" s="118" t="str">
        <f t="shared" si="1"/>
        <v/>
      </c>
      <c r="BZ14" s="118" t="str">
        <f t="shared" si="2"/>
        <v/>
      </c>
      <c r="CA14" s="118" t="str">
        <f t="shared" si="3"/>
        <v/>
      </c>
    </row>
    <row r="15" spans="1:91" ht="15" customHeight="1">
      <c r="A15" s="107">
        <v>7</v>
      </c>
      <c r="B15" s="253" t="str">
        <f>IF('1_A'!$B15="","",'1_A'!$B15)</f>
        <v/>
      </c>
      <c r="C15" s="254"/>
      <c r="D15" s="255"/>
      <c r="E15" s="111" t="str">
        <f>IF('1_A'!$E15="","",'1_A'!$E15)</f>
        <v/>
      </c>
      <c r="F15" s="156"/>
      <c r="G15" s="157"/>
      <c r="H15" s="158"/>
      <c r="I15" s="158"/>
      <c r="J15" s="159"/>
      <c r="K15" s="159"/>
      <c r="L15" s="158"/>
      <c r="M15" s="158"/>
      <c r="N15" s="156"/>
      <c r="O15" s="157"/>
      <c r="P15" s="158"/>
      <c r="Q15" s="158"/>
      <c r="R15" s="159"/>
      <c r="S15" s="159"/>
      <c r="T15" s="158"/>
      <c r="U15" s="158"/>
      <c r="V15" s="156"/>
      <c r="W15" s="157"/>
      <c r="X15" s="158"/>
      <c r="Y15" s="158"/>
      <c r="Z15" s="159"/>
      <c r="AA15" s="159"/>
      <c r="AB15" s="158"/>
      <c r="AC15" s="158"/>
      <c r="AD15" s="156"/>
      <c r="AE15" s="157"/>
      <c r="AF15" s="158"/>
      <c r="AG15" s="158"/>
      <c r="AH15" s="159"/>
      <c r="AI15" s="159"/>
      <c r="AJ15" s="158"/>
      <c r="AK15" s="158"/>
      <c r="AL15" s="156"/>
      <c r="AM15" s="157"/>
      <c r="AN15" s="158"/>
      <c r="AO15" s="158"/>
      <c r="AP15" s="159"/>
      <c r="AQ15" s="159"/>
      <c r="AR15" s="158"/>
      <c r="AS15" s="158"/>
      <c r="AT15" s="156"/>
      <c r="AU15" s="157"/>
      <c r="AV15" s="158"/>
      <c r="AW15" s="158"/>
      <c r="AX15" s="159"/>
      <c r="AY15" s="159"/>
      <c r="AZ15" s="158"/>
      <c r="BA15" s="158"/>
      <c r="BB15" s="156"/>
      <c r="BC15" s="157"/>
      <c r="BD15" s="158"/>
      <c r="BE15" s="158"/>
      <c r="BF15" s="159"/>
      <c r="BG15" s="159"/>
      <c r="BH15" s="158"/>
      <c r="BI15" s="158"/>
      <c r="BJ15" s="156"/>
      <c r="BK15" s="157"/>
      <c r="BL15" s="158"/>
      <c r="BM15" s="158"/>
      <c r="BN15" s="159"/>
      <c r="BO15" s="159"/>
      <c r="BP15" s="158"/>
      <c r="BQ15" s="158"/>
      <c r="BR15" s="156"/>
      <c r="BS15" s="157"/>
      <c r="BT15" s="158"/>
      <c r="BU15" s="158"/>
      <c r="BV15" s="159"/>
      <c r="BW15" s="159"/>
      <c r="BX15" s="119" t="str">
        <f t="shared" si="0"/>
        <v/>
      </c>
      <c r="BY15" s="119" t="str">
        <f t="shared" si="1"/>
        <v/>
      </c>
      <c r="BZ15" s="119" t="str">
        <f t="shared" si="2"/>
        <v/>
      </c>
      <c r="CA15" s="119" t="str">
        <f t="shared" si="3"/>
        <v/>
      </c>
    </row>
    <row r="16" spans="1:91">
      <c r="A16" s="106">
        <v>8</v>
      </c>
      <c r="B16" s="250" t="str">
        <f>IF('1_A'!$B16="","",'1_A'!$B16)</f>
        <v/>
      </c>
      <c r="C16" s="251"/>
      <c r="D16" s="252"/>
      <c r="E16" s="110" t="str">
        <f>IF('1_A'!$E16="","",'1_A'!$E16)</f>
        <v/>
      </c>
      <c r="F16" s="154"/>
      <c r="G16" s="155"/>
      <c r="H16" s="155"/>
      <c r="I16" s="155"/>
      <c r="J16" s="155"/>
      <c r="K16" s="155"/>
      <c r="L16" s="155"/>
      <c r="M16" s="155"/>
      <c r="N16" s="154"/>
      <c r="O16" s="155"/>
      <c r="P16" s="155"/>
      <c r="Q16" s="155"/>
      <c r="R16" s="155"/>
      <c r="S16" s="155"/>
      <c r="T16" s="155"/>
      <c r="U16" s="155"/>
      <c r="V16" s="154"/>
      <c r="W16" s="155"/>
      <c r="X16" s="155"/>
      <c r="Y16" s="155"/>
      <c r="Z16" s="155"/>
      <c r="AA16" s="155"/>
      <c r="AB16" s="155"/>
      <c r="AC16" s="155"/>
      <c r="AD16" s="154"/>
      <c r="AE16" s="155"/>
      <c r="AF16" s="155"/>
      <c r="AG16" s="155"/>
      <c r="AH16" s="155"/>
      <c r="AI16" s="155"/>
      <c r="AJ16" s="155"/>
      <c r="AK16" s="155"/>
      <c r="AL16" s="154"/>
      <c r="AM16" s="155"/>
      <c r="AN16" s="155"/>
      <c r="AO16" s="155"/>
      <c r="AP16" s="155"/>
      <c r="AQ16" s="155"/>
      <c r="AR16" s="155"/>
      <c r="AS16" s="155"/>
      <c r="AT16" s="154"/>
      <c r="AU16" s="155"/>
      <c r="AV16" s="155"/>
      <c r="AW16" s="155"/>
      <c r="AX16" s="155"/>
      <c r="AY16" s="155"/>
      <c r="AZ16" s="155"/>
      <c r="BA16" s="155"/>
      <c r="BB16" s="154"/>
      <c r="BC16" s="155"/>
      <c r="BD16" s="155"/>
      <c r="BE16" s="155"/>
      <c r="BF16" s="155"/>
      <c r="BG16" s="155"/>
      <c r="BH16" s="155"/>
      <c r="BI16" s="155"/>
      <c r="BJ16" s="154"/>
      <c r="BK16" s="155"/>
      <c r="BL16" s="155"/>
      <c r="BM16" s="155"/>
      <c r="BN16" s="155"/>
      <c r="BO16" s="155"/>
      <c r="BP16" s="155"/>
      <c r="BQ16" s="155"/>
      <c r="BR16" s="154"/>
      <c r="BS16" s="155"/>
      <c r="BT16" s="155"/>
      <c r="BU16" s="155"/>
      <c r="BV16" s="155"/>
      <c r="BW16" s="155"/>
      <c r="BX16" s="118" t="str">
        <f t="shared" si="0"/>
        <v/>
      </c>
      <c r="BY16" s="118" t="str">
        <f t="shared" si="1"/>
        <v/>
      </c>
      <c r="BZ16" s="118" t="str">
        <f t="shared" si="2"/>
        <v/>
      </c>
      <c r="CA16" s="118" t="str">
        <f t="shared" si="3"/>
        <v/>
      </c>
    </row>
    <row r="17" spans="1:79" ht="15" customHeight="1">
      <c r="A17" s="107">
        <v>9</v>
      </c>
      <c r="B17" s="253" t="str">
        <f>IF('1_A'!$B17="","",'1_A'!$B17)</f>
        <v/>
      </c>
      <c r="C17" s="254"/>
      <c r="D17" s="255"/>
      <c r="E17" s="111" t="str">
        <f>IF('1_A'!$E17="","",'1_A'!$E17)</f>
        <v/>
      </c>
      <c r="F17" s="156"/>
      <c r="G17" s="157"/>
      <c r="H17" s="158"/>
      <c r="I17" s="158"/>
      <c r="J17" s="159"/>
      <c r="K17" s="159"/>
      <c r="L17" s="158"/>
      <c r="M17" s="158"/>
      <c r="N17" s="156"/>
      <c r="O17" s="157"/>
      <c r="P17" s="158"/>
      <c r="Q17" s="158"/>
      <c r="R17" s="159"/>
      <c r="S17" s="159"/>
      <c r="T17" s="158"/>
      <c r="U17" s="158"/>
      <c r="V17" s="156"/>
      <c r="W17" s="157"/>
      <c r="X17" s="158"/>
      <c r="Y17" s="158"/>
      <c r="Z17" s="159"/>
      <c r="AA17" s="159"/>
      <c r="AB17" s="158"/>
      <c r="AC17" s="158"/>
      <c r="AD17" s="156"/>
      <c r="AE17" s="157"/>
      <c r="AF17" s="158"/>
      <c r="AG17" s="158"/>
      <c r="AH17" s="159"/>
      <c r="AI17" s="159"/>
      <c r="AJ17" s="158"/>
      <c r="AK17" s="158"/>
      <c r="AL17" s="156"/>
      <c r="AM17" s="157"/>
      <c r="AN17" s="158"/>
      <c r="AO17" s="158"/>
      <c r="AP17" s="159"/>
      <c r="AQ17" s="159"/>
      <c r="AR17" s="158"/>
      <c r="AS17" s="158"/>
      <c r="AT17" s="156"/>
      <c r="AU17" s="157"/>
      <c r="AV17" s="158"/>
      <c r="AW17" s="158"/>
      <c r="AX17" s="159"/>
      <c r="AY17" s="159"/>
      <c r="AZ17" s="158"/>
      <c r="BA17" s="158"/>
      <c r="BB17" s="156"/>
      <c r="BC17" s="157"/>
      <c r="BD17" s="158"/>
      <c r="BE17" s="158"/>
      <c r="BF17" s="159"/>
      <c r="BG17" s="159"/>
      <c r="BH17" s="158"/>
      <c r="BI17" s="158"/>
      <c r="BJ17" s="156"/>
      <c r="BK17" s="157"/>
      <c r="BL17" s="158"/>
      <c r="BM17" s="158"/>
      <c r="BN17" s="159"/>
      <c r="BO17" s="159"/>
      <c r="BP17" s="158"/>
      <c r="BQ17" s="158"/>
      <c r="BR17" s="156"/>
      <c r="BS17" s="157"/>
      <c r="BT17" s="158"/>
      <c r="BU17" s="158"/>
      <c r="BV17" s="159"/>
      <c r="BW17" s="159"/>
      <c r="BX17" s="119" t="str">
        <f t="shared" si="0"/>
        <v/>
      </c>
      <c r="BY17" s="119" t="str">
        <f t="shared" si="1"/>
        <v/>
      </c>
      <c r="BZ17" s="119" t="str">
        <f t="shared" si="2"/>
        <v/>
      </c>
      <c r="CA17" s="119" t="str">
        <f t="shared" si="3"/>
        <v/>
      </c>
    </row>
    <row r="18" spans="1:79" ht="15" customHeight="1">
      <c r="A18" s="106">
        <v>10</v>
      </c>
      <c r="B18" s="250" t="str">
        <f>IF('1_A'!$B18="","",'1_A'!$B18)</f>
        <v/>
      </c>
      <c r="C18" s="251"/>
      <c r="D18" s="252"/>
      <c r="E18" s="110" t="str">
        <f>IF('1_A'!$E18="","",'1_A'!$E18)</f>
        <v/>
      </c>
      <c r="F18" s="154"/>
      <c r="G18" s="155"/>
      <c r="H18" s="155"/>
      <c r="I18" s="155"/>
      <c r="J18" s="155"/>
      <c r="K18" s="155"/>
      <c r="L18" s="155"/>
      <c r="M18" s="155"/>
      <c r="N18" s="154"/>
      <c r="O18" s="155"/>
      <c r="P18" s="155"/>
      <c r="Q18" s="155"/>
      <c r="R18" s="155"/>
      <c r="S18" s="155"/>
      <c r="T18" s="155"/>
      <c r="U18" s="155"/>
      <c r="V18" s="154"/>
      <c r="W18" s="155"/>
      <c r="X18" s="155"/>
      <c r="Y18" s="155"/>
      <c r="Z18" s="155"/>
      <c r="AA18" s="155"/>
      <c r="AB18" s="155"/>
      <c r="AC18" s="155"/>
      <c r="AD18" s="154"/>
      <c r="AE18" s="155"/>
      <c r="AF18" s="155"/>
      <c r="AG18" s="155"/>
      <c r="AH18" s="155"/>
      <c r="AI18" s="155"/>
      <c r="AJ18" s="155"/>
      <c r="AK18" s="155"/>
      <c r="AL18" s="154"/>
      <c r="AM18" s="155"/>
      <c r="AN18" s="155"/>
      <c r="AO18" s="155"/>
      <c r="AP18" s="155"/>
      <c r="AQ18" s="155"/>
      <c r="AR18" s="155"/>
      <c r="AS18" s="155"/>
      <c r="AT18" s="154"/>
      <c r="AU18" s="155"/>
      <c r="AV18" s="155"/>
      <c r="AW18" s="155"/>
      <c r="AX18" s="155"/>
      <c r="AY18" s="155"/>
      <c r="AZ18" s="155"/>
      <c r="BA18" s="155"/>
      <c r="BB18" s="154"/>
      <c r="BC18" s="155"/>
      <c r="BD18" s="155"/>
      <c r="BE18" s="155"/>
      <c r="BF18" s="155"/>
      <c r="BG18" s="155"/>
      <c r="BH18" s="155"/>
      <c r="BI18" s="155"/>
      <c r="BJ18" s="154"/>
      <c r="BK18" s="155"/>
      <c r="BL18" s="155"/>
      <c r="BM18" s="155"/>
      <c r="BN18" s="155"/>
      <c r="BO18" s="155"/>
      <c r="BP18" s="155"/>
      <c r="BQ18" s="155"/>
      <c r="BR18" s="154"/>
      <c r="BS18" s="155"/>
      <c r="BT18" s="155"/>
      <c r="BU18" s="155"/>
      <c r="BV18" s="155"/>
      <c r="BW18" s="155"/>
      <c r="BX18" s="118" t="str">
        <f t="shared" si="0"/>
        <v/>
      </c>
      <c r="BY18" s="118" t="str">
        <f t="shared" si="1"/>
        <v/>
      </c>
      <c r="BZ18" s="118" t="str">
        <f t="shared" si="2"/>
        <v/>
      </c>
      <c r="CA18" s="118" t="str">
        <f t="shared" si="3"/>
        <v/>
      </c>
    </row>
    <row r="19" spans="1:79" ht="15" customHeight="1">
      <c r="A19" s="107">
        <v>11</v>
      </c>
      <c r="B19" s="253" t="str">
        <f>IF('1_A'!$B19="","",'1_A'!$B19)</f>
        <v/>
      </c>
      <c r="C19" s="254"/>
      <c r="D19" s="255"/>
      <c r="E19" s="111" t="str">
        <f>IF('1_A'!$E19="","",'1_A'!$E19)</f>
        <v/>
      </c>
      <c r="F19" s="156"/>
      <c r="G19" s="157"/>
      <c r="H19" s="158"/>
      <c r="I19" s="158"/>
      <c r="J19" s="159"/>
      <c r="K19" s="159"/>
      <c r="L19" s="158"/>
      <c r="M19" s="158"/>
      <c r="N19" s="156"/>
      <c r="O19" s="157"/>
      <c r="P19" s="158"/>
      <c r="Q19" s="158"/>
      <c r="R19" s="159"/>
      <c r="S19" s="159"/>
      <c r="T19" s="158"/>
      <c r="U19" s="158"/>
      <c r="V19" s="156"/>
      <c r="W19" s="157"/>
      <c r="X19" s="158"/>
      <c r="Y19" s="158"/>
      <c r="Z19" s="159"/>
      <c r="AA19" s="159"/>
      <c r="AB19" s="158"/>
      <c r="AC19" s="158"/>
      <c r="AD19" s="156"/>
      <c r="AE19" s="157"/>
      <c r="AF19" s="158"/>
      <c r="AG19" s="158"/>
      <c r="AH19" s="159"/>
      <c r="AI19" s="159"/>
      <c r="AJ19" s="158"/>
      <c r="AK19" s="158"/>
      <c r="AL19" s="156"/>
      <c r="AM19" s="157"/>
      <c r="AN19" s="158"/>
      <c r="AO19" s="158"/>
      <c r="AP19" s="159"/>
      <c r="AQ19" s="159"/>
      <c r="AR19" s="158"/>
      <c r="AS19" s="158"/>
      <c r="AT19" s="156"/>
      <c r="AU19" s="157"/>
      <c r="AV19" s="158"/>
      <c r="AW19" s="158"/>
      <c r="AX19" s="159"/>
      <c r="AY19" s="159"/>
      <c r="AZ19" s="158"/>
      <c r="BA19" s="158"/>
      <c r="BB19" s="156"/>
      <c r="BC19" s="157"/>
      <c r="BD19" s="158"/>
      <c r="BE19" s="158"/>
      <c r="BF19" s="159"/>
      <c r="BG19" s="159"/>
      <c r="BH19" s="158"/>
      <c r="BI19" s="158"/>
      <c r="BJ19" s="156"/>
      <c r="BK19" s="157"/>
      <c r="BL19" s="158"/>
      <c r="BM19" s="158"/>
      <c r="BN19" s="159"/>
      <c r="BO19" s="159"/>
      <c r="BP19" s="158"/>
      <c r="BQ19" s="158"/>
      <c r="BR19" s="156"/>
      <c r="BS19" s="157"/>
      <c r="BT19" s="158"/>
      <c r="BU19" s="158"/>
      <c r="BV19" s="159"/>
      <c r="BW19" s="159"/>
      <c r="BX19" s="119" t="str">
        <f t="shared" si="0"/>
        <v/>
      </c>
      <c r="BY19" s="119" t="str">
        <f t="shared" si="1"/>
        <v/>
      </c>
      <c r="BZ19" s="119" t="str">
        <f t="shared" si="2"/>
        <v/>
      </c>
      <c r="CA19" s="119" t="str">
        <f t="shared" si="3"/>
        <v/>
      </c>
    </row>
    <row r="20" spans="1:79" ht="15" customHeight="1">
      <c r="A20" s="106">
        <v>12</v>
      </c>
      <c r="B20" s="250" t="str">
        <f>IF('1_A'!$B20="","",'1_A'!$B20)</f>
        <v/>
      </c>
      <c r="C20" s="251"/>
      <c r="D20" s="252"/>
      <c r="E20" s="110" t="str">
        <f>IF('1_A'!$E20="","",'1_A'!$E20)</f>
        <v/>
      </c>
      <c r="F20" s="154"/>
      <c r="G20" s="155"/>
      <c r="H20" s="155"/>
      <c r="I20" s="155"/>
      <c r="J20" s="155"/>
      <c r="K20" s="155"/>
      <c r="L20" s="155"/>
      <c r="M20" s="155"/>
      <c r="N20" s="154"/>
      <c r="O20" s="155"/>
      <c r="P20" s="155"/>
      <c r="Q20" s="155"/>
      <c r="R20" s="155"/>
      <c r="S20" s="155"/>
      <c r="T20" s="155"/>
      <c r="U20" s="155"/>
      <c r="V20" s="154"/>
      <c r="W20" s="155"/>
      <c r="X20" s="155"/>
      <c r="Y20" s="155"/>
      <c r="Z20" s="155"/>
      <c r="AA20" s="155"/>
      <c r="AB20" s="155"/>
      <c r="AC20" s="155"/>
      <c r="AD20" s="154"/>
      <c r="AE20" s="155"/>
      <c r="AF20" s="155"/>
      <c r="AG20" s="155"/>
      <c r="AH20" s="155"/>
      <c r="AI20" s="155"/>
      <c r="AJ20" s="155"/>
      <c r="AK20" s="155"/>
      <c r="AL20" s="154"/>
      <c r="AM20" s="155"/>
      <c r="AN20" s="155"/>
      <c r="AO20" s="155"/>
      <c r="AP20" s="155"/>
      <c r="AQ20" s="155"/>
      <c r="AR20" s="155"/>
      <c r="AS20" s="155"/>
      <c r="AT20" s="154"/>
      <c r="AU20" s="155"/>
      <c r="AV20" s="155"/>
      <c r="AW20" s="155"/>
      <c r="AX20" s="155"/>
      <c r="AY20" s="155"/>
      <c r="AZ20" s="155"/>
      <c r="BA20" s="155"/>
      <c r="BB20" s="154"/>
      <c r="BC20" s="155"/>
      <c r="BD20" s="155"/>
      <c r="BE20" s="155"/>
      <c r="BF20" s="155"/>
      <c r="BG20" s="155"/>
      <c r="BH20" s="155"/>
      <c r="BI20" s="155"/>
      <c r="BJ20" s="154"/>
      <c r="BK20" s="155"/>
      <c r="BL20" s="155"/>
      <c r="BM20" s="155"/>
      <c r="BN20" s="155"/>
      <c r="BO20" s="155"/>
      <c r="BP20" s="155"/>
      <c r="BQ20" s="155"/>
      <c r="BR20" s="154"/>
      <c r="BS20" s="155"/>
      <c r="BT20" s="155"/>
      <c r="BU20" s="155"/>
      <c r="BV20" s="155"/>
      <c r="BW20" s="155"/>
      <c r="BX20" s="118" t="str">
        <f t="shared" si="0"/>
        <v/>
      </c>
      <c r="BY20" s="118" t="str">
        <f t="shared" si="1"/>
        <v/>
      </c>
      <c r="BZ20" s="118" t="str">
        <f t="shared" si="2"/>
        <v/>
      </c>
      <c r="CA20" s="118" t="str">
        <f t="shared" si="3"/>
        <v/>
      </c>
    </row>
    <row r="21" spans="1:79" ht="15" customHeight="1">
      <c r="A21" s="107">
        <v>13</v>
      </c>
      <c r="B21" s="253" t="str">
        <f>IF('1_A'!$B21="","",'1_A'!$B21)</f>
        <v/>
      </c>
      <c r="C21" s="254"/>
      <c r="D21" s="255"/>
      <c r="E21" s="111" t="str">
        <f>IF('1_A'!$E21="","",'1_A'!$E21)</f>
        <v/>
      </c>
      <c r="F21" s="156"/>
      <c r="G21" s="157"/>
      <c r="H21" s="158"/>
      <c r="I21" s="158"/>
      <c r="J21" s="159"/>
      <c r="K21" s="159"/>
      <c r="L21" s="158"/>
      <c r="M21" s="158"/>
      <c r="N21" s="156"/>
      <c r="O21" s="157"/>
      <c r="P21" s="158"/>
      <c r="Q21" s="158"/>
      <c r="R21" s="159"/>
      <c r="S21" s="159"/>
      <c r="T21" s="158"/>
      <c r="U21" s="158"/>
      <c r="V21" s="156"/>
      <c r="W21" s="157"/>
      <c r="X21" s="158"/>
      <c r="Y21" s="158"/>
      <c r="Z21" s="159"/>
      <c r="AA21" s="159"/>
      <c r="AB21" s="158"/>
      <c r="AC21" s="158"/>
      <c r="AD21" s="156"/>
      <c r="AE21" s="157"/>
      <c r="AF21" s="158"/>
      <c r="AG21" s="158"/>
      <c r="AH21" s="159"/>
      <c r="AI21" s="159"/>
      <c r="AJ21" s="158"/>
      <c r="AK21" s="158"/>
      <c r="AL21" s="156"/>
      <c r="AM21" s="157"/>
      <c r="AN21" s="158"/>
      <c r="AO21" s="158"/>
      <c r="AP21" s="159"/>
      <c r="AQ21" s="159"/>
      <c r="AR21" s="158"/>
      <c r="AS21" s="158"/>
      <c r="AT21" s="156"/>
      <c r="AU21" s="157"/>
      <c r="AV21" s="158"/>
      <c r="AW21" s="158"/>
      <c r="AX21" s="159"/>
      <c r="AY21" s="159"/>
      <c r="AZ21" s="158"/>
      <c r="BA21" s="158"/>
      <c r="BB21" s="156"/>
      <c r="BC21" s="157"/>
      <c r="BD21" s="158"/>
      <c r="BE21" s="158"/>
      <c r="BF21" s="159"/>
      <c r="BG21" s="159"/>
      <c r="BH21" s="158"/>
      <c r="BI21" s="158"/>
      <c r="BJ21" s="156"/>
      <c r="BK21" s="157"/>
      <c r="BL21" s="158"/>
      <c r="BM21" s="158"/>
      <c r="BN21" s="159"/>
      <c r="BO21" s="159"/>
      <c r="BP21" s="158"/>
      <c r="BQ21" s="158"/>
      <c r="BR21" s="156"/>
      <c r="BS21" s="157"/>
      <c r="BT21" s="158"/>
      <c r="BU21" s="158"/>
      <c r="BV21" s="159"/>
      <c r="BW21" s="159"/>
      <c r="BX21" s="119" t="str">
        <f t="shared" si="0"/>
        <v/>
      </c>
      <c r="BY21" s="119" t="str">
        <f t="shared" si="1"/>
        <v/>
      </c>
      <c r="BZ21" s="119" t="str">
        <f t="shared" si="2"/>
        <v/>
      </c>
      <c r="CA21" s="119" t="str">
        <f t="shared" si="3"/>
        <v/>
      </c>
    </row>
    <row r="22" spans="1:79" ht="15" customHeight="1">
      <c r="A22" s="106">
        <v>14</v>
      </c>
      <c r="B22" s="250" t="str">
        <f>IF('1_A'!$B22="","",'1_A'!$B22)</f>
        <v/>
      </c>
      <c r="C22" s="251"/>
      <c r="D22" s="252"/>
      <c r="E22" s="110" t="str">
        <f>IF('1_A'!$E22="","",'1_A'!$E22)</f>
        <v/>
      </c>
      <c r="F22" s="154"/>
      <c r="G22" s="155"/>
      <c r="H22" s="155"/>
      <c r="I22" s="155"/>
      <c r="J22" s="155"/>
      <c r="K22" s="155"/>
      <c r="L22" s="155"/>
      <c r="M22" s="155"/>
      <c r="N22" s="154"/>
      <c r="O22" s="155"/>
      <c r="P22" s="155"/>
      <c r="Q22" s="155"/>
      <c r="R22" s="155"/>
      <c r="S22" s="155"/>
      <c r="T22" s="155"/>
      <c r="U22" s="155"/>
      <c r="V22" s="154"/>
      <c r="W22" s="155"/>
      <c r="X22" s="155"/>
      <c r="Y22" s="155"/>
      <c r="Z22" s="155"/>
      <c r="AA22" s="155"/>
      <c r="AB22" s="155"/>
      <c r="AC22" s="155"/>
      <c r="AD22" s="154"/>
      <c r="AE22" s="155"/>
      <c r="AF22" s="155"/>
      <c r="AG22" s="155"/>
      <c r="AH22" s="155"/>
      <c r="AI22" s="155"/>
      <c r="AJ22" s="155"/>
      <c r="AK22" s="155"/>
      <c r="AL22" s="154"/>
      <c r="AM22" s="155"/>
      <c r="AN22" s="155"/>
      <c r="AO22" s="155"/>
      <c r="AP22" s="155"/>
      <c r="AQ22" s="155"/>
      <c r="AR22" s="155"/>
      <c r="AS22" s="155"/>
      <c r="AT22" s="154"/>
      <c r="AU22" s="155"/>
      <c r="AV22" s="155"/>
      <c r="AW22" s="155"/>
      <c r="AX22" s="155"/>
      <c r="AY22" s="155"/>
      <c r="AZ22" s="155"/>
      <c r="BA22" s="155"/>
      <c r="BB22" s="154"/>
      <c r="BC22" s="155"/>
      <c r="BD22" s="155"/>
      <c r="BE22" s="155"/>
      <c r="BF22" s="155"/>
      <c r="BG22" s="155"/>
      <c r="BH22" s="155"/>
      <c r="BI22" s="155"/>
      <c r="BJ22" s="154"/>
      <c r="BK22" s="155"/>
      <c r="BL22" s="155"/>
      <c r="BM22" s="155"/>
      <c r="BN22" s="155"/>
      <c r="BO22" s="155"/>
      <c r="BP22" s="155"/>
      <c r="BQ22" s="155"/>
      <c r="BR22" s="154"/>
      <c r="BS22" s="155"/>
      <c r="BT22" s="155"/>
      <c r="BU22" s="155"/>
      <c r="BV22" s="155"/>
      <c r="BW22" s="155"/>
      <c r="BX22" s="118" t="str">
        <f t="shared" si="0"/>
        <v/>
      </c>
      <c r="BY22" s="118" t="str">
        <f t="shared" si="1"/>
        <v/>
      </c>
      <c r="BZ22" s="118" t="str">
        <f t="shared" si="2"/>
        <v/>
      </c>
      <c r="CA22" s="118" t="str">
        <f t="shared" si="3"/>
        <v/>
      </c>
    </row>
    <row r="23" spans="1:79" ht="15" customHeight="1">
      <c r="A23" s="107">
        <v>15</v>
      </c>
      <c r="B23" s="253" t="str">
        <f>IF('1_A'!$B23="","",'1_A'!$B23)</f>
        <v/>
      </c>
      <c r="C23" s="254"/>
      <c r="D23" s="255"/>
      <c r="E23" s="111" t="str">
        <f>IF('1_A'!$E23="","",'1_A'!$E23)</f>
        <v/>
      </c>
      <c r="F23" s="156"/>
      <c r="G23" s="157"/>
      <c r="H23" s="158"/>
      <c r="I23" s="158"/>
      <c r="J23" s="159"/>
      <c r="K23" s="159"/>
      <c r="L23" s="158"/>
      <c r="M23" s="158"/>
      <c r="N23" s="156"/>
      <c r="O23" s="157"/>
      <c r="P23" s="158"/>
      <c r="Q23" s="158"/>
      <c r="R23" s="159"/>
      <c r="S23" s="159"/>
      <c r="T23" s="158"/>
      <c r="U23" s="158"/>
      <c r="V23" s="156"/>
      <c r="W23" s="157"/>
      <c r="X23" s="158"/>
      <c r="Y23" s="158"/>
      <c r="Z23" s="159"/>
      <c r="AA23" s="159"/>
      <c r="AB23" s="158"/>
      <c r="AC23" s="158"/>
      <c r="AD23" s="156"/>
      <c r="AE23" s="157"/>
      <c r="AF23" s="158"/>
      <c r="AG23" s="158"/>
      <c r="AH23" s="159"/>
      <c r="AI23" s="159"/>
      <c r="AJ23" s="158"/>
      <c r="AK23" s="158"/>
      <c r="AL23" s="156"/>
      <c r="AM23" s="157"/>
      <c r="AN23" s="158"/>
      <c r="AO23" s="158"/>
      <c r="AP23" s="159"/>
      <c r="AQ23" s="159"/>
      <c r="AR23" s="158"/>
      <c r="AS23" s="158"/>
      <c r="AT23" s="156"/>
      <c r="AU23" s="157"/>
      <c r="AV23" s="158"/>
      <c r="AW23" s="158"/>
      <c r="AX23" s="159"/>
      <c r="AY23" s="159"/>
      <c r="AZ23" s="158"/>
      <c r="BA23" s="158"/>
      <c r="BB23" s="156"/>
      <c r="BC23" s="157"/>
      <c r="BD23" s="158"/>
      <c r="BE23" s="158"/>
      <c r="BF23" s="159"/>
      <c r="BG23" s="159"/>
      <c r="BH23" s="158"/>
      <c r="BI23" s="158"/>
      <c r="BJ23" s="156"/>
      <c r="BK23" s="157"/>
      <c r="BL23" s="158"/>
      <c r="BM23" s="158"/>
      <c r="BN23" s="159"/>
      <c r="BO23" s="159"/>
      <c r="BP23" s="158"/>
      <c r="BQ23" s="158"/>
      <c r="BR23" s="156"/>
      <c r="BS23" s="157"/>
      <c r="BT23" s="158"/>
      <c r="BU23" s="158"/>
      <c r="BV23" s="159"/>
      <c r="BW23" s="159"/>
      <c r="BX23" s="119" t="str">
        <f t="shared" si="0"/>
        <v/>
      </c>
      <c r="BY23" s="119" t="str">
        <f t="shared" si="1"/>
        <v/>
      </c>
      <c r="BZ23" s="119" t="str">
        <f t="shared" si="2"/>
        <v/>
      </c>
      <c r="CA23" s="119" t="str">
        <f t="shared" si="3"/>
        <v/>
      </c>
    </row>
    <row r="24" spans="1:79" ht="15" customHeight="1">
      <c r="A24" s="106">
        <v>16</v>
      </c>
      <c r="B24" s="250" t="str">
        <f>IF('1_A'!$B24="","",'1_A'!$B24)</f>
        <v/>
      </c>
      <c r="C24" s="251"/>
      <c r="D24" s="252"/>
      <c r="E24" s="110" t="str">
        <f>IF('1_A'!$E24="","",'1_A'!$E24)</f>
        <v/>
      </c>
      <c r="F24" s="154"/>
      <c r="G24" s="155"/>
      <c r="H24" s="155"/>
      <c r="I24" s="155"/>
      <c r="J24" s="155"/>
      <c r="K24" s="155"/>
      <c r="L24" s="155"/>
      <c r="M24" s="155"/>
      <c r="N24" s="154"/>
      <c r="O24" s="155"/>
      <c r="P24" s="155"/>
      <c r="Q24" s="155"/>
      <c r="R24" s="155"/>
      <c r="S24" s="155"/>
      <c r="T24" s="155"/>
      <c r="U24" s="155"/>
      <c r="V24" s="154"/>
      <c r="W24" s="155"/>
      <c r="X24" s="155"/>
      <c r="Y24" s="155"/>
      <c r="Z24" s="155"/>
      <c r="AA24" s="155"/>
      <c r="AB24" s="155"/>
      <c r="AC24" s="155"/>
      <c r="AD24" s="154"/>
      <c r="AE24" s="155"/>
      <c r="AF24" s="155"/>
      <c r="AG24" s="155"/>
      <c r="AH24" s="155"/>
      <c r="AI24" s="155"/>
      <c r="AJ24" s="155"/>
      <c r="AK24" s="155"/>
      <c r="AL24" s="154"/>
      <c r="AM24" s="155"/>
      <c r="AN24" s="155"/>
      <c r="AO24" s="155"/>
      <c r="AP24" s="155"/>
      <c r="AQ24" s="155"/>
      <c r="AR24" s="155"/>
      <c r="AS24" s="155"/>
      <c r="AT24" s="154"/>
      <c r="AU24" s="155"/>
      <c r="AV24" s="155"/>
      <c r="AW24" s="155"/>
      <c r="AX24" s="155"/>
      <c r="AY24" s="155"/>
      <c r="AZ24" s="155"/>
      <c r="BA24" s="155"/>
      <c r="BB24" s="154"/>
      <c r="BC24" s="155"/>
      <c r="BD24" s="155"/>
      <c r="BE24" s="155"/>
      <c r="BF24" s="155"/>
      <c r="BG24" s="155"/>
      <c r="BH24" s="155"/>
      <c r="BI24" s="155"/>
      <c r="BJ24" s="154"/>
      <c r="BK24" s="155"/>
      <c r="BL24" s="155"/>
      <c r="BM24" s="155"/>
      <c r="BN24" s="155"/>
      <c r="BO24" s="155"/>
      <c r="BP24" s="155"/>
      <c r="BQ24" s="155"/>
      <c r="BR24" s="154"/>
      <c r="BS24" s="155"/>
      <c r="BT24" s="155"/>
      <c r="BU24" s="155"/>
      <c r="BV24" s="155"/>
      <c r="BW24" s="155"/>
      <c r="BX24" s="118" t="str">
        <f t="shared" si="0"/>
        <v/>
      </c>
      <c r="BY24" s="118" t="str">
        <f t="shared" si="1"/>
        <v/>
      </c>
      <c r="BZ24" s="118" t="str">
        <f t="shared" si="2"/>
        <v/>
      </c>
      <c r="CA24" s="118" t="str">
        <f t="shared" si="3"/>
        <v/>
      </c>
    </row>
    <row r="25" spans="1:79" ht="15" customHeight="1">
      <c r="A25" s="107">
        <v>17</v>
      </c>
      <c r="B25" s="253" t="str">
        <f>IF('1_A'!$B25="","",'1_A'!$B25)</f>
        <v/>
      </c>
      <c r="C25" s="254"/>
      <c r="D25" s="255"/>
      <c r="E25" s="111" t="str">
        <f>IF('1_A'!$E25="","",'1_A'!$E25)</f>
        <v/>
      </c>
      <c r="F25" s="156"/>
      <c r="G25" s="157"/>
      <c r="H25" s="158"/>
      <c r="I25" s="158"/>
      <c r="J25" s="159"/>
      <c r="K25" s="159"/>
      <c r="L25" s="158"/>
      <c r="M25" s="158"/>
      <c r="N25" s="156"/>
      <c r="O25" s="157"/>
      <c r="P25" s="158"/>
      <c r="Q25" s="158"/>
      <c r="R25" s="159"/>
      <c r="S25" s="159"/>
      <c r="T25" s="158"/>
      <c r="U25" s="158"/>
      <c r="V25" s="156"/>
      <c r="W25" s="157"/>
      <c r="X25" s="158"/>
      <c r="Y25" s="158"/>
      <c r="Z25" s="159"/>
      <c r="AA25" s="159"/>
      <c r="AB25" s="158"/>
      <c r="AC25" s="158"/>
      <c r="AD25" s="156"/>
      <c r="AE25" s="157"/>
      <c r="AF25" s="158"/>
      <c r="AG25" s="158"/>
      <c r="AH25" s="159"/>
      <c r="AI25" s="159"/>
      <c r="AJ25" s="158"/>
      <c r="AK25" s="158"/>
      <c r="AL25" s="156"/>
      <c r="AM25" s="157"/>
      <c r="AN25" s="158"/>
      <c r="AO25" s="158"/>
      <c r="AP25" s="159"/>
      <c r="AQ25" s="159"/>
      <c r="AR25" s="158"/>
      <c r="AS25" s="158"/>
      <c r="AT25" s="156"/>
      <c r="AU25" s="157"/>
      <c r="AV25" s="158"/>
      <c r="AW25" s="158"/>
      <c r="AX25" s="159"/>
      <c r="AY25" s="159"/>
      <c r="AZ25" s="158"/>
      <c r="BA25" s="158"/>
      <c r="BB25" s="156"/>
      <c r="BC25" s="157"/>
      <c r="BD25" s="158"/>
      <c r="BE25" s="158"/>
      <c r="BF25" s="159"/>
      <c r="BG25" s="159"/>
      <c r="BH25" s="158"/>
      <c r="BI25" s="158"/>
      <c r="BJ25" s="156"/>
      <c r="BK25" s="157"/>
      <c r="BL25" s="158"/>
      <c r="BM25" s="158"/>
      <c r="BN25" s="159"/>
      <c r="BO25" s="159"/>
      <c r="BP25" s="158"/>
      <c r="BQ25" s="158"/>
      <c r="BR25" s="156"/>
      <c r="BS25" s="157"/>
      <c r="BT25" s="158"/>
      <c r="BU25" s="158"/>
      <c r="BV25" s="159"/>
      <c r="BW25" s="159"/>
      <c r="BX25" s="119" t="str">
        <f t="shared" si="0"/>
        <v/>
      </c>
      <c r="BY25" s="119" t="str">
        <f t="shared" si="1"/>
        <v/>
      </c>
      <c r="BZ25" s="119" t="str">
        <f t="shared" si="2"/>
        <v/>
      </c>
      <c r="CA25" s="119" t="str">
        <f t="shared" si="3"/>
        <v/>
      </c>
    </row>
    <row r="26" spans="1:79" ht="15" customHeight="1">
      <c r="A26" s="106">
        <v>18</v>
      </c>
      <c r="B26" s="250" t="str">
        <f>IF('1_A'!$B26="","",'1_A'!$B26)</f>
        <v/>
      </c>
      <c r="C26" s="251"/>
      <c r="D26" s="252"/>
      <c r="E26" s="110" t="str">
        <f>IF('1_A'!$E26="","",'1_A'!$E26)</f>
        <v/>
      </c>
      <c r="F26" s="154"/>
      <c r="G26" s="155"/>
      <c r="H26" s="155"/>
      <c r="I26" s="155"/>
      <c r="J26" s="155"/>
      <c r="K26" s="155"/>
      <c r="L26" s="155"/>
      <c r="M26" s="155"/>
      <c r="N26" s="154"/>
      <c r="O26" s="155"/>
      <c r="P26" s="155"/>
      <c r="Q26" s="155"/>
      <c r="R26" s="155"/>
      <c r="S26" s="155"/>
      <c r="T26" s="155"/>
      <c r="U26" s="155"/>
      <c r="V26" s="154"/>
      <c r="W26" s="155"/>
      <c r="X26" s="155"/>
      <c r="Y26" s="155"/>
      <c r="Z26" s="155"/>
      <c r="AA26" s="155"/>
      <c r="AB26" s="155"/>
      <c r="AC26" s="155"/>
      <c r="AD26" s="154"/>
      <c r="AE26" s="155"/>
      <c r="AF26" s="155"/>
      <c r="AG26" s="155"/>
      <c r="AH26" s="155"/>
      <c r="AI26" s="155"/>
      <c r="AJ26" s="155"/>
      <c r="AK26" s="155"/>
      <c r="AL26" s="154"/>
      <c r="AM26" s="155"/>
      <c r="AN26" s="155"/>
      <c r="AO26" s="155"/>
      <c r="AP26" s="155"/>
      <c r="AQ26" s="155"/>
      <c r="AR26" s="155"/>
      <c r="AS26" s="155"/>
      <c r="AT26" s="154"/>
      <c r="AU26" s="155"/>
      <c r="AV26" s="155"/>
      <c r="AW26" s="155"/>
      <c r="AX26" s="155"/>
      <c r="AY26" s="155"/>
      <c r="AZ26" s="155"/>
      <c r="BA26" s="155"/>
      <c r="BB26" s="154"/>
      <c r="BC26" s="155"/>
      <c r="BD26" s="155"/>
      <c r="BE26" s="155"/>
      <c r="BF26" s="155"/>
      <c r="BG26" s="155"/>
      <c r="BH26" s="155"/>
      <c r="BI26" s="155"/>
      <c r="BJ26" s="154"/>
      <c r="BK26" s="155"/>
      <c r="BL26" s="155"/>
      <c r="BM26" s="155"/>
      <c r="BN26" s="155"/>
      <c r="BO26" s="155"/>
      <c r="BP26" s="155"/>
      <c r="BQ26" s="155"/>
      <c r="BR26" s="154"/>
      <c r="BS26" s="155"/>
      <c r="BT26" s="155"/>
      <c r="BU26" s="155"/>
      <c r="BV26" s="155"/>
      <c r="BW26" s="155"/>
      <c r="BX26" s="118" t="str">
        <f t="shared" si="0"/>
        <v/>
      </c>
      <c r="BY26" s="118" t="str">
        <f t="shared" si="1"/>
        <v/>
      </c>
      <c r="BZ26" s="118" t="str">
        <f t="shared" si="2"/>
        <v/>
      </c>
      <c r="CA26" s="118" t="str">
        <f t="shared" si="3"/>
        <v/>
      </c>
    </row>
    <row r="27" spans="1:79" ht="15" customHeight="1">
      <c r="A27" s="107">
        <v>19</v>
      </c>
      <c r="B27" s="253" t="str">
        <f>IF('1_A'!$B27="","",'1_A'!$B27)</f>
        <v/>
      </c>
      <c r="C27" s="254"/>
      <c r="D27" s="255"/>
      <c r="E27" s="111" t="str">
        <f>IF('1_A'!$E27="","",'1_A'!$E27)</f>
        <v/>
      </c>
      <c r="F27" s="156"/>
      <c r="G27" s="157"/>
      <c r="H27" s="158"/>
      <c r="I27" s="158"/>
      <c r="J27" s="159"/>
      <c r="K27" s="159"/>
      <c r="L27" s="158"/>
      <c r="M27" s="158"/>
      <c r="N27" s="156"/>
      <c r="O27" s="157"/>
      <c r="P27" s="158"/>
      <c r="Q27" s="158"/>
      <c r="R27" s="159"/>
      <c r="S27" s="159"/>
      <c r="T27" s="158"/>
      <c r="U27" s="158"/>
      <c r="V27" s="156"/>
      <c r="W27" s="157"/>
      <c r="X27" s="158"/>
      <c r="Y27" s="158"/>
      <c r="Z27" s="159"/>
      <c r="AA27" s="159"/>
      <c r="AB27" s="158"/>
      <c r="AC27" s="158"/>
      <c r="AD27" s="156"/>
      <c r="AE27" s="157"/>
      <c r="AF27" s="158"/>
      <c r="AG27" s="158"/>
      <c r="AH27" s="159"/>
      <c r="AI27" s="159"/>
      <c r="AJ27" s="158"/>
      <c r="AK27" s="158"/>
      <c r="AL27" s="156"/>
      <c r="AM27" s="157"/>
      <c r="AN27" s="158"/>
      <c r="AO27" s="158"/>
      <c r="AP27" s="159"/>
      <c r="AQ27" s="159"/>
      <c r="AR27" s="158"/>
      <c r="AS27" s="158"/>
      <c r="AT27" s="156"/>
      <c r="AU27" s="157"/>
      <c r="AV27" s="158"/>
      <c r="AW27" s="158"/>
      <c r="AX27" s="159"/>
      <c r="AY27" s="159"/>
      <c r="AZ27" s="158"/>
      <c r="BA27" s="158"/>
      <c r="BB27" s="156"/>
      <c r="BC27" s="157"/>
      <c r="BD27" s="158"/>
      <c r="BE27" s="158"/>
      <c r="BF27" s="159"/>
      <c r="BG27" s="159"/>
      <c r="BH27" s="158"/>
      <c r="BI27" s="158"/>
      <c r="BJ27" s="156"/>
      <c r="BK27" s="157"/>
      <c r="BL27" s="158"/>
      <c r="BM27" s="158"/>
      <c r="BN27" s="159"/>
      <c r="BO27" s="159"/>
      <c r="BP27" s="158"/>
      <c r="BQ27" s="158"/>
      <c r="BR27" s="156"/>
      <c r="BS27" s="157"/>
      <c r="BT27" s="158"/>
      <c r="BU27" s="158"/>
      <c r="BV27" s="159"/>
      <c r="BW27" s="159"/>
      <c r="BX27" s="119" t="str">
        <f t="shared" si="0"/>
        <v/>
      </c>
      <c r="BY27" s="119" t="str">
        <f t="shared" si="1"/>
        <v/>
      </c>
      <c r="BZ27" s="119" t="str">
        <f t="shared" si="2"/>
        <v/>
      </c>
      <c r="CA27" s="119" t="str">
        <f t="shared" si="3"/>
        <v/>
      </c>
    </row>
    <row r="28" spans="1:79" ht="15" customHeight="1">
      <c r="A28" s="106">
        <v>20</v>
      </c>
      <c r="B28" s="250" t="str">
        <f>IF('1_A'!$B28="","",'1_A'!$B28)</f>
        <v/>
      </c>
      <c r="C28" s="251"/>
      <c r="D28" s="252"/>
      <c r="E28" s="110" t="str">
        <f>IF('1_A'!$E28="","",'1_A'!$E28)</f>
        <v/>
      </c>
      <c r="F28" s="154"/>
      <c r="G28" s="155"/>
      <c r="H28" s="155"/>
      <c r="I28" s="155"/>
      <c r="J28" s="155"/>
      <c r="K28" s="155"/>
      <c r="L28" s="155"/>
      <c r="M28" s="155"/>
      <c r="N28" s="154"/>
      <c r="O28" s="155"/>
      <c r="P28" s="155"/>
      <c r="Q28" s="155"/>
      <c r="R28" s="155"/>
      <c r="S28" s="155"/>
      <c r="T28" s="155"/>
      <c r="U28" s="155"/>
      <c r="V28" s="154"/>
      <c r="W28" s="155"/>
      <c r="X28" s="155"/>
      <c r="Y28" s="155"/>
      <c r="Z28" s="155"/>
      <c r="AA28" s="155"/>
      <c r="AB28" s="155"/>
      <c r="AC28" s="155"/>
      <c r="AD28" s="154"/>
      <c r="AE28" s="155"/>
      <c r="AF28" s="155"/>
      <c r="AG28" s="155"/>
      <c r="AH28" s="155"/>
      <c r="AI28" s="155"/>
      <c r="AJ28" s="155"/>
      <c r="AK28" s="155"/>
      <c r="AL28" s="154"/>
      <c r="AM28" s="155"/>
      <c r="AN28" s="155"/>
      <c r="AO28" s="155"/>
      <c r="AP28" s="155"/>
      <c r="AQ28" s="155"/>
      <c r="AR28" s="155"/>
      <c r="AS28" s="155"/>
      <c r="AT28" s="154"/>
      <c r="AU28" s="155"/>
      <c r="AV28" s="155"/>
      <c r="AW28" s="155"/>
      <c r="AX28" s="155"/>
      <c r="AY28" s="155"/>
      <c r="AZ28" s="155"/>
      <c r="BA28" s="155"/>
      <c r="BB28" s="154"/>
      <c r="BC28" s="155"/>
      <c r="BD28" s="155"/>
      <c r="BE28" s="155"/>
      <c r="BF28" s="155"/>
      <c r="BG28" s="155"/>
      <c r="BH28" s="155"/>
      <c r="BI28" s="155"/>
      <c r="BJ28" s="154"/>
      <c r="BK28" s="155"/>
      <c r="BL28" s="155"/>
      <c r="BM28" s="155"/>
      <c r="BN28" s="155"/>
      <c r="BO28" s="155"/>
      <c r="BP28" s="155"/>
      <c r="BQ28" s="155"/>
      <c r="BR28" s="154"/>
      <c r="BS28" s="155"/>
      <c r="BT28" s="155"/>
      <c r="BU28" s="155"/>
      <c r="BV28" s="155"/>
      <c r="BW28" s="155"/>
      <c r="BX28" s="118" t="str">
        <f t="shared" si="0"/>
        <v/>
      </c>
      <c r="BY28" s="118" t="str">
        <f t="shared" si="1"/>
        <v/>
      </c>
      <c r="BZ28" s="118" t="str">
        <f t="shared" si="2"/>
        <v/>
      </c>
      <c r="CA28" s="118" t="str">
        <f t="shared" si="3"/>
        <v/>
      </c>
    </row>
    <row r="29" spans="1:79" ht="15" customHeight="1">
      <c r="A29" s="107">
        <v>21</v>
      </c>
      <c r="B29" s="253" t="str">
        <f>IF('1_A'!$B29="","",'1_A'!$B29)</f>
        <v/>
      </c>
      <c r="C29" s="254"/>
      <c r="D29" s="255"/>
      <c r="E29" s="111" t="str">
        <f>IF('1_A'!$E29="","",'1_A'!$E29)</f>
        <v/>
      </c>
      <c r="F29" s="156"/>
      <c r="G29" s="157"/>
      <c r="H29" s="158"/>
      <c r="I29" s="158"/>
      <c r="J29" s="159"/>
      <c r="K29" s="159"/>
      <c r="L29" s="158"/>
      <c r="M29" s="158"/>
      <c r="N29" s="156"/>
      <c r="O29" s="157"/>
      <c r="P29" s="158"/>
      <c r="Q29" s="158"/>
      <c r="R29" s="159"/>
      <c r="S29" s="159"/>
      <c r="T29" s="158"/>
      <c r="U29" s="158"/>
      <c r="V29" s="156"/>
      <c r="W29" s="157"/>
      <c r="X29" s="158"/>
      <c r="Y29" s="158"/>
      <c r="Z29" s="159"/>
      <c r="AA29" s="159"/>
      <c r="AB29" s="158"/>
      <c r="AC29" s="158"/>
      <c r="AD29" s="156"/>
      <c r="AE29" s="157"/>
      <c r="AF29" s="158"/>
      <c r="AG29" s="158"/>
      <c r="AH29" s="159"/>
      <c r="AI29" s="159"/>
      <c r="AJ29" s="158"/>
      <c r="AK29" s="158"/>
      <c r="AL29" s="156"/>
      <c r="AM29" s="157"/>
      <c r="AN29" s="158"/>
      <c r="AO29" s="158"/>
      <c r="AP29" s="159"/>
      <c r="AQ29" s="159"/>
      <c r="AR29" s="158"/>
      <c r="AS29" s="158"/>
      <c r="AT29" s="156"/>
      <c r="AU29" s="157"/>
      <c r="AV29" s="158"/>
      <c r="AW29" s="158"/>
      <c r="AX29" s="159"/>
      <c r="AY29" s="159"/>
      <c r="AZ29" s="158"/>
      <c r="BA29" s="158"/>
      <c r="BB29" s="156"/>
      <c r="BC29" s="157"/>
      <c r="BD29" s="158"/>
      <c r="BE29" s="158"/>
      <c r="BF29" s="159"/>
      <c r="BG29" s="159"/>
      <c r="BH29" s="158"/>
      <c r="BI29" s="158"/>
      <c r="BJ29" s="156"/>
      <c r="BK29" s="157"/>
      <c r="BL29" s="158"/>
      <c r="BM29" s="158"/>
      <c r="BN29" s="159"/>
      <c r="BO29" s="159"/>
      <c r="BP29" s="158"/>
      <c r="BQ29" s="158"/>
      <c r="BR29" s="156"/>
      <c r="BS29" s="157"/>
      <c r="BT29" s="158"/>
      <c r="BU29" s="158"/>
      <c r="BV29" s="159"/>
      <c r="BW29" s="159"/>
      <c r="BX29" s="119" t="str">
        <f t="shared" si="0"/>
        <v/>
      </c>
      <c r="BY29" s="119" t="str">
        <f t="shared" si="1"/>
        <v/>
      </c>
      <c r="BZ29" s="119" t="str">
        <f t="shared" si="2"/>
        <v/>
      </c>
      <c r="CA29" s="119" t="str">
        <f t="shared" si="3"/>
        <v/>
      </c>
    </row>
    <row r="30" spans="1:79">
      <c r="A30" s="106">
        <v>22</v>
      </c>
      <c r="B30" s="250" t="str">
        <f>IF('1_A'!$B30="","",'1_A'!$B30)</f>
        <v/>
      </c>
      <c r="C30" s="251"/>
      <c r="D30" s="252"/>
      <c r="E30" s="110" t="str">
        <f>IF('1_A'!$E30="","",'1_A'!$E30)</f>
        <v/>
      </c>
      <c r="F30" s="154"/>
      <c r="G30" s="155"/>
      <c r="H30" s="155"/>
      <c r="I30" s="155"/>
      <c r="J30" s="155"/>
      <c r="K30" s="155"/>
      <c r="L30" s="155"/>
      <c r="M30" s="155"/>
      <c r="N30" s="154"/>
      <c r="O30" s="155"/>
      <c r="P30" s="155"/>
      <c r="Q30" s="155"/>
      <c r="R30" s="155"/>
      <c r="S30" s="155"/>
      <c r="T30" s="155"/>
      <c r="U30" s="155"/>
      <c r="V30" s="154"/>
      <c r="W30" s="155"/>
      <c r="X30" s="155"/>
      <c r="Y30" s="155"/>
      <c r="Z30" s="155"/>
      <c r="AA30" s="155"/>
      <c r="AB30" s="155"/>
      <c r="AC30" s="155"/>
      <c r="AD30" s="154"/>
      <c r="AE30" s="155"/>
      <c r="AF30" s="155"/>
      <c r="AG30" s="155"/>
      <c r="AH30" s="155"/>
      <c r="AI30" s="155"/>
      <c r="AJ30" s="155"/>
      <c r="AK30" s="155"/>
      <c r="AL30" s="154"/>
      <c r="AM30" s="155"/>
      <c r="AN30" s="155"/>
      <c r="AO30" s="155"/>
      <c r="AP30" s="155"/>
      <c r="AQ30" s="155"/>
      <c r="AR30" s="155"/>
      <c r="AS30" s="155"/>
      <c r="AT30" s="154"/>
      <c r="AU30" s="155"/>
      <c r="AV30" s="155"/>
      <c r="AW30" s="155"/>
      <c r="AX30" s="155"/>
      <c r="AY30" s="155"/>
      <c r="AZ30" s="155"/>
      <c r="BA30" s="155"/>
      <c r="BB30" s="154"/>
      <c r="BC30" s="155"/>
      <c r="BD30" s="155"/>
      <c r="BE30" s="155"/>
      <c r="BF30" s="155"/>
      <c r="BG30" s="155"/>
      <c r="BH30" s="155"/>
      <c r="BI30" s="155"/>
      <c r="BJ30" s="154"/>
      <c r="BK30" s="155"/>
      <c r="BL30" s="155"/>
      <c r="BM30" s="155"/>
      <c r="BN30" s="155"/>
      <c r="BO30" s="155"/>
      <c r="BP30" s="155"/>
      <c r="BQ30" s="155"/>
      <c r="BR30" s="154"/>
      <c r="BS30" s="155"/>
      <c r="BT30" s="155"/>
      <c r="BU30" s="155"/>
      <c r="BV30" s="155"/>
      <c r="BW30" s="155"/>
      <c r="BX30" s="118" t="str">
        <f t="shared" si="0"/>
        <v/>
      </c>
      <c r="BY30" s="118" t="str">
        <f t="shared" si="1"/>
        <v/>
      </c>
      <c r="BZ30" s="118" t="str">
        <f t="shared" si="2"/>
        <v/>
      </c>
      <c r="CA30" s="118" t="str">
        <f t="shared" si="3"/>
        <v/>
      </c>
    </row>
    <row r="31" spans="1:79" ht="15" customHeight="1">
      <c r="A31" s="107">
        <v>23</v>
      </c>
      <c r="B31" s="253" t="str">
        <f>IF('1_A'!$B31="","",'1_A'!$B31)</f>
        <v/>
      </c>
      <c r="C31" s="254"/>
      <c r="D31" s="255"/>
      <c r="E31" s="111" t="str">
        <f>IF('1_A'!$E31="","",'1_A'!$E31)</f>
        <v/>
      </c>
      <c r="F31" s="156"/>
      <c r="G31" s="157"/>
      <c r="H31" s="158"/>
      <c r="I31" s="158"/>
      <c r="J31" s="159"/>
      <c r="K31" s="159"/>
      <c r="L31" s="158"/>
      <c r="M31" s="158"/>
      <c r="N31" s="156"/>
      <c r="O31" s="157"/>
      <c r="P31" s="158"/>
      <c r="Q31" s="158"/>
      <c r="R31" s="159"/>
      <c r="S31" s="159"/>
      <c r="T31" s="158"/>
      <c r="U31" s="158"/>
      <c r="V31" s="156"/>
      <c r="W31" s="157"/>
      <c r="X31" s="158"/>
      <c r="Y31" s="158"/>
      <c r="Z31" s="159"/>
      <c r="AA31" s="159"/>
      <c r="AB31" s="158"/>
      <c r="AC31" s="158"/>
      <c r="AD31" s="156"/>
      <c r="AE31" s="157"/>
      <c r="AF31" s="158"/>
      <c r="AG31" s="158"/>
      <c r="AH31" s="159"/>
      <c r="AI31" s="159"/>
      <c r="AJ31" s="158"/>
      <c r="AK31" s="158"/>
      <c r="AL31" s="156"/>
      <c r="AM31" s="157"/>
      <c r="AN31" s="158"/>
      <c r="AO31" s="158"/>
      <c r="AP31" s="159"/>
      <c r="AQ31" s="159"/>
      <c r="AR31" s="158"/>
      <c r="AS31" s="158"/>
      <c r="AT31" s="156"/>
      <c r="AU31" s="157"/>
      <c r="AV31" s="158"/>
      <c r="AW31" s="158"/>
      <c r="AX31" s="159"/>
      <c r="AY31" s="159"/>
      <c r="AZ31" s="158"/>
      <c r="BA31" s="158"/>
      <c r="BB31" s="156"/>
      <c r="BC31" s="157"/>
      <c r="BD31" s="158"/>
      <c r="BE31" s="158"/>
      <c r="BF31" s="159"/>
      <c r="BG31" s="159"/>
      <c r="BH31" s="158"/>
      <c r="BI31" s="158"/>
      <c r="BJ31" s="156"/>
      <c r="BK31" s="157"/>
      <c r="BL31" s="158"/>
      <c r="BM31" s="158"/>
      <c r="BN31" s="159"/>
      <c r="BO31" s="159"/>
      <c r="BP31" s="158"/>
      <c r="BQ31" s="158"/>
      <c r="BR31" s="156"/>
      <c r="BS31" s="157"/>
      <c r="BT31" s="158"/>
      <c r="BU31" s="158"/>
      <c r="BV31" s="159"/>
      <c r="BW31" s="159"/>
      <c r="BX31" s="119" t="str">
        <f t="shared" si="0"/>
        <v/>
      </c>
      <c r="BY31" s="119" t="str">
        <f t="shared" si="1"/>
        <v/>
      </c>
      <c r="BZ31" s="119" t="str">
        <f t="shared" si="2"/>
        <v/>
      </c>
      <c r="CA31" s="119" t="str">
        <f t="shared" si="3"/>
        <v/>
      </c>
    </row>
    <row r="32" spans="1:79" ht="15" customHeight="1">
      <c r="A32" s="106">
        <v>24</v>
      </c>
      <c r="B32" s="250" t="str">
        <f>IF('1_A'!$B32="","",'1_A'!$B32)</f>
        <v/>
      </c>
      <c r="C32" s="251"/>
      <c r="D32" s="252"/>
      <c r="E32" s="110" t="str">
        <f>IF('1_A'!$E32="","",'1_A'!$E32)</f>
        <v/>
      </c>
      <c r="F32" s="154"/>
      <c r="G32" s="155"/>
      <c r="H32" s="155"/>
      <c r="I32" s="155"/>
      <c r="J32" s="155"/>
      <c r="K32" s="155"/>
      <c r="L32" s="155"/>
      <c r="M32" s="155"/>
      <c r="N32" s="154"/>
      <c r="O32" s="155"/>
      <c r="P32" s="155"/>
      <c r="Q32" s="155"/>
      <c r="R32" s="155"/>
      <c r="S32" s="155"/>
      <c r="T32" s="155"/>
      <c r="U32" s="155"/>
      <c r="V32" s="154"/>
      <c r="W32" s="155"/>
      <c r="X32" s="155"/>
      <c r="Y32" s="155"/>
      <c r="Z32" s="155"/>
      <c r="AA32" s="155"/>
      <c r="AB32" s="155"/>
      <c r="AC32" s="155"/>
      <c r="AD32" s="154"/>
      <c r="AE32" s="155"/>
      <c r="AF32" s="155"/>
      <c r="AG32" s="155"/>
      <c r="AH32" s="155"/>
      <c r="AI32" s="155"/>
      <c r="AJ32" s="155"/>
      <c r="AK32" s="155"/>
      <c r="AL32" s="154"/>
      <c r="AM32" s="155"/>
      <c r="AN32" s="155"/>
      <c r="AO32" s="155"/>
      <c r="AP32" s="155"/>
      <c r="AQ32" s="155"/>
      <c r="AR32" s="155"/>
      <c r="AS32" s="155"/>
      <c r="AT32" s="154"/>
      <c r="AU32" s="155"/>
      <c r="AV32" s="155"/>
      <c r="AW32" s="155"/>
      <c r="AX32" s="155"/>
      <c r="AY32" s="155"/>
      <c r="AZ32" s="155"/>
      <c r="BA32" s="155"/>
      <c r="BB32" s="154"/>
      <c r="BC32" s="155"/>
      <c r="BD32" s="155"/>
      <c r="BE32" s="155"/>
      <c r="BF32" s="155"/>
      <c r="BG32" s="155"/>
      <c r="BH32" s="155"/>
      <c r="BI32" s="155"/>
      <c r="BJ32" s="154"/>
      <c r="BK32" s="155"/>
      <c r="BL32" s="155"/>
      <c r="BM32" s="155"/>
      <c r="BN32" s="155"/>
      <c r="BO32" s="155"/>
      <c r="BP32" s="155"/>
      <c r="BQ32" s="155"/>
      <c r="BR32" s="154"/>
      <c r="BS32" s="155"/>
      <c r="BT32" s="155"/>
      <c r="BU32" s="155"/>
      <c r="BV32" s="155"/>
      <c r="BW32" s="155"/>
      <c r="BX32" s="118" t="str">
        <f t="shared" si="0"/>
        <v/>
      </c>
      <c r="BY32" s="118" t="str">
        <f t="shared" si="1"/>
        <v/>
      </c>
      <c r="BZ32" s="118" t="str">
        <f t="shared" si="2"/>
        <v/>
      </c>
      <c r="CA32" s="118" t="str">
        <f t="shared" si="3"/>
        <v/>
      </c>
    </row>
    <row r="33" spans="1:79">
      <c r="A33" s="107">
        <v>25</v>
      </c>
      <c r="B33" s="253" t="str">
        <f>IF('1_A'!$B33="","",'1_A'!$B33)</f>
        <v/>
      </c>
      <c r="C33" s="254"/>
      <c r="D33" s="255"/>
      <c r="E33" s="111" t="str">
        <f>IF('1_A'!$E33="","",'1_A'!$E33)</f>
        <v/>
      </c>
      <c r="F33" s="156"/>
      <c r="G33" s="157"/>
      <c r="H33" s="158"/>
      <c r="I33" s="158"/>
      <c r="J33" s="159"/>
      <c r="K33" s="159"/>
      <c r="L33" s="158"/>
      <c r="M33" s="158"/>
      <c r="N33" s="156"/>
      <c r="O33" s="157"/>
      <c r="P33" s="158"/>
      <c r="Q33" s="158"/>
      <c r="R33" s="159"/>
      <c r="S33" s="159"/>
      <c r="T33" s="158"/>
      <c r="U33" s="158"/>
      <c r="V33" s="156"/>
      <c r="W33" s="157"/>
      <c r="X33" s="158"/>
      <c r="Y33" s="158"/>
      <c r="Z33" s="159"/>
      <c r="AA33" s="159"/>
      <c r="AB33" s="158"/>
      <c r="AC33" s="158"/>
      <c r="AD33" s="156"/>
      <c r="AE33" s="157"/>
      <c r="AF33" s="158"/>
      <c r="AG33" s="158"/>
      <c r="AH33" s="159"/>
      <c r="AI33" s="159"/>
      <c r="AJ33" s="158"/>
      <c r="AK33" s="158"/>
      <c r="AL33" s="156"/>
      <c r="AM33" s="157"/>
      <c r="AN33" s="158"/>
      <c r="AO33" s="158"/>
      <c r="AP33" s="159"/>
      <c r="AQ33" s="159"/>
      <c r="AR33" s="158"/>
      <c r="AS33" s="158"/>
      <c r="AT33" s="156"/>
      <c r="AU33" s="157"/>
      <c r="AV33" s="158"/>
      <c r="AW33" s="158"/>
      <c r="AX33" s="159"/>
      <c r="AY33" s="159"/>
      <c r="AZ33" s="158"/>
      <c r="BA33" s="158"/>
      <c r="BB33" s="156"/>
      <c r="BC33" s="157"/>
      <c r="BD33" s="158"/>
      <c r="BE33" s="158"/>
      <c r="BF33" s="159"/>
      <c r="BG33" s="159"/>
      <c r="BH33" s="158"/>
      <c r="BI33" s="158"/>
      <c r="BJ33" s="156"/>
      <c r="BK33" s="157"/>
      <c r="BL33" s="158"/>
      <c r="BM33" s="158"/>
      <c r="BN33" s="159"/>
      <c r="BO33" s="159"/>
      <c r="BP33" s="158"/>
      <c r="BQ33" s="158"/>
      <c r="BR33" s="156"/>
      <c r="BS33" s="157"/>
      <c r="BT33" s="158"/>
      <c r="BU33" s="158"/>
      <c r="BV33" s="159"/>
      <c r="BW33" s="159"/>
      <c r="BX33" s="119" t="str">
        <f t="shared" si="0"/>
        <v/>
      </c>
      <c r="BY33" s="119" t="str">
        <f t="shared" si="1"/>
        <v/>
      </c>
      <c r="BZ33" s="119" t="str">
        <f t="shared" si="2"/>
        <v/>
      </c>
      <c r="CA33" s="119" t="str">
        <f t="shared" si="3"/>
        <v/>
      </c>
    </row>
    <row r="34" spans="1:79" ht="15" customHeight="1">
      <c r="A34" s="106">
        <v>26</v>
      </c>
      <c r="B34" s="250" t="str">
        <f>IF('1_A'!$B34="","",'1_A'!$B34)</f>
        <v/>
      </c>
      <c r="C34" s="251"/>
      <c r="D34" s="252"/>
      <c r="E34" s="110" t="str">
        <f>IF('1_A'!$E34="","",'1_A'!$E34)</f>
        <v/>
      </c>
      <c r="F34" s="154"/>
      <c r="G34" s="155"/>
      <c r="H34" s="155"/>
      <c r="I34" s="155"/>
      <c r="J34" s="155"/>
      <c r="K34" s="155"/>
      <c r="L34" s="155"/>
      <c r="M34" s="155"/>
      <c r="N34" s="154"/>
      <c r="O34" s="155"/>
      <c r="P34" s="155"/>
      <c r="Q34" s="155"/>
      <c r="R34" s="155"/>
      <c r="S34" s="155"/>
      <c r="T34" s="155"/>
      <c r="U34" s="155"/>
      <c r="V34" s="154"/>
      <c r="W34" s="155"/>
      <c r="X34" s="155"/>
      <c r="Y34" s="155"/>
      <c r="Z34" s="155"/>
      <c r="AA34" s="155"/>
      <c r="AB34" s="155"/>
      <c r="AC34" s="155"/>
      <c r="AD34" s="154"/>
      <c r="AE34" s="155"/>
      <c r="AF34" s="155"/>
      <c r="AG34" s="155"/>
      <c r="AH34" s="155"/>
      <c r="AI34" s="155"/>
      <c r="AJ34" s="155"/>
      <c r="AK34" s="155"/>
      <c r="AL34" s="154"/>
      <c r="AM34" s="155"/>
      <c r="AN34" s="155"/>
      <c r="AO34" s="155"/>
      <c r="AP34" s="155"/>
      <c r="AQ34" s="155"/>
      <c r="AR34" s="155"/>
      <c r="AS34" s="155"/>
      <c r="AT34" s="154"/>
      <c r="AU34" s="155"/>
      <c r="AV34" s="155"/>
      <c r="AW34" s="155"/>
      <c r="AX34" s="155"/>
      <c r="AY34" s="155"/>
      <c r="AZ34" s="155"/>
      <c r="BA34" s="155"/>
      <c r="BB34" s="154"/>
      <c r="BC34" s="155"/>
      <c r="BD34" s="155"/>
      <c r="BE34" s="155"/>
      <c r="BF34" s="155"/>
      <c r="BG34" s="155"/>
      <c r="BH34" s="155"/>
      <c r="BI34" s="155"/>
      <c r="BJ34" s="154"/>
      <c r="BK34" s="155"/>
      <c r="BL34" s="155"/>
      <c r="BM34" s="155"/>
      <c r="BN34" s="155"/>
      <c r="BO34" s="155"/>
      <c r="BP34" s="155"/>
      <c r="BQ34" s="155"/>
      <c r="BR34" s="154"/>
      <c r="BS34" s="155"/>
      <c r="BT34" s="155"/>
      <c r="BU34" s="155"/>
      <c r="BV34" s="155"/>
      <c r="BW34" s="155"/>
      <c r="BX34" s="118" t="str">
        <f t="shared" si="0"/>
        <v/>
      </c>
      <c r="BY34" s="118" t="str">
        <f t="shared" si="1"/>
        <v/>
      </c>
      <c r="BZ34" s="118" t="str">
        <f t="shared" si="2"/>
        <v/>
      </c>
      <c r="CA34" s="118" t="str">
        <f t="shared" si="3"/>
        <v/>
      </c>
    </row>
    <row r="35" spans="1:79" ht="15" customHeight="1">
      <c r="A35" s="107">
        <v>27</v>
      </c>
      <c r="B35" s="253" t="str">
        <f>IF('1_A'!$B35="","",'1_A'!$B35)</f>
        <v/>
      </c>
      <c r="C35" s="254"/>
      <c r="D35" s="255"/>
      <c r="E35" s="111" t="str">
        <f>IF('1_A'!$E35="","",'1_A'!$E35)</f>
        <v/>
      </c>
      <c r="F35" s="156"/>
      <c r="G35" s="157"/>
      <c r="H35" s="158"/>
      <c r="I35" s="158"/>
      <c r="J35" s="159"/>
      <c r="K35" s="159"/>
      <c r="L35" s="158"/>
      <c r="M35" s="158"/>
      <c r="N35" s="156"/>
      <c r="O35" s="157"/>
      <c r="P35" s="158"/>
      <c r="Q35" s="158"/>
      <c r="R35" s="159"/>
      <c r="S35" s="159"/>
      <c r="T35" s="158"/>
      <c r="U35" s="158"/>
      <c r="V35" s="156"/>
      <c r="W35" s="157"/>
      <c r="X35" s="158"/>
      <c r="Y35" s="158"/>
      <c r="Z35" s="159"/>
      <c r="AA35" s="159"/>
      <c r="AB35" s="158"/>
      <c r="AC35" s="158"/>
      <c r="AD35" s="156"/>
      <c r="AE35" s="157"/>
      <c r="AF35" s="158"/>
      <c r="AG35" s="158"/>
      <c r="AH35" s="159"/>
      <c r="AI35" s="159"/>
      <c r="AJ35" s="158"/>
      <c r="AK35" s="158"/>
      <c r="AL35" s="156"/>
      <c r="AM35" s="157"/>
      <c r="AN35" s="158"/>
      <c r="AO35" s="158"/>
      <c r="AP35" s="159"/>
      <c r="AQ35" s="159"/>
      <c r="AR35" s="158"/>
      <c r="AS35" s="158"/>
      <c r="AT35" s="156"/>
      <c r="AU35" s="157"/>
      <c r="AV35" s="158"/>
      <c r="AW35" s="158"/>
      <c r="AX35" s="159"/>
      <c r="AY35" s="159"/>
      <c r="AZ35" s="158"/>
      <c r="BA35" s="158"/>
      <c r="BB35" s="156"/>
      <c r="BC35" s="157"/>
      <c r="BD35" s="158"/>
      <c r="BE35" s="158"/>
      <c r="BF35" s="159"/>
      <c r="BG35" s="159"/>
      <c r="BH35" s="158"/>
      <c r="BI35" s="158"/>
      <c r="BJ35" s="156"/>
      <c r="BK35" s="157"/>
      <c r="BL35" s="158"/>
      <c r="BM35" s="158"/>
      <c r="BN35" s="159"/>
      <c r="BO35" s="159"/>
      <c r="BP35" s="158"/>
      <c r="BQ35" s="158"/>
      <c r="BR35" s="156"/>
      <c r="BS35" s="157"/>
      <c r="BT35" s="158"/>
      <c r="BU35" s="158"/>
      <c r="BV35" s="159"/>
      <c r="BW35" s="159"/>
      <c r="BX35" s="119" t="str">
        <f t="shared" si="0"/>
        <v/>
      </c>
      <c r="BY35" s="119" t="str">
        <f t="shared" si="1"/>
        <v/>
      </c>
      <c r="BZ35" s="119" t="str">
        <f t="shared" si="2"/>
        <v/>
      </c>
      <c r="CA35" s="119" t="str">
        <f t="shared" si="3"/>
        <v/>
      </c>
    </row>
    <row r="36" spans="1:79">
      <c r="A36" s="106">
        <v>28</v>
      </c>
      <c r="B36" s="250" t="str">
        <f>IF('1_A'!$B36="","",'1_A'!$B36)</f>
        <v/>
      </c>
      <c r="C36" s="251"/>
      <c r="D36" s="252"/>
      <c r="E36" s="110" t="str">
        <f>IF('1_A'!$E36="","",'1_A'!$E36)</f>
        <v/>
      </c>
      <c r="F36" s="154"/>
      <c r="G36" s="155"/>
      <c r="H36" s="155"/>
      <c r="I36" s="155"/>
      <c r="J36" s="155"/>
      <c r="K36" s="155"/>
      <c r="L36" s="155"/>
      <c r="M36" s="155"/>
      <c r="N36" s="154"/>
      <c r="O36" s="155"/>
      <c r="P36" s="155"/>
      <c r="Q36" s="155"/>
      <c r="R36" s="155"/>
      <c r="S36" s="155"/>
      <c r="T36" s="155"/>
      <c r="U36" s="155"/>
      <c r="V36" s="154"/>
      <c r="W36" s="155"/>
      <c r="X36" s="155"/>
      <c r="Y36" s="155"/>
      <c r="Z36" s="155"/>
      <c r="AA36" s="155"/>
      <c r="AB36" s="155"/>
      <c r="AC36" s="155"/>
      <c r="AD36" s="154"/>
      <c r="AE36" s="155"/>
      <c r="AF36" s="155"/>
      <c r="AG36" s="155"/>
      <c r="AH36" s="155"/>
      <c r="AI36" s="155"/>
      <c r="AJ36" s="155"/>
      <c r="AK36" s="155"/>
      <c r="AL36" s="154"/>
      <c r="AM36" s="155"/>
      <c r="AN36" s="155"/>
      <c r="AO36" s="155"/>
      <c r="AP36" s="155"/>
      <c r="AQ36" s="155"/>
      <c r="AR36" s="155"/>
      <c r="AS36" s="155"/>
      <c r="AT36" s="154"/>
      <c r="AU36" s="155"/>
      <c r="AV36" s="155"/>
      <c r="AW36" s="155"/>
      <c r="AX36" s="155"/>
      <c r="AY36" s="155"/>
      <c r="AZ36" s="155"/>
      <c r="BA36" s="155"/>
      <c r="BB36" s="154"/>
      <c r="BC36" s="155"/>
      <c r="BD36" s="155"/>
      <c r="BE36" s="155"/>
      <c r="BF36" s="155"/>
      <c r="BG36" s="155"/>
      <c r="BH36" s="155"/>
      <c r="BI36" s="155"/>
      <c r="BJ36" s="154"/>
      <c r="BK36" s="155"/>
      <c r="BL36" s="155"/>
      <c r="BM36" s="155"/>
      <c r="BN36" s="155"/>
      <c r="BO36" s="155"/>
      <c r="BP36" s="155"/>
      <c r="BQ36" s="155"/>
      <c r="BR36" s="154"/>
      <c r="BS36" s="155"/>
      <c r="BT36" s="155"/>
      <c r="BU36" s="155"/>
      <c r="BV36" s="155"/>
      <c r="BW36" s="155"/>
      <c r="BX36" s="118" t="str">
        <f t="shared" si="0"/>
        <v/>
      </c>
      <c r="BY36" s="118" t="str">
        <f t="shared" si="1"/>
        <v/>
      </c>
      <c r="BZ36" s="118" t="str">
        <f t="shared" si="2"/>
        <v/>
      </c>
      <c r="CA36" s="118" t="str">
        <f t="shared" si="3"/>
        <v/>
      </c>
    </row>
    <row r="37" spans="1:79">
      <c r="A37" s="107">
        <v>29</v>
      </c>
      <c r="B37" s="253" t="str">
        <f>IF('1_A'!$B37="","",'1_A'!$B37)</f>
        <v/>
      </c>
      <c r="C37" s="254"/>
      <c r="D37" s="255"/>
      <c r="E37" s="111" t="str">
        <f>IF('1_A'!$E37="","",'1_A'!$E37)</f>
        <v/>
      </c>
      <c r="F37" s="156"/>
      <c r="G37" s="157"/>
      <c r="H37" s="158"/>
      <c r="I37" s="158"/>
      <c r="J37" s="159"/>
      <c r="K37" s="159"/>
      <c r="L37" s="158"/>
      <c r="M37" s="158"/>
      <c r="N37" s="156"/>
      <c r="O37" s="157"/>
      <c r="P37" s="158"/>
      <c r="Q37" s="158"/>
      <c r="R37" s="159"/>
      <c r="S37" s="159"/>
      <c r="T37" s="158"/>
      <c r="U37" s="158"/>
      <c r="V37" s="156"/>
      <c r="W37" s="157"/>
      <c r="X37" s="158"/>
      <c r="Y37" s="158"/>
      <c r="Z37" s="159"/>
      <c r="AA37" s="159"/>
      <c r="AB37" s="158"/>
      <c r="AC37" s="158"/>
      <c r="AD37" s="156"/>
      <c r="AE37" s="157"/>
      <c r="AF37" s="158"/>
      <c r="AG37" s="158"/>
      <c r="AH37" s="159"/>
      <c r="AI37" s="159"/>
      <c r="AJ37" s="158"/>
      <c r="AK37" s="158"/>
      <c r="AL37" s="156"/>
      <c r="AM37" s="157"/>
      <c r="AN37" s="158"/>
      <c r="AO37" s="158"/>
      <c r="AP37" s="159"/>
      <c r="AQ37" s="159"/>
      <c r="AR37" s="158"/>
      <c r="AS37" s="158"/>
      <c r="AT37" s="156"/>
      <c r="AU37" s="157"/>
      <c r="AV37" s="158"/>
      <c r="AW37" s="158"/>
      <c r="AX37" s="159"/>
      <c r="AY37" s="159"/>
      <c r="AZ37" s="158"/>
      <c r="BA37" s="158"/>
      <c r="BB37" s="156"/>
      <c r="BC37" s="157"/>
      <c r="BD37" s="158"/>
      <c r="BE37" s="158"/>
      <c r="BF37" s="159"/>
      <c r="BG37" s="159"/>
      <c r="BH37" s="158"/>
      <c r="BI37" s="158"/>
      <c r="BJ37" s="156"/>
      <c r="BK37" s="157"/>
      <c r="BL37" s="158"/>
      <c r="BM37" s="158"/>
      <c r="BN37" s="159"/>
      <c r="BO37" s="159"/>
      <c r="BP37" s="158"/>
      <c r="BQ37" s="158"/>
      <c r="BR37" s="156"/>
      <c r="BS37" s="157"/>
      <c r="BT37" s="158"/>
      <c r="BU37" s="158"/>
      <c r="BV37" s="159"/>
      <c r="BW37" s="159"/>
      <c r="BX37" s="119" t="str">
        <f t="shared" si="0"/>
        <v/>
      </c>
      <c r="BY37" s="119" t="str">
        <f t="shared" si="1"/>
        <v/>
      </c>
      <c r="BZ37" s="119" t="str">
        <f t="shared" si="2"/>
        <v/>
      </c>
      <c r="CA37" s="119" t="str">
        <f t="shared" si="3"/>
        <v/>
      </c>
    </row>
    <row r="38" spans="1:79">
      <c r="A38" s="106">
        <v>30</v>
      </c>
      <c r="B38" s="250" t="str">
        <f>IF('1_A'!$B38="","",'1_A'!$B38)</f>
        <v/>
      </c>
      <c r="C38" s="251"/>
      <c r="D38" s="252"/>
      <c r="E38" s="110" t="str">
        <f>IF('1_A'!$E38="","",'1_A'!$E38)</f>
        <v/>
      </c>
      <c r="F38" s="154"/>
      <c r="G38" s="155"/>
      <c r="H38" s="155"/>
      <c r="I38" s="155"/>
      <c r="J38" s="155"/>
      <c r="K38" s="155"/>
      <c r="L38" s="155"/>
      <c r="M38" s="155"/>
      <c r="N38" s="154"/>
      <c r="O38" s="155"/>
      <c r="P38" s="155"/>
      <c r="Q38" s="155"/>
      <c r="R38" s="155"/>
      <c r="S38" s="155"/>
      <c r="T38" s="155"/>
      <c r="U38" s="155"/>
      <c r="V38" s="154"/>
      <c r="W38" s="155"/>
      <c r="X38" s="155"/>
      <c r="Y38" s="155"/>
      <c r="Z38" s="155"/>
      <c r="AA38" s="155"/>
      <c r="AB38" s="155"/>
      <c r="AC38" s="155"/>
      <c r="AD38" s="154"/>
      <c r="AE38" s="155"/>
      <c r="AF38" s="155"/>
      <c r="AG38" s="155"/>
      <c r="AH38" s="155"/>
      <c r="AI38" s="155"/>
      <c r="AJ38" s="155"/>
      <c r="AK38" s="155"/>
      <c r="AL38" s="154"/>
      <c r="AM38" s="155"/>
      <c r="AN38" s="155"/>
      <c r="AO38" s="155"/>
      <c r="AP38" s="155"/>
      <c r="AQ38" s="155"/>
      <c r="AR38" s="155"/>
      <c r="AS38" s="155"/>
      <c r="AT38" s="154"/>
      <c r="AU38" s="155"/>
      <c r="AV38" s="155"/>
      <c r="AW38" s="155"/>
      <c r="AX38" s="155"/>
      <c r="AY38" s="155"/>
      <c r="AZ38" s="155"/>
      <c r="BA38" s="155"/>
      <c r="BB38" s="154"/>
      <c r="BC38" s="155"/>
      <c r="BD38" s="155"/>
      <c r="BE38" s="155"/>
      <c r="BF38" s="155"/>
      <c r="BG38" s="155"/>
      <c r="BH38" s="155"/>
      <c r="BI38" s="155"/>
      <c r="BJ38" s="154"/>
      <c r="BK38" s="155"/>
      <c r="BL38" s="155"/>
      <c r="BM38" s="155"/>
      <c r="BN38" s="155"/>
      <c r="BO38" s="155"/>
      <c r="BP38" s="155"/>
      <c r="BQ38" s="155"/>
      <c r="BR38" s="154"/>
      <c r="BS38" s="155"/>
      <c r="BT38" s="155"/>
      <c r="BU38" s="155"/>
      <c r="BV38" s="155"/>
      <c r="BW38" s="155"/>
      <c r="BX38" s="118" t="str">
        <f t="shared" si="0"/>
        <v/>
      </c>
      <c r="BY38" s="118" t="str">
        <f t="shared" si="1"/>
        <v/>
      </c>
      <c r="BZ38" s="118" t="str">
        <f t="shared" si="2"/>
        <v/>
      </c>
      <c r="CA38" s="118" t="str">
        <f t="shared" si="3"/>
        <v/>
      </c>
    </row>
    <row r="39" spans="1:79">
      <c r="A39" s="107">
        <v>31</v>
      </c>
      <c r="B39" s="253" t="str">
        <f>IF('1_A'!$B39="","",'1_A'!$B39)</f>
        <v/>
      </c>
      <c r="C39" s="254"/>
      <c r="D39" s="255"/>
      <c r="E39" s="111" t="str">
        <f>IF('1_A'!$E39="","",'1_A'!$E39)</f>
        <v/>
      </c>
      <c r="F39" s="156"/>
      <c r="G39" s="157"/>
      <c r="H39" s="158"/>
      <c r="I39" s="158"/>
      <c r="J39" s="159"/>
      <c r="K39" s="159"/>
      <c r="L39" s="158"/>
      <c r="M39" s="158"/>
      <c r="N39" s="156"/>
      <c r="O39" s="157"/>
      <c r="P39" s="158"/>
      <c r="Q39" s="158"/>
      <c r="R39" s="159"/>
      <c r="S39" s="159"/>
      <c r="T39" s="158"/>
      <c r="U39" s="158"/>
      <c r="V39" s="156"/>
      <c r="W39" s="157"/>
      <c r="X39" s="158"/>
      <c r="Y39" s="158"/>
      <c r="Z39" s="159"/>
      <c r="AA39" s="159"/>
      <c r="AB39" s="158"/>
      <c r="AC39" s="158"/>
      <c r="AD39" s="156"/>
      <c r="AE39" s="157"/>
      <c r="AF39" s="158"/>
      <c r="AG39" s="158"/>
      <c r="AH39" s="159"/>
      <c r="AI39" s="159"/>
      <c r="AJ39" s="158"/>
      <c r="AK39" s="158"/>
      <c r="AL39" s="156"/>
      <c r="AM39" s="157"/>
      <c r="AN39" s="158"/>
      <c r="AO39" s="158"/>
      <c r="AP39" s="159"/>
      <c r="AQ39" s="159"/>
      <c r="AR39" s="158"/>
      <c r="AS39" s="158"/>
      <c r="AT39" s="156"/>
      <c r="AU39" s="157"/>
      <c r="AV39" s="158"/>
      <c r="AW39" s="158"/>
      <c r="AX39" s="159"/>
      <c r="AY39" s="159"/>
      <c r="AZ39" s="158"/>
      <c r="BA39" s="158"/>
      <c r="BB39" s="156"/>
      <c r="BC39" s="157"/>
      <c r="BD39" s="158"/>
      <c r="BE39" s="158"/>
      <c r="BF39" s="159"/>
      <c r="BG39" s="159"/>
      <c r="BH39" s="158"/>
      <c r="BI39" s="158"/>
      <c r="BJ39" s="156"/>
      <c r="BK39" s="157"/>
      <c r="BL39" s="158"/>
      <c r="BM39" s="158"/>
      <c r="BN39" s="159"/>
      <c r="BO39" s="159"/>
      <c r="BP39" s="158"/>
      <c r="BQ39" s="158"/>
      <c r="BR39" s="156"/>
      <c r="BS39" s="157"/>
      <c r="BT39" s="158"/>
      <c r="BU39" s="158"/>
      <c r="BV39" s="159"/>
      <c r="BW39" s="159"/>
      <c r="BX39" s="119" t="str">
        <f t="shared" si="0"/>
        <v/>
      </c>
      <c r="BY39" s="119" t="str">
        <f t="shared" si="1"/>
        <v/>
      </c>
      <c r="BZ39" s="119" t="str">
        <f t="shared" si="2"/>
        <v/>
      </c>
      <c r="CA39" s="119" t="str">
        <f t="shared" si="3"/>
        <v/>
      </c>
    </row>
    <row r="40" spans="1:79">
      <c r="A40" s="106">
        <v>32</v>
      </c>
      <c r="B40" s="250" t="str">
        <f>IF('1_A'!$B40="","",'1_A'!$B40)</f>
        <v/>
      </c>
      <c r="C40" s="251"/>
      <c r="D40" s="252"/>
      <c r="E40" s="110" t="str">
        <f>IF('1_A'!$E40="","",'1_A'!$E40)</f>
        <v/>
      </c>
      <c r="F40" s="154"/>
      <c r="G40" s="155"/>
      <c r="H40" s="155"/>
      <c r="I40" s="155"/>
      <c r="J40" s="155"/>
      <c r="K40" s="155"/>
      <c r="L40" s="155"/>
      <c r="M40" s="155"/>
      <c r="N40" s="154"/>
      <c r="O40" s="155"/>
      <c r="P40" s="155"/>
      <c r="Q40" s="155"/>
      <c r="R40" s="155"/>
      <c r="S40" s="155"/>
      <c r="T40" s="155"/>
      <c r="U40" s="155"/>
      <c r="V40" s="154"/>
      <c r="W40" s="155"/>
      <c r="X40" s="155"/>
      <c r="Y40" s="155"/>
      <c r="Z40" s="155"/>
      <c r="AA40" s="155"/>
      <c r="AB40" s="155"/>
      <c r="AC40" s="155"/>
      <c r="AD40" s="154"/>
      <c r="AE40" s="155"/>
      <c r="AF40" s="155"/>
      <c r="AG40" s="155"/>
      <c r="AH40" s="155"/>
      <c r="AI40" s="155"/>
      <c r="AJ40" s="155"/>
      <c r="AK40" s="155"/>
      <c r="AL40" s="154"/>
      <c r="AM40" s="155"/>
      <c r="AN40" s="155"/>
      <c r="AO40" s="155"/>
      <c r="AP40" s="155"/>
      <c r="AQ40" s="155"/>
      <c r="AR40" s="155"/>
      <c r="AS40" s="155"/>
      <c r="AT40" s="154"/>
      <c r="AU40" s="155"/>
      <c r="AV40" s="155"/>
      <c r="AW40" s="155"/>
      <c r="AX40" s="155"/>
      <c r="AY40" s="155"/>
      <c r="AZ40" s="155"/>
      <c r="BA40" s="155"/>
      <c r="BB40" s="154"/>
      <c r="BC40" s="155"/>
      <c r="BD40" s="155"/>
      <c r="BE40" s="155"/>
      <c r="BF40" s="155"/>
      <c r="BG40" s="155"/>
      <c r="BH40" s="155"/>
      <c r="BI40" s="155"/>
      <c r="BJ40" s="154"/>
      <c r="BK40" s="155"/>
      <c r="BL40" s="155"/>
      <c r="BM40" s="155"/>
      <c r="BN40" s="155"/>
      <c r="BO40" s="155"/>
      <c r="BP40" s="155"/>
      <c r="BQ40" s="155"/>
      <c r="BR40" s="154"/>
      <c r="BS40" s="155"/>
      <c r="BT40" s="155"/>
      <c r="BU40" s="155"/>
      <c r="BV40" s="155"/>
      <c r="BW40" s="155"/>
      <c r="BX40" s="118" t="str">
        <f t="shared" si="0"/>
        <v/>
      </c>
      <c r="BY40" s="118" t="str">
        <f t="shared" si="1"/>
        <v/>
      </c>
      <c r="BZ40" s="118" t="str">
        <f t="shared" si="2"/>
        <v/>
      </c>
      <c r="CA40" s="118" t="str">
        <f t="shared" si="3"/>
        <v/>
      </c>
    </row>
    <row r="41" spans="1:79">
      <c r="A41" s="107">
        <v>33</v>
      </c>
      <c r="B41" s="253" t="str">
        <f>IF('1_A'!$B41="","",'1_A'!$B41)</f>
        <v/>
      </c>
      <c r="C41" s="254"/>
      <c r="D41" s="255"/>
      <c r="E41" s="111" t="str">
        <f>IF('1_A'!$E41="","",'1_A'!$E41)</f>
        <v/>
      </c>
      <c r="F41" s="156"/>
      <c r="G41" s="157"/>
      <c r="H41" s="158"/>
      <c r="I41" s="158"/>
      <c r="J41" s="159"/>
      <c r="K41" s="159"/>
      <c r="L41" s="158"/>
      <c r="M41" s="158"/>
      <c r="N41" s="156"/>
      <c r="O41" s="157"/>
      <c r="P41" s="158"/>
      <c r="Q41" s="158"/>
      <c r="R41" s="159"/>
      <c r="S41" s="159"/>
      <c r="T41" s="158"/>
      <c r="U41" s="158"/>
      <c r="V41" s="156"/>
      <c r="W41" s="157"/>
      <c r="X41" s="158"/>
      <c r="Y41" s="158"/>
      <c r="Z41" s="159"/>
      <c r="AA41" s="159"/>
      <c r="AB41" s="158"/>
      <c r="AC41" s="158"/>
      <c r="AD41" s="156"/>
      <c r="AE41" s="157"/>
      <c r="AF41" s="158"/>
      <c r="AG41" s="158"/>
      <c r="AH41" s="159"/>
      <c r="AI41" s="159"/>
      <c r="AJ41" s="158"/>
      <c r="AK41" s="158"/>
      <c r="AL41" s="156"/>
      <c r="AM41" s="157"/>
      <c r="AN41" s="158"/>
      <c r="AO41" s="158"/>
      <c r="AP41" s="159"/>
      <c r="AQ41" s="159"/>
      <c r="AR41" s="158"/>
      <c r="AS41" s="158"/>
      <c r="AT41" s="156"/>
      <c r="AU41" s="157"/>
      <c r="AV41" s="158"/>
      <c r="AW41" s="158"/>
      <c r="AX41" s="159"/>
      <c r="AY41" s="159"/>
      <c r="AZ41" s="158"/>
      <c r="BA41" s="158"/>
      <c r="BB41" s="156"/>
      <c r="BC41" s="157"/>
      <c r="BD41" s="158"/>
      <c r="BE41" s="158"/>
      <c r="BF41" s="159"/>
      <c r="BG41" s="159"/>
      <c r="BH41" s="158"/>
      <c r="BI41" s="158"/>
      <c r="BJ41" s="156"/>
      <c r="BK41" s="157"/>
      <c r="BL41" s="158"/>
      <c r="BM41" s="158"/>
      <c r="BN41" s="159"/>
      <c r="BO41" s="159"/>
      <c r="BP41" s="158"/>
      <c r="BQ41" s="158"/>
      <c r="BR41" s="156"/>
      <c r="BS41" s="157"/>
      <c r="BT41" s="158"/>
      <c r="BU41" s="158"/>
      <c r="BV41" s="159"/>
      <c r="BW41" s="159"/>
      <c r="BX41" s="119" t="str">
        <f t="shared" ref="BX41:BX58" si="4">IF(COUNTIF(F41:BW41,"s")=0,"",COUNTIF(F41:BW41,"s"))</f>
        <v/>
      </c>
      <c r="BY41" s="119" t="str">
        <f t="shared" ref="BY41:BY58" si="5">IF(COUNTIF(F41:BW41,"i")=0,"",COUNTIF(F41:BW41,"i"))</f>
        <v/>
      </c>
      <c r="BZ41" s="119" t="str">
        <f t="shared" ref="BZ41:BZ58" si="6">IF(COUNTIF(F41:BW41,"a")=0,"",COUNTIF(F41:BW41,"a"))</f>
        <v/>
      </c>
      <c r="CA41" s="119" t="str">
        <f t="shared" ref="CA41:CA58" si="7">IF(COUNTIF(F41:BW41,"t")=0,"",COUNTIF(F41:BW41,"t"))</f>
        <v/>
      </c>
    </row>
    <row r="42" spans="1:79">
      <c r="A42" s="106">
        <v>34</v>
      </c>
      <c r="B42" s="250" t="str">
        <f>IF('1_A'!$B42="","",'1_A'!$B42)</f>
        <v/>
      </c>
      <c r="C42" s="251"/>
      <c r="D42" s="252"/>
      <c r="E42" s="110" t="str">
        <f>IF('1_A'!$E42="","",'1_A'!$E42)</f>
        <v/>
      </c>
      <c r="F42" s="154"/>
      <c r="G42" s="155"/>
      <c r="H42" s="155"/>
      <c r="I42" s="155"/>
      <c r="J42" s="155"/>
      <c r="K42" s="155"/>
      <c r="L42" s="155"/>
      <c r="M42" s="155"/>
      <c r="N42" s="154"/>
      <c r="O42" s="155"/>
      <c r="P42" s="155"/>
      <c r="Q42" s="155"/>
      <c r="R42" s="155"/>
      <c r="S42" s="155"/>
      <c r="T42" s="155"/>
      <c r="U42" s="155"/>
      <c r="V42" s="154"/>
      <c r="W42" s="155"/>
      <c r="X42" s="155"/>
      <c r="Y42" s="155"/>
      <c r="Z42" s="155"/>
      <c r="AA42" s="155"/>
      <c r="AB42" s="155"/>
      <c r="AC42" s="155"/>
      <c r="AD42" s="154"/>
      <c r="AE42" s="155"/>
      <c r="AF42" s="155"/>
      <c r="AG42" s="155"/>
      <c r="AH42" s="155"/>
      <c r="AI42" s="155"/>
      <c r="AJ42" s="155"/>
      <c r="AK42" s="155"/>
      <c r="AL42" s="154"/>
      <c r="AM42" s="155"/>
      <c r="AN42" s="155"/>
      <c r="AO42" s="155"/>
      <c r="AP42" s="155"/>
      <c r="AQ42" s="155"/>
      <c r="AR42" s="155"/>
      <c r="AS42" s="155"/>
      <c r="AT42" s="154"/>
      <c r="AU42" s="155"/>
      <c r="AV42" s="155"/>
      <c r="AW42" s="155"/>
      <c r="AX42" s="155"/>
      <c r="AY42" s="155"/>
      <c r="AZ42" s="155"/>
      <c r="BA42" s="155"/>
      <c r="BB42" s="154"/>
      <c r="BC42" s="155"/>
      <c r="BD42" s="155"/>
      <c r="BE42" s="155"/>
      <c r="BF42" s="155"/>
      <c r="BG42" s="155"/>
      <c r="BH42" s="155"/>
      <c r="BI42" s="155"/>
      <c r="BJ42" s="154"/>
      <c r="BK42" s="155"/>
      <c r="BL42" s="155"/>
      <c r="BM42" s="155"/>
      <c r="BN42" s="155"/>
      <c r="BO42" s="155"/>
      <c r="BP42" s="155"/>
      <c r="BQ42" s="155"/>
      <c r="BR42" s="154"/>
      <c r="BS42" s="155"/>
      <c r="BT42" s="155"/>
      <c r="BU42" s="155"/>
      <c r="BV42" s="155"/>
      <c r="BW42" s="155"/>
      <c r="BX42" s="118" t="str">
        <f t="shared" si="4"/>
        <v/>
      </c>
      <c r="BY42" s="118" t="str">
        <f t="shared" si="5"/>
        <v/>
      </c>
      <c r="BZ42" s="118" t="str">
        <f t="shared" si="6"/>
        <v/>
      </c>
      <c r="CA42" s="118" t="str">
        <f t="shared" si="7"/>
        <v/>
      </c>
    </row>
    <row r="43" spans="1:79">
      <c r="A43" s="107">
        <v>35</v>
      </c>
      <c r="B43" s="253" t="str">
        <f>IF('1_A'!$B43="","",'1_A'!$B43)</f>
        <v/>
      </c>
      <c r="C43" s="254"/>
      <c r="D43" s="255"/>
      <c r="E43" s="111" t="str">
        <f>IF('1_A'!$E43="","",'1_A'!$E43)</f>
        <v/>
      </c>
      <c r="F43" s="156"/>
      <c r="G43" s="157"/>
      <c r="H43" s="158"/>
      <c r="I43" s="158"/>
      <c r="J43" s="159"/>
      <c r="K43" s="159"/>
      <c r="L43" s="158"/>
      <c r="M43" s="158"/>
      <c r="N43" s="156"/>
      <c r="O43" s="157"/>
      <c r="P43" s="158"/>
      <c r="Q43" s="158"/>
      <c r="R43" s="159"/>
      <c r="S43" s="159"/>
      <c r="T43" s="158"/>
      <c r="U43" s="158"/>
      <c r="V43" s="156"/>
      <c r="W43" s="157"/>
      <c r="X43" s="158"/>
      <c r="Y43" s="158"/>
      <c r="Z43" s="159"/>
      <c r="AA43" s="159"/>
      <c r="AB43" s="158"/>
      <c r="AC43" s="158"/>
      <c r="AD43" s="156"/>
      <c r="AE43" s="157"/>
      <c r="AF43" s="158"/>
      <c r="AG43" s="158"/>
      <c r="AH43" s="159"/>
      <c r="AI43" s="159"/>
      <c r="AJ43" s="158"/>
      <c r="AK43" s="158"/>
      <c r="AL43" s="156"/>
      <c r="AM43" s="157"/>
      <c r="AN43" s="158"/>
      <c r="AO43" s="158"/>
      <c r="AP43" s="159"/>
      <c r="AQ43" s="159"/>
      <c r="AR43" s="158"/>
      <c r="AS43" s="158"/>
      <c r="AT43" s="156"/>
      <c r="AU43" s="157"/>
      <c r="AV43" s="158"/>
      <c r="AW43" s="158"/>
      <c r="AX43" s="159"/>
      <c r="AY43" s="159"/>
      <c r="AZ43" s="158"/>
      <c r="BA43" s="158"/>
      <c r="BB43" s="156"/>
      <c r="BC43" s="157"/>
      <c r="BD43" s="158"/>
      <c r="BE43" s="158"/>
      <c r="BF43" s="159"/>
      <c r="BG43" s="159"/>
      <c r="BH43" s="158"/>
      <c r="BI43" s="158"/>
      <c r="BJ43" s="156"/>
      <c r="BK43" s="157"/>
      <c r="BL43" s="158"/>
      <c r="BM43" s="158"/>
      <c r="BN43" s="159"/>
      <c r="BO43" s="159"/>
      <c r="BP43" s="158"/>
      <c r="BQ43" s="158"/>
      <c r="BR43" s="156"/>
      <c r="BS43" s="157"/>
      <c r="BT43" s="158"/>
      <c r="BU43" s="158"/>
      <c r="BV43" s="159"/>
      <c r="BW43" s="159"/>
      <c r="BX43" s="119" t="str">
        <f t="shared" si="4"/>
        <v/>
      </c>
      <c r="BY43" s="119" t="str">
        <f t="shared" si="5"/>
        <v/>
      </c>
      <c r="BZ43" s="119" t="str">
        <f t="shared" si="6"/>
        <v/>
      </c>
      <c r="CA43" s="119" t="str">
        <f t="shared" si="7"/>
        <v/>
      </c>
    </row>
    <row r="44" spans="1:79">
      <c r="A44" s="106">
        <v>36</v>
      </c>
      <c r="B44" s="250" t="str">
        <f>IF('1_A'!$B44="","",'1_A'!$B44)</f>
        <v/>
      </c>
      <c r="C44" s="251"/>
      <c r="D44" s="252"/>
      <c r="E44" s="110" t="str">
        <f>IF('1_A'!$E44="","",'1_A'!$E44)</f>
        <v/>
      </c>
      <c r="F44" s="154"/>
      <c r="G44" s="155"/>
      <c r="H44" s="155"/>
      <c r="I44" s="155"/>
      <c r="J44" s="155"/>
      <c r="K44" s="155"/>
      <c r="L44" s="155"/>
      <c r="M44" s="155"/>
      <c r="N44" s="154"/>
      <c r="O44" s="155"/>
      <c r="P44" s="155"/>
      <c r="Q44" s="155"/>
      <c r="R44" s="155"/>
      <c r="S44" s="155"/>
      <c r="T44" s="155"/>
      <c r="U44" s="155"/>
      <c r="V44" s="154"/>
      <c r="W44" s="155"/>
      <c r="X44" s="155"/>
      <c r="Y44" s="155"/>
      <c r="Z44" s="155"/>
      <c r="AA44" s="155"/>
      <c r="AB44" s="155"/>
      <c r="AC44" s="155"/>
      <c r="AD44" s="154"/>
      <c r="AE44" s="155"/>
      <c r="AF44" s="155"/>
      <c r="AG44" s="155"/>
      <c r="AH44" s="155"/>
      <c r="AI44" s="155"/>
      <c r="AJ44" s="155"/>
      <c r="AK44" s="155"/>
      <c r="AL44" s="154"/>
      <c r="AM44" s="155"/>
      <c r="AN44" s="155"/>
      <c r="AO44" s="155"/>
      <c r="AP44" s="155"/>
      <c r="AQ44" s="155"/>
      <c r="AR44" s="155"/>
      <c r="AS44" s="155"/>
      <c r="AT44" s="154"/>
      <c r="AU44" s="155"/>
      <c r="AV44" s="155"/>
      <c r="AW44" s="155"/>
      <c r="AX44" s="155"/>
      <c r="AY44" s="155"/>
      <c r="AZ44" s="155"/>
      <c r="BA44" s="155"/>
      <c r="BB44" s="154"/>
      <c r="BC44" s="155"/>
      <c r="BD44" s="155"/>
      <c r="BE44" s="155"/>
      <c r="BF44" s="155"/>
      <c r="BG44" s="155"/>
      <c r="BH44" s="155"/>
      <c r="BI44" s="155"/>
      <c r="BJ44" s="154"/>
      <c r="BK44" s="155"/>
      <c r="BL44" s="155"/>
      <c r="BM44" s="155"/>
      <c r="BN44" s="155"/>
      <c r="BO44" s="155"/>
      <c r="BP44" s="155"/>
      <c r="BQ44" s="155"/>
      <c r="BR44" s="154"/>
      <c r="BS44" s="155"/>
      <c r="BT44" s="155"/>
      <c r="BU44" s="155"/>
      <c r="BV44" s="155"/>
      <c r="BW44" s="155"/>
      <c r="BX44" s="118" t="str">
        <f t="shared" si="4"/>
        <v/>
      </c>
      <c r="BY44" s="118" t="str">
        <f t="shared" si="5"/>
        <v/>
      </c>
      <c r="BZ44" s="118" t="str">
        <f t="shared" si="6"/>
        <v/>
      </c>
      <c r="CA44" s="118" t="str">
        <f t="shared" si="7"/>
        <v/>
      </c>
    </row>
    <row r="45" spans="1:79">
      <c r="A45" s="107">
        <v>37</v>
      </c>
      <c r="B45" s="253" t="str">
        <f>IF('1_A'!$B45="","",'1_A'!$B45)</f>
        <v/>
      </c>
      <c r="C45" s="254"/>
      <c r="D45" s="255"/>
      <c r="E45" s="111" t="str">
        <f>IF('1_A'!$E45="","",'1_A'!$E45)</f>
        <v/>
      </c>
      <c r="F45" s="156"/>
      <c r="G45" s="157"/>
      <c r="H45" s="158"/>
      <c r="I45" s="158"/>
      <c r="J45" s="159"/>
      <c r="K45" s="159"/>
      <c r="L45" s="158"/>
      <c r="M45" s="158"/>
      <c r="N45" s="156"/>
      <c r="O45" s="157"/>
      <c r="P45" s="158"/>
      <c r="Q45" s="158"/>
      <c r="R45" s="159"/>
      <c r="S45" s="159"/>
      <c r="T45" s="158"/>
      <c r="U45" s="158"/>
      <c r="V45" s="156"/>
      <c r="W45" s="157"/>
      <c r="X45" s="158"/>
      <c r="Y45" s="158"/>
      <c r="Z45" s="159"/>
      <c r="AA45" s="159"/>
      <c r="AB45" s="158"/>
      <c r="AC45" s="158"/>
      <c r="AD45" s="156"/>
      <c r="AE45" s="157"/>
      <c r="AF45" s="158"/>
      <c r="AG45" s="158"/>
      <c r="AH45" s="159"/>
      <c r="AI45" s="159"/>
      <c r="AJ45" s="158"/>
      <c r="AK45" s="158"/>
      <c r="AL45" s="156"/>
      <c r="AM45" s="157"/>
      <c r="AN45" s="158"/>
      <c r="AO45" s="158"/>
      <c r="AP45" s="159"/>
      <c r="AQ45" s="159"/>
      <c r="AR45" s="158"/>
      <c r="AS45" s="158"/>
      <c r="AT45" s="156"/>
      <c r="AU45" s="157"/>
      <c r="AV45" s="158"/>
      <c r="AW45" s="158"/>
      <c r="AX45" s="159"/>
      <c r="AY45" s="159"/>
      <c r="AZ45" s="158"/>
      <c r="BA45" s="158"/>
      <c r="BB45" s="156"/>
      <c r="BC45" s="157"/>
      <c r="BD45" s="158"/>
      <c r="BE45" s="158"/>
      <c r="BF45" s="159"/>
      <c r="BG45" s="159"/>
      <c r="BH45" s="158"/>
      <c r="BI45" s="158"/>
      <c r="BJ45" s="156"/>
      <c r="BK45" s="157"/>
      <c r="BL45" s="158"/>
      <c r="BM45" s="158"/>
      <c r="BN45" s="159"/>
      <c r="BO45" s="159"/>
      <c r="BP45" s="158"/>
      <c r="BQ45" s="158"/>
      <c r="BR45" s="156"/>
      <c r="BS45" s="157"/>
      <c r="BT45" s="158"/>
      <c r="BU45" s="158"/>
      <c r="BV45" s="159"/>
      <c r="BW45" s="159"/>
      <c r="BX45" s="119" t="str">
        <f t="shared" si="4"/>
        <v/>
      </c>
      <c r="BY45" s="119" t="str">
        <f t="shared" si="5"/>
        <v/>
      </c>
      <c r="BZ45" s="119" t="str">
        <f t="shared" si="6"/>
        <v/>
      </c>
      <c r="CA45" s="119" t="str">
        <f t="shared" si="7"/>
        <v/>
      </c>
    </row>
    <row r="46" spans="1:79">
      <c r="A46" s="106">
        <v>38</v>
      </c>
      <c r="B46" s="250" t="str">
        <f>IF('1_A'!$B46="","",'1_A'!$B46)</f>
        <v/>
      </c>
      <c r="C46" s="251"/>
      <c r="D46" s="252"/>
      <c r="E46" s="110" t="str">
        <f>IF('1_A'!$E46="","",'1_A'!$E46)</f>
        <v/>
      </c>
      <c r="F46" s="154"/>
      <c r="G46" s="155"/>
      <c r="H46" s="155"/>
      <c r="I46" s="155"/>
      <c r="J46" s="155"/>
      <c r="K46" s="155"/>
      <c r="L46" s="155"/>
      <c r="M46" s="155"/>
      <c r="N46" s="154"/>
      <c r="O46" s="155"/>
      <c r="P46" s="155"/>
      <c r="Q46" s="155"/>
      <c r="R46" s="155"/>
      <c r="S46" s="155"/>
      <c r="T46" s="155"/>
      <c r="U46" s="155"/>
      <c r="V46" s="154"/>
      <c r="W46" s="155"/>
      <c r="X46" s="155"/>
      <c r="Y46" s="155"/>
      <c r="Z46" s="155"/>
      <c r="AA46" s="155"/>
      <c r="AB46" s="155"/>
      <c r="AC46" s="155"/>
      <c r="AD46" s="154"/>
      <c r="AE46" s="155"/>
      <c r="AF46" s="155"/>
      <c r="AG46" s="155"/>
      <c r="AH46" s="155"/>
      <c r="AI46" s="155"/>
      <c r="AJ46" s="155"/>
      <c r="AK46" s="155"/>
      <c r="AL46" s="154"/>
      <c r="AM46" s="155"/>
      <c r="AN46" s="155"/>
      <c r="AO46" s="155"/>
      <c r="AP46" s="155"/>
      <c r="AQ46" s="155"/>
      <c r="AR46" s="155"/>
      <c r="AS46" s="155"/>
      <c r="AT46" s="154"/>
      <c r="AU46" s="155"/>
      <c r="AV46" s="155"/>
      <c r="AW46" s="155"/>
      <c r="AX46" s="155"/>
      <c r="AY46" s="155"/>
      <c r="AZ46" s="155"/>
      <c r="BA46" s="155"/>
      <c r="BB46" s="154"/>
      <c r="BC46" s="155"/>
      <c r="BD46" s="155"/>
      <c r="BE46" s="155"/>
      <c r="BF46" s="155"/>
      <c r="BG46" s="155"/>
      <c r="BH46" s="155"/>
      <c r="BI46" s="155"/>
      <c r="BJ46" s="154"/>
      <c r="BK46" s="155"/>
      <c r="BL46" s="155"/>
      <c r="BM46" s="155"/>
      <c r="BN46" s="155"/>
      <c r="BO46" s="155"/>
      <c r="BP46" s="155"/>
      <c r="BQ46" s="155"/>
      <c r="BR46" s="154"/>
      <c r="BS46" s="155"/>
      <c r="BT46" s="155"/>
      <c r="BU46" s="155"/>
      <c r="BV46" s="155"/>
      <c r="BW46" s="155"/>
      <c r="BX46" s="118" t="str">
        <f t="shared" si="4"/>
        <v/>
      </c>
      <c r="BY46" s="118" t="str">
        <f t="shared" si="5"/>
        <v/>
      </c>
      <c r="BZ46" s="118" t="str">
        <f t="shared" si="6"/>
        <v/>
      </c>
      <c r="CA46" s="118" t="str">
        <f t="shared" si="7"/>
        <v/>
      </c>
    </row>
    <row r="47" spans="1:79">
      <c r="A47" s="107">
        <v>39</v>
      </c>
      <c r="B47" s="253" t="str">
        <f>IF('1_A'!$B47="","",'1_A'!$B47)</f>
        <v/>
      </c>
      <c r="C47" s="254"/>
      <c r="D47" s="255"/>
      <c r="E47" s="111" t="str">
        <f>IF('1_A'!$E47="","",'1_A'!$E47)</f>
        <v/>
      </c>
      <c r="F47" s="156"/>
      <c r="G47" s="157"/>
      <c r="H47" s="158"/>
      <c r="I47" s="158"/>
      <c r="J47" s="159"/>
      <c r="K47" s="159"/>
      <c r="L47" s="158"/>
      <c r="M47" s="158"/>
      <c r="N47" s="156"/>
      <c r="O47" s="157"/>
      <c r="P47" s="158"/>
      <c r="Q47" s="158"/>
      <c r="R47" s="159"/>
      <c r="S47" s="159"/>
      <c r="T47" s="158"/>
      <c r="U47" s="158"/>
      <c r="V47" s="156"/>
      <c r="W47" s="157"/>
      <c r="X47" s="158"/>
      <c r="Y47" s="158"/>
      <c r="Z47" s="159"/>
      <c r="AA47" s="159"/>
      <c r="AB47" s="158"/>
      <c r="AC47" s="158"/>
      <c r="AD47" s="156"/>
      <c r="AE47" s="157"/>
      <c r="AF47" s="158"/>
      <c r="AG47" s="158"/>
      <c r="AH47" s="159"/>
      <c r="AI47" s="159"/>
      <c r="AJ47" s="158"/>
      <c r="AK47" s="158"/>
      <c r="AL47" s="156"/>
      <c r="AM47" s="157"/>
      <c r="AN47" s="158"/>
      <c r="AO47" s="158"/>
      <c r="AP47" s="159"/>
      <c r="AQ47" s="159"/>
      <c r="AR47" s="158"/>
      <c r="AS47" s="158"/>
      <c r="AT47" s="156"/>
      <c r="AU47" s="157"/>
      <c r="AV47" s="158"/>
      <c r="AW47" s="158"/>
      <c r="AX47" s="159"/>
      <c r="AY47" s="159"/>
      <c r="AZ47" s="158"/>
      <c r="BA47" s="158"/>
      <c r="BB47" s="156"/>
      <c r="BC47" s="157"/>
      <c r="BD47" s="158"/>
      <c r="BE47" s="158"/>
      <c r="BF47" s="159"/>
      <c r="BG47" s="159"/>
      <c r="BH47" s="158"/>
      <c r="BI47" s="158"/>
      <c r="BJ47" s="156"/>
      <c r="BK47" s="157"/>
      <c r="BL47" s="158"/>
      <c r="BM47" s="158"/>
      <c r="BN47" s="159"/>
      <c r="BO47" s="159"/>
      <c r="BP47" s="158"/>
      <c r="BQ47" s="158"/>
      <c r="BR47" s="156"/>
      <c r="BS47" s="157"/>
      <c r="BT47" s="158"/>
      <c r="BU47" s="158"/>
      <c r="BV47" s="159"/>
      <c r="BW47" s="159"/>
      <c r="BX47" s="119" t="str">
        <f t="shared" si="4"/>
        <v/>
      </c>
      <c r="BY47" s="119" t="str">
        <f t="shared" si="5"/>
        <v/>
      </c>
      <c r="BZ47" s="119" t="str">
        <f t="shared" si="6"/>
        <v/>
      </c>
      <c r="CA47" s="119" t="str">
        <f t="shared" si="7"/>
        <v/>
      </c>
    </row>
    <row r="48" spans="1:79">
      <c r="A48" s="106">
        <v>40</v>
      </c>
      <c r="B48" s="250" t="str">
        <f>IF('1_A'!$B48="","",'1_A'!$B48)</f>
        <v/>
      </c>
      <c r="C48" s="251"/>
      <c r="D48" s="252"/>
      <c r="E48" s="110" t="str">
        <f>IF('1_A'!$E48="","",'1_A'!$E48)</f>
        <v/>
      </c>
      <c r="F48" s="154"/>
      <c r="G48" s="155"/>
      <c r="H48" s="155"/>
      <c r="I48" s="155"/>
      <c r="J48" s="155"/>
      <c r="K48" s="155"/>
      <c r="L48" s="155"/>
      <c r="M48" s="155"/>
      <c r="N48" s="154"/>
      <c r="O48" s="155"/>
      <c r="P48" s="155"/>
      <c r="Q48" s="155"/>
      <c r="R48" s="155"/>
      <c r="S48" s="155"/>
      <c r="T48" s="155"/>
      <c r="U48" s="155"/>
      <c r="V48" s="154"/>
      <c r="W48" s="155"/>
      <c r="X48" s="155"/>
      <c r="Y48" s="155"/>
      <c r="Z48" s="155"/>
      <c r="AA48" s="155"/>
      <c r="AB48" s="155"/>
      <c r="AC48" s="155"/>
      <c r="AD48" s="154"/>
      <c r="AE48" s="155"/>
      <c r="AF48" s="155"/>
      <c r="AG48" s="155"/>
      <c r="AH48" s="155"/>
      <c r="AI48" s="155"/>
      <c r="AJ48" s="155"/>
      <c r="AK48" s="155"/>
      <c r="AL48" s="154"/>
      <c r="AM48" s="155"/>
      <c r="AN48" s="155"/>
      <c r="AO48" s="155"/>
      <c r="AP48" s="155"/>
      <c r="AQ48" s="155"/>
      <c r="AR48" s="155"/>
      <c r="AS48" s="155"/>
      <c r="AT48" s="154"/>
      <c r="AU48" s="155"/>
      <c r="AV48" s="155"/>
      <c r="AW48" s="155"/>
      <c r="AX48" s="155"/>
      <c r="AY48" s="155"/>
      <c r="AZ48" s="155"/>
      <c r="BA48" s="155"/>
      <c r="BB48" s="154"/>
      <c r="BC48" s="155"/>
      <c r="BD48" s="155"/>
      <c r="BE48" s="155"/>
      <c r="BF48" s="155"/>
      <c r="BG48" s="155"/>
      <c r="BH48" s="155"/>
      <c r="BI48" s="155"/>
      <c r="BJ48" s="154"/>
      <c r="BK48" s="155"/>
      <c r="BL48" s="155"/>
      <c r="BM48" s="155"/>
      <c r="BN48" s="155"/>
      <c r="BO48" s="155"/>
      <c r="BP48" s="155"/>
      <c r="BQ48" s="155"/>
      <c r="BR48" s="154"/>
      <c r="BS48" s="155"/>
      <c r="BT48" s="155"/>
      <c r="BU48" s="155"/>
      <c r="BV48" s="155"/>
      <c r="BW48" s="155"/>
      <c r="BX48" s="118" t="str">
        <f t="shared" si="4"/>
        <v/>
      </c>
      <c r="BY48" s="118" t="str">
        <f t="shared" si="5"/>
        <v/>
      </c>
      <c r="BZ48" s="118" t="str">
        <f t="shared" si="6"/>
        <v/>
      </c>
      <c r="CA48" s="118" t="str">
        <f t="shared" si="7"/>
        <v/>
      </c>
    </row>
    <row r="49" spans="1:79">
      <c r="A49" s="107">
        <v>41</v>
      </c>
      <c r="B49" s="253" t="str">
        <f>IF('1_A'!$B49="","",'1_A'!$B49)</f>
        <v/>
      </c>
      <c r="C49" s="254"/>
      <c r="D49" s="255"/>
      <c r="E49" s="111" t="str">
        <f>IF('1_A'!$E49="","",'1_A'!$E49)</f>
        <v/>
      </c>
      <c r="F49" s="156"/>
      <c r="G49" s="157"/>
      <c r="H49" s="158"/>
      <c r="I49" s="158"/>
      <c r="J49" s="159"/>
      <c r="K49" s="159"/>
      <c r="L49" s="158"/>
      <c r="M49" s="158"/>
      <c r="N49" s="156"/>
      <c r="O49" s="157"/>
      <c r="P49" s="158"/>
      <c r="Q49" s="158"/>
      <c r="R49" s="159"/>
      <c r="S49" s="159"/>
      <c r="T49" s="158"/>
      <c r="U49" s="158"/>
      <c r="V49" s="156"/>
      <c r="W49" s="157"/>
      <c r="X49" s="158"/>
      <c r="Y49" s="158"/>
      <c r="Z49" s="159"/>
      <c r="AA49" s="159"/>
      <c r="AB49" s="158"/>
      <c r="AC49" s="158"/>
      <c r="AD49" s="156"/>
      <c r="AE49" s="157"/>
      <c r="AF49" s="158"/>
      <c r="AG49" s="158"/>
      <c r="AH49" s="159"/>
      <c r="AI49" s="159"/>
      <c r="AJ49" s="158"/>
      <c r="AK49" s="158"/>
      <c r="AL49" s="156"/>
      <c r="AM49" s="157"/>
      <c r="AN49" s="158"/>
      <c r="AO49" s="158"/>
      <c r="AP49" s="159"/>
      <c r="AQ49" s="159"/>
      <c r="AR49" s="158"/>
      <c r="AS49" s="158"/>
      <c r="AT49" s="156"/>
      <c r="AU49" s="157"/>
      <c r="AV49" s="158"/>
      <c r="AW49" s="158"/>
      <c r="AX49" s="159"/>
      <c r="AY49" s="159"/>
      <c r="AZ49" s="158"/>
      <c r="BA49" s="158"/>
      <c r="BB49" s="156"/>
      <c r="BC49" s="157"/>
      <c r="BD49" s="158"/>
      <c r="BE49" s="158"/>
      <c r="BF49" s="159"/>
      <c r="BG49" s="159"/>
      <c r="BH49" s="158"/>
      <c r="BI49" s="158"/>
      <c r="BJ49" s="156"/>
      <c r="BK49" s="157"/>
      <c r="BL49" s="158"/>
      <c r="BM49" s="158"/>
      <c r="BN49" s="159"/>
      <c r="BO49" s="159"/>
      <c r="BP49" s="158"/>
      <c r="BQ49" s="158"/>
      <c r="BR49" s="156"/>
      <c r="BS49" s="157"/>
      <c r="BT49" s="158"/>
      <c r="BU49" s="158"/>
      <c r="BV49" s="159"/>
      <c r="BW49" s="159"/>
      <c r="BX49" s="119" t="str">
        <f t="shared" si="4"/>
        <v/>
      </c>
      <c r="BY49" s="119" t="str">
        <f t="shared" si="5"/>
        <v/>
      </c>
      <c r="BZ49" s="119" t="str">
        <f t="shared" si="6"/>
        <v/>
      </c>
      <c r="CA49" s="119" t="str">
        <f t="shared" si="7"/>
        <v/>
      </c>
    </row>
    <row r="50" spans="1:79">
      <c r="A50" s="106">
        <v>42</v>
      </c>
      <c r="B50" s="250" t="str">
        <f>IF('1_A'!$B50="","",'1_A'!$B50)</f>
        <v/>
      </c>
      <c r="C50" s="251"/>
      <c r="D50" s="252"/>
      <c r="E50" s="110" t="str">
        <f>IF('1_A'!$E50="","",'1_A'!$E50)</f>
        <v/>
      </c>
      <c r="F50" s="154"/>
      <c r="G50" s="155"/>
      <c r="H50" s="155"/>
      <c r="I50" s="155"/>
      <c r="J50" s="155"/>
      <c r="K50" s="155"/>
      <c r="L50" s="155"/>
      <c r="M50" s="155"/>
      <c r="N50" s="154"/>
      <c r="O50" s="155"/>
      <c r="P50" s="155"/>
      <c r="Q50" s="155"/>
      <c r="R50" s="155"/>
      <c r="S50" s="155"/>
      <c r="T50" s="155"/>
      <c r="U50" s="155"/>
      <c r="V50" s="154"/>
      <c r="W50" s="155"/>
      <c r="X50" s="155"/>
      <c r="Y50" s="155"/>
      <c r="Z50" s="155"/>
      <c r="AA50" s="155"/>
      <c r="AB50" s="155"/>
      <c r="AC50" s="155"/>
      <c r="AD50" s="154"/>
      <c r="AE50" s="155"/>
      <c r="AF50" s="155"/>
      <c r="AG50" s="155"/>
      <c r="AH50" s="155"/>
      <c r="AI50" s="155"/>
      <c r="AJ50" s="155"/>
      <c r="AK50" s="155"/>
      <c r="AL50" s="154"/>
      <c r="AM50" s="155"/>
      <c r="AN50" s="155"/>
      <c r="AO50" s="155"/>
      <c r="AP50" s="155"/>
      <c r="AQ50" s="155"/>
      <c r="AR50" s="155"/>
      <c r="AS50" s="155"/>
      <c r="AT50" s="154"/>
      <c r="AU50" s="155"/>
      <c r="AV50" s="155"/>
      <c r="AW50" s="155"/>
      <c r="AX50" s="155"/>
      <c r="AY50" s="155"/>
      <c r="AZ50" s="155"/>
      <c r="BA50" s="155"/>
      <c r="BB50" s="154"/>
      <c r="BC50" s="155"/>
      <c r="BD50" s="155"/>
      <c r="BE50" s="155"/>
      <c r="BF50" s="155"/>
      <c r="BG50" s="155"/>
      <c r="BH50" s="155"/>
      <c r="BI50" s="155"/>
      <c r="BJ50" s="154"/>
      <c r="BK50" s="155"/>
      <c r="BL50" s="155"/>
      <c r="BM50" s="155"/>
      <c r="BN50" s="155"/>
      <c r="BO50" s="155"/>
      <c r="BP50" s="155"/>
      <c r="BQ50" s="155"/>
      <c r="BR50" s="154"/>
      <c r="BS50" s="155"/>
      <c r="BT50" s="155"/>
      <c r="BU50" s="155"/>
      <c r="BV50" s="155"/>
      <c r="BW50" s="155"/>
      <c r="BX50" s="118" t="str">
        <f t="shared" si="4"/>
        <v/>
      </c>
      <c r="BY50" s="118" t="str">
        <f t="shared" si="5"/>
        <v/>
      </c>
      <c r="BZ50" s="118" t="str">
        <f t="shared" si="6"/>
        <v/>
      </c>
      <c r="CA50" s="118" t="str">
        <f t="shared" si="7"/>
        <v/>
      </c>
    </row>
    <row r="51" spans="1:79">
      <c r="A51" s="107">
        <v>43</v>
      </c>
      <c r="B51" s="253" t="str">
        <f>IF('1_A'!$B51="","",'1_A'!$B51)</f>
        <v/>
      </c>
      <c r="C51" s="254"/>
      <c r="D51" s="255"/>
      <c r="E51" s="111" t="str">
        <f>IF('1_A'!$E51="","",'1_A'!$E51)</f>
        <v/>
      </c>
      <c r="F51" s="156"/>
      <c r="G51" s="157"/>
      <c r="H51" s="158"/>
      <c r="I51" s="158"/>
      <c r="J51" s="159"/>
      <c r="K51" s="159"/>
      <c r="L51" s="158"/>
      <c r="M51" s="158"/>
      <c r="N51" s="156"/>
      <c r="O51" s="157"/>
      <c r="P51" s="158"/>
      <c r="Q51" s="158"/>
      <c r="R51" s="159"/>
      <c r="S51" s="159"/>
      <c r="T51" s="158"/>
      <c r="U51" s="158"/>
      <c r="V51" s="156"/>
      <c r="W51" s="157"/>
      <c r="X51" s="158"/>
      <c r="Y51" s="158"/>
      <c r="Z51" s="159"/>
      <c r="AA51" s="159"/>
      <c r="AB51" s="158"/>
      <c r="AC51" s="158"/>
      <c r="AD51" s="156"/>
      <c r="AE51" s="157"/>
      <c r="AF51" s="158"/>
      <c r="AG51" s="158"/>
      <c r="AH51" s="159"/>
      <c r="AI51" s="159"/>
      <c r="AJ51" s="158"/>
      <c r="AK51" s="158"/>
      <c r="AL51" s="156"/>
      <c r="AM51" s="157"/>
      <c r="AN51" s="158"/>
      <c r="AO51" s="158"/>
      <c r="AP51" s="159"/>
      <c r="AQ51" s="159"/>
      <c r="AR51" s="158"/>
      <c r="AS51" s="158"/>
      <c r="AT51" s="156"/>
      <c r="AU51" s="157"/>
      <c r="AV51" s="158"/>
      <c r="AW51" s="158"/>
      <c r="AX51" s="159"/>
      <c r="AY51" s="159"/>
      <c r="AZ51" s="158"/>
      <c r="BA51" s="158"/>
      <c r="BB51" s="156"/>
      <c r="BC51" s="157"/>
      <c r="BD51" s="158"/>
      <c r="BE51" s="158"/>
      <c r="BF51" s="159"/>
      <c r="BG51" s="159"/>
      <c r="BH51" s="158"/>
      <c r="BI51" s="158"/>
      <c r="BJ51" s="156"/>
      <c r="BK51" s="157"/>
      <c r="BL51" s="158"/>
      <c r="BM51" s="158"/>
      <c r="BN51" s="159"/>
      <c r="BO51" s="159"/>
      <c r="BP51" s="158"/>
      <c r="BQ51" s="158"/>
      <c r="BR51" s="156"/>
      <c r="BS51" s="157"/>
      <c r="BT51" s="158"/>
      <c r="BU51" s="158"/>
      <c r="BV51" s="159"/>
      <c r="BW51" s="159"/>
      <c r="BX51" s="119" t="str">
        <f t="shared" si="4"/>
        <v/>
      </c>
      <c r="BY51" s="119" t="str">
        <f t="shared" si="5"/>
        <v/>
      </c>
      <c r="BZ51" s="119" t="str">
        <f t="shared" si="6"/>
        <v/>
      </c>
      <c r="CA51" s="119" t="str">
        <f t="shared" si="7"/>
        <v/>
      </c>
    </row>
    <row r="52" spans="1:79">
      <c r="A52" s="106">
        <v>44</v>
      </c>
      <c r="B52" s="250" t="str">
        <f>IF('1_A'!$B52="","",'1_A'!$B52)</f>
        <v/>
      </c>
      <c r="C52" s="251"/>
      <c r="D52" s="252"/>
      <c r="E52" s="110" t="str">
        <f>IF('1_A'!$E52="","",'1_A'!$E52)</f>
        <v/>
      </c>
      <c r="F52" s="154"/>
      <c r="G52" s="155"/>
      <c r="H52" s="155"/>
      <c r="I52" s="155"/>
      <c r="J52" s="155"/>
      <c r="K52" s="155"/>
      <c r="L52" s="155"/>
      <c r="M52" s="155"/>
      <c r="N52" s="154"/>
      <c r="O52" s="155"/>
      <c r="P52" s="155"/>
      <c r="Q52" s="155"/>
      <c r="R52" s="155"/>
      <c r="S52" s="155"/>
      <c r="T52" s="155"/>
      <c r="U52" s="155"/>
      <c r="V52" s="154"/>
      <c r="W52" s="155"/>
      <c r="X52" s="155"/>
      <c r="Y52" s="155"/>
      <c r="Z52" s="155"/>
      <c r="AA52" s="155"/>
      <c r="AB52" s="155"/>
      <c r="AC52" s="155"/>
      <c r="AD52" s="154"/>
      <c r="AE52" s="155"/>
      <c r="AF52" s="155"/>
      <c r="AG52" s="155"/>
      <c r="AH52" s="155"/>
      <c r="AI52" s="155"/>
      <c r="AJ52" s="155"/>
      <c r="AK52" s="155"/>
      <c r="AL52" s="154"/>
      <c r="AM52" s="155"/>
      <c r="AN52" s="155"/>
      <c r="AO52" s="155"/>
      <c r="AP52" s="155"/>
      <c r="AQ52" s="155"/>
      <c r="AR52" s="155"/>
      <c r="AS52" s="155"/>
      <c r="AT52" s="154"/>
      <c r="AU52" s="155"/>
      <c r="AV52" s="155"/>
      <c r="AW52" s="155"/>
      <c r="AX52" s="155"/>
      <c r="AY52" s="155"/>
      <c r="AZ52" s="155"/>
      <c r="BA52" s="155"/>
      <c r="BB52" s="154"/>
      <c r="BC52" s="155"/>
      <c r="BD52" s="155"/>
      <c r="BE52" s="155"/>
      <c r="BF52" s="155"/>
      <c r="BG52" s="155"/>
      <c r="BH52" s="155"/>
      <c r="BI52" s="155"/>
      <c r="BJ52" s="154"/>
      <c r="BK52" s="155"/>
      <c r="BL52" s="155"/>
      <c r="BM52" s="155"/>
      <c r="BN52" s="155"/>
      <c r="BO52" s="155"/>
      <c r="BP52" s="155"/>
      <c r="BQ52" s="155"/>
      <c r="BR52" s="154"/>
      <c r="BS52" s="155"/>
      <c r="BT52" s="155"/>
      <c r="BU52" s="155"/>
      <c r="BV52" s="155"/>
      <c r="BW52" s="155"/>
      <c r="BX52" s="118" t="str">
        <f t="shared" si="4"/>
        <v/>
      </c>
      <c r="BY52" s="118" t="str">
        <f t="shared" si="5"/>
        <v/>
      </c>
      <c r="BZ52" s="118" t="str">
        <f t="shared" si="6"/>
        <v/>
      </c>
      <c r="CA52" s="118" t="str">
        <f t="shared" si="7"/>
        <v/>
      </c>
    </row>
    <row r="53" spans="1:79">
      <c r="A53" s="107">
        <v>45</v>
      </c>
      <c r="B53" s="253" t="str">
        <f>IF('1_A'!$B53="","",'1_A'!$B53)</f>
        <v/>
      </c>
      <c r="C53" s="254"/>
      <c r="D53" s="255"/>
      <c r="E53" s="111" t="str">
        <f>IF('1_A'!$E53="","",'1_A'!$E53)</f>
        <v/>
      </c>
      <c r="F53" s="156"/>
      <c r="G53" s="157"/>
      <c r="H53" s="158"/>
      <c r="I53" s="158"/>
      <c r="J53" s="159"/>
      <c r="K53" s="159"/>
      <c r="L53" s="158"/>
      <c r="M53" s="158"/>
      <c r="N53" s="156"/>
      <c r="O53" s="157"/>
      <c r="P53" s="158"/>
      <c r="Q53" s="158"/>
      <c r="R53" s="159"/>
      <c r="S53" s="159"/>
      <c r="T53" s="158"/>
      <c r="U53" s="158"/>
      <c r="V53" s="156"/>
      <c r="W53" s="157"/>
      <c r="X53" s="158"/>
      <c r="Y53" s="158"/>
      <c r="Z53" s="159"/>
      <c r="AA53" s="159"/>
      <c r="AB53" s="158"/>
      <c r="AC53" s="158"/>
      <c r="AD53" s="156"/>
      <c r="AE53" s="157"/>
      <c r="AF53" s="158"/>
      <c r="AG53" s="158"/>
      <c r="AH53" s="159"/>
      <c r="AI53" s="159"/>
      <c r="AJ53" s="158"/>
      <c r="AK53" s="158"/>
      <c r="AL53" s="156"/>
      <c r="AM53" s="157"/>
      <c r="AN53" s="158"/>
      <c r="AO53" s="158"/>
      <c r="AP53" s="159"/>
      <c r="AQ53" s="159"/>
      <c r="AR53" s="158"/>
      <c r="AS53" s="158"/>
      <c r="AT53" s="156"/>
      <c r="AU53" s="157"/>
      <c r="AV53" s="158"/>
      <c r="AW53" s="158"/>
      <c r="AX53" s="159"/>
      <c r="AY53" s="159"/>
      <c r="AZ53" s="158"/>
      <c r="BA53" s="158"/>
      <c r="BB53" s="156"/>
      <c r="BC53" s="157"/>
      <c r="BD53" s="158"/>
      <c r="BE53" s="158"/>
      <c r="BF53" s="159"/>
      <c r="BG53" s="159"/>
      <c r="BH53" s="158"/>
      <c r="BI53" s="158"/>
      <c r="BJ53" s="156"/>
      <c r="BK53" s="157"/>
      <c r="BL53" s="158"/>
      <c r="BM53" s="158"/>
      <c r="BN53" s="159"/>
      <c r="BO53" s="159"/>
      <c r="BP53" s="158"/>
      <c r="BQ53" s="158"/>
      <c r="BR53" s="156"/>
      <c r="BS53" s="157"/>
      <c r="BT53" s="158"/>
      <c r="BU53" s="158"/>
      <c r="BV53" s="159"/>
      <c r="BW53" s="159"/>
      <c r="BX53" s="119" t="str">
        <f t="shared" si="4"/>
        <v/>
      </c>
      <c r="BY53" s="119" t="str">
        <f t="shared" si="5"/>
        <v/>
      </c>
      <c r="BZ53" s="119" t="str">
        <f t="shared" si="6"/>
        <v/>
      </c>
      <c r="CA53" s="119" t="str">
        <f t="shared" si="7"/>
        <v/>
      </c>
    </row>
    <row r="54" spans="1:79">
      <c r="A54" s="106">
        <v>46</v>
      </c>
      <c r="B54" s="250" t="str">
        <f>IF('1_A'!$B54="","",'1_A'!$B54)</f>
        <v/>
      </c>
      <c r="C54" s="251"/>
      <c r="D54" s="252"/>
      <c r="E54" s="110" t="str">
        <f>IF('1_A'!$E54="","",'1_A'!$E54)</f>
        <v/>
      </c>
      <c r="F54" s="154"/>
      <c r="G54" s="155"/>
      <c r="H54" s="155"/>
      <c r="I54" s="155"/>
      <c r="J54" s="155"/>
      <c r="K54" s="155"/>
      <c r="L54" s="155"/>
      <c r="M54" s="155"/>
      <c r="N54" s="154"/>
      <c r="O54" s="155"/>
      <c r="P54" s="155"/>
      <c r="Q54" s="155"/>
      <c r="R54" s="155"/>
      <c r="S54" s="155"/>
      <c r="T54" s="155"/>
      <c r="U54" s="155"/>
      <c r="V54" s="154"/>
      <c r="W54" s="155"/>
      <c r="X54" s="155"/>
      <c r="Y54" s="155"/>
      <c r="Z54" s="155"/>
      <c r="AA54" s="155"/>
      <c r="AB54" s="155"/>
      <c r="AC54" s="155"/>
      <c r="AD54" s="154"/>
      <c r="AE54" s="155"/>
      <c r="AF54" s="155"/>
      <c r="AG54" s="155"/>
      <c r="AH54" s="155"/>
      <c r="AI54" s="155"/>
      <c r="AJ54" s="155"/>
      <c r="AK54" s="155"/>
      <c r="AL54" s="154"/>
      <c r="AM54" s="155"/>
      <c r="AN54" s="155"/>
      <c r="AO54" s="155"/>
      <c r="AP54" s="155"/>
      <c r="AQ54" s="155"/>
      <c r="AR54" s="155"/>
      <c r="AS54" s="155"/>
      <c r="AT54" s="154"/>
      <c r="AU54" s="155"/>
      <c r="AV54" s="155"/>
      <c r="AW54" s="155"/>
      <c r="AX54" s="155"/>
      <c r="AY54" s="155"/>
      <c r="AZ54" s="155"/>
      <c r="BA54" s="155"/>
      <c r="BB54" s="154"/>
      <c r="BC54" s="155"/>
      <c r="BD54" s="155"/>
      <c r="BE54" s="155"/>
      <c r="BF54" s="155"/>
      <c r="BG54" s="155"/>
      <c r="BH54" s="155"/>
      <c r="BI54" s="155"/>
      <c r="BJ54" s="154"/>
      <c r="BK54" s="155"/>
      <c r="BL54" s="155"/>
      <c r="BM54" s="155"/>
      <c r="BN54" s="155"/>
      <c r="BO54" s="155"/>
      <c r="BP54" s="155"/>
      <c r="BQ54" s="155"/>
      <c r="BR54" s="154"/>
      <c r="BS54" s="155"/>
      <c r="BT54" s="155"/>
      <c r="BU54" s="155"/>
      <c r="BV54" s="155"/>
      <c r="BW54" s="155"/>
      <c r="BX54" s="118" t="str">
        <f t="shared" si="4"/>
        <v/>
      </c>
      <c r="BY54" s="118" t="str">
        <f t="shared" si="5"/>
        <v/>
      </c>
      <c r="BZ54" s="118" t="str">
        <f t="shared" si="6"/>
        <v/>
      </c>
      <c r="CA54" s="118" t="str">
        <f t="shared" si="7"/>
        <v/>
      </c>
    </row>
    <row r="55" spans="1:79">
      <c r="A55" s="107">
        <v>47</v>
      </c>
      <c r="B55" s="253" t="str">
        <f>IF('1_A'!$B55="","",'1_A'!$B55)</f>
        <v/>
      </c>
      <c r="C55" s="254"/>
      <c r="D55" s="255"/>
      <c r="E55" s="111" t="str">
        <f>IF('1_A'!$E55="","",'1_A'!$E55)</f>
        <v/>
      </c>
      <c r="F55" s="156"/>
      <c r="G55" s="157"/>
      <c r="H55" s="158"/>
      <c r="I55" s="158"/>
      <c r="J55" s="159"/>
      <c r="K55" s="159"/>
      <c r="L55" s="158"/>
      <c r="M55" s="158"/>
      <c r="N55" s="156"/>
      <c r="O55" s="157"/>
      <c r="P55" s="158"/>
      <c r="Q55" s="158"/>
      <c r="R55" s="159"/>
      <c r="S55" s="159"/>
      <c r="T55" s="158"/>
      <c r="U55" s="158"/>
      <c r="V55" s="156"/>
      <c r="W55" s="157"/>
      <c r="X55" s="158"/>
      <c r="Y55" s="158"/>
      <c r="Z55" s="159"/>
      <c r="AA55" s="159"/>
      <c r="AB55" s="158"/>
      <c r="AC55" s="158"/>
      <c r="AD55" s="156"/>
      <c r="AE55" s="157"/>
      <c r="AF55" s="158"/>
      <c r="AG55" s="158"/>
      <c r="AH55" s="159"/>
      <c r="AI55" s="159"/>
      <c r="AJ55" s="158"/>
      <c r="AK55" s="158"/>
      <c r="AL55" s="156"/>
      <c r="AM55" s="157"/>
      <c r="AN55" s="158"/>
      <c r="AO55" s="158"/>
      <c r="AP55" s="159"/>
      <c r="AQ55" s="159"/>
      <c r="AR55" s="158"/>
      <c r="AS55" s="158"/>
      <c r="AT55" s="156"/>
      <c r="AU55" s="157"/>
      <c r="AV55" s="158"/>
      <c r="AW55" s="158"/>
      <c r="AX55" s="159"/>
      <c r="AY55" s="159"/>
      <c r="AZ55" s="158"/>
      <c r="BA55" s="158"/>
      <c r="BB55" s="156"/>
      <c r="BC55" s="157"/>
      <c r="BD55" s="158"/>
      <c r="BE55" s="158"/>
      <c r="BF55" s="159"/>
      <c r="BG55" s="159"/>
      <c r="BH55" s="158"/>
      <c r="BI55" s="158"/>
      <c r="BJ55" s="156"/>
      <c r="BK55" s="157"/>
      <c r="BL55" s="158"/>
      <c r="BM55" s="158"/>
      <c r="BN55" s="159"/>
      <c r="BO55" s="159"/>
      <c r="BP55" s="158"/>
      <c r="BQ55" s="158"/>
      <c r="BR55" s="156"/>
      <c r="BS55" s="157"/>
      <c r="BT55" s="158"/>
      <c r="BU55" s="158"/>
      <c r="BV55" s="159"/>
      <c r="BW55" s="159"/>
      <c r="BX55" s="119" t="str">
        <f t="shared" si="4"/>
        <v/>
      </c>
      <c r="BY55" s="119" t="str">
        <f t="shared" si="5"/>
        <v/>
      </c>
      <c r="BZ55" s="119" t="str">
        <f t="shared" si="6"/>
        <v/>
      </c>
      <c r="CA55" s="119" t="str">
        <f t="shared" si="7"/>
        <v/>
      </c>
    </row>
    <row r="56" spans="1:79">
      <c r="A56" s="106">
        <v>48</v>
      </c>
      <c r="B56" s="250" t="str">
        <f>IF('1_A'!$B56="","",'1_A'!$B56)</f>
        <v/>
      </c>
      <c r="C56" s="251"/>
      <c r="D56" s="252"/>
      <c r="E56" s="110" t="str">
        <f>IF('1_A'!$E56="","",'1_A'!$E56)</f>
        <v/>
      </c>
      <c r="F56" s="154"/>
      <c r="G56" s="155"/>
      <c r="H56" s="155"/>
      <c r="I56" s="155"/>
      <c r="J56" s="155"/>
      <c r="K56" s="155"/>
      <c r="L56" s="155"/>
      <c r="M56" s="155"/>
      <c r="N56" s="154"/>
      <c r="O56" s="155"/>
      <c r="P56" s="155"/>
      <c r="Q56" s="155"/>
      <c r="R56" s="155"/>
      <c r="S56" s="155"/>
      <c r="T56" s="155"/>
      <c r="U56" s="155"/>
      <c r="V56" s="154"/>
      <c r="W56" s="155"/>
      <c r="X56" s="155"/>
      <c r="Y56" s="155"/>
      <c r="Z56" s="155"/>
      <c r="AA56" s="155"/>
      <c r="AB56" s="155"/>
      <c r="AC56" s="155"/>
      <c r="AD56" s="154"/>
      <c r="AE56" s="155"/>
      <c r="AF56" s="155"/>
      <c r="AG56" s="155"/>
      <c r="AH56" s="155"/>
      <c r="AI56" s="155"/>
      <c r="AJ56" s="155"/>
      <c r="AK56" s="155"/>
      <c r="AL56" s="154"/>
      <c r="AM56" s="155"/>
      <c r="AN56" s="155"/>
      <c r="AO56" s="155"/>
      <c r="AP56" s="155"/>
      <c r="AQ56" s="155"/>
      <c r="AR56" s="155"/>
      <c r="AS56" s="155"/>
      <c r="AT56" s="154"/>
      <c r="AU56" s="155"/>
      <c r="AV56" s="155"/>
      <c r="AW56" s="155"/>
      <c r="AX56" s="155"/>
      <c r="AY56" s="155"/>
      <c r="AZ56" s="155"/>
      <c r="BA56" s="155"/>
      <c r="BB56" s="154"/>
      <c r="BC56" s="155"/>
      <c r="BD56" s="155"/>
      <c r="BE56" s="155"/>
      <c r="BF56" s="155"/>
      <c r="BG56" s="155"/>
      <c r="BH56" s="155"/>
      <c r="BI56" s="155"/>
      <c r="BJ56" s="154"/>
      <c r="BK56" s="155"/>
      <c r="BL56" s="155"/>
      <c r="BM56" s="155"/>
      <c r="BN56" s="155"/>
      <c r="BO56" s="155"/>
      <c r="BP56" s="155"/>
      <c r="BQ56" s="155"/>
      <c r="BR56" s="154"/>
      <c r="BS56" s="155"/>
      <c r="BT56" s="155"/>
      <c r="BU56" s="155"/>
      <c r="BV56" s="155"/>
      <c r="BW56" s="155"/>
      <c r="BX56" s="118" t="str">
        <f t="shared" si="4"/>
        <v/>
      </c>
      <c r="BY56" s="118" t="str">
        <f t="shared" si="5"/>
        <v/>
      </c>
      <c r="BZ56" s="118" t="str">
        <f t="shared" si="6"/>
        <v/>
      </c>
      <c r="CA56" s="118" t="str">
        <f t="shared" si="7"/>
        <v/>
      </c>
    </row>
    <row r="57" spans="1:79">
      <c r="A57" s="107">
        <v>49</v>
      </c>
      <c r="B57" s="253" t="str">
        <f>IF('1_A'!$B57="","",'1_A'!$B57)</f>
        <v/>
      </c>
      <c r="C57" s="254"/>
      <c r="D57" s="255"/>
      <c r="E57" s="111" t="str">
        <f>IF('1_A'!$E57="","",'1_A'!$E57)</f>
        <v/>
      </c>
      <c r="F57" s="156"/>
      <c r="G57" s="157"/>
      <c r="H57" s="158"/>
      <c r="I57" s="158"/>
      <c r="J57" s="159"/>
      <c r="K57" s="159"/>
      <c r="L57" s="158"/>
      <c r="M57" s="158"/>
      <c r="N57" s="156"/>
      <c r="O57" s="157"/>
      <c r="P57" s="158"/>
      <c r="Q57" s="158"/>
      <c r="R57" s="159"/>
      <c r="S57" s="159"/>
      <c r="T57" s="158"/>
      <c r="U57" s="158"/>
      <c r="V57" s="156"/>
      <c r="W57" s="157"/>
      <c r="X57" s="158"/>
      <c r="Y57" s="158"/>
      <c r="Z57" s="159"/>
      <c r="AA57" s="159"/>
      <c r="AB57" s="158"/>
      <c r="AC57" s="158"/>
      <c r="AD57" s="156"/>
      <c r="AE57" s="157"/>
      <c r="AF57" s="158"/>
      <c r="AG57" s="158"/>
      <c r="AH57" s="159"/>
      <c r="AI57" s="159"/>
      <c r="AJ57" s="158"/>
      <c r="AK57" s="158"/>
      <c r="AL57" s="156"/>
      <c r="AM57" s="157"/>
      <c r="AN57" s="158"/>
      <c r="AO57" s="158"/>
      <c r="AP57" s="159"/>
      <c r="AQ57" s="159"/>
      <c r="AR57" s="158"/>
      <c r="AS57" s="158"/>
      <c r="AT57" s="156"/>
      <c r="AU57" s="157"/>
      <c r="AV57" s="158"/>
      <c r="AW57" s="158"/>
      <c r="AX57" s="159"/>
      <c r="AY57" s="159"/>
      <c r="AZ57" s="158"/>
      <c r="BA57" s="158"/>
      <c r="BB57" s="156"/>
      <c r="BC57" s="157"/>
      <c r="BD57" s="158"/>
      <c r="BE57" s="158"/>
      <c r="BF57" s="159"/>
      <c r="BG57" s="159"/>
      <c r="BH57" s="158"/>
      <c r="BI57" s="158"/>
      <c r="BJ57" s="156"/>
      <c r="BK57" s="157"/>
      <c r="BL57" s="158"/>
      <c r="BM57" s="158"/>
      <c r="BN57" s="159"/>
      <c r="BO57" s="159"/>
      <c r="BP57" s="158"/>
      <c r="BQ57" s="158"/>
      <c r="BR57" s="156"/>
      <c r="BS57" s="157"/>
      <c r="BT57" s="158"/>
      <c r="BU57" s="158"/>
      <c r="BV57" s="159"/>
      <c r="BW57" s="159"/>
      <c r="BX57" s="119" t="str">
        <f t="shared" si="4"/>
        <v/>
      </c>
      <c r="BY57" s="119" t="str">
        <f t="shared" si="5"/>
        <v/>
      </c>
      <c r="BZ57" s="119" t="str">
        <f t="shared" si="6"/>
        <v/>
      </c>
      <c r="CA57" s="119" t="str">
        <f t="shared" si="7"/>
        <v/>
      </c>
    </row>
    <row r="58" spans="1:79">
      <c r="A58" s="108">
        <v>50</v>
      </c>
      <c r="B58" s="247" t="str">
        <f>IF('1_A'!$B58="","",'1_A'!$B58)</f>
        <v/>
      </c>
      <c r="C58" s="248"/>
      <c r="D58" s="249"/>
      <c r="E58" s="112" t="str">
        <f>IF('1_A'!$E58="","",'1_A'!$E58)</f>
        <v/>
      </c>
      <c r="F58" s="160"/>
      <c r="G58" s="150"/>
      <c r="H58" s="150"/>
      <c r="I58" s="150"/>
      <c r="J58" s="150"/>
      <c r="K58" s="150"/>
      <c r="L58" s="150"/>
      <c r="M58" s="150"/>
      <c r="N58" s="160"/>
      <c r="O58" s="150"/>
      <c r="P58" s="150"/>
      <c r="Q58" s="150"/>
      <c r="R58" s="150"/>
      <c r="S58" s="150"/>
      <c r="T58" s="150"/>
      <c r="U58" s="150"/>
      <c r="V58" s="160"/>
      <c r="W58" s="150"/>
      <c r="X58" s="150"/>
      <c r="Y58" s="150"/>
      <c r="Z58" s="150"/>
      <c r="AA58" s="150"/>
      <c r="AB58" s="150"/>
      <c r="AC58" s="150"/>
      <c r="AD58" s="160"/>
      <c r="AE58" s="150"/>
      <c r="AF58" s="150"/>
      <c r="AG58" s="150"/>
      <c r="AH58" s="150"/>
      <c r="AI58" s="150"/>
      <c r="AJ58" s="150"/>
      <c r="AK58" s="150"/>
      <c r="AL58" s="160"/>
      <c r="AM58" s="150"/>
      <c r="AN58" s="150"/>
      <c r="AO58" s="150"/>
      <c r="AP58" s="150"/>
      <c r="AQ58" s="150"/>
      <c r="AR58" s="150"/>
      <c r="AS58" s="150"/>
      <c r="AT58" s="160"/>
      <c r="AU58" s="150"/>
      <c r="AV58" s="150"/>
      <c r="AW58" s="150"/>
      <c r="AX58" s="150"/>
      <c r="AY58" s="150"/>
      <c r="AZ58" s="150"/>
      <c r="BA58" s="150"/>
      <c r="BB58" s="160"/>
      <c r="BC58" s="150"/>
      <c r="BD58" s="150"/>
      <c r="BE58" s="150"/>
      <c r="BF58" s="150"/>
      <c r="BG58" s="150"/>
      <c r="BH58" s="150"/>
      <c r="BI58" s="150"/>
      <c r="BJ58" s="160"/>
      <c r="BK58" s="150"/>
      <c r="BL58" s="150"/>
      <c r="BM58" s="150"/>
      <c r="BN58" s="150"/>
      <c r="BO58" s="150"/>
      <c r="BP58" s="150"/>
      <c r="BQ58" s="150"/>
      <c r="BR58" s="160"/>
      <c r="BS58" s="150"/>
      <c r="BT58" s="150"/>
      <c r="BU58" s="150"/>
      <c r="BV58" s="150"/>
      <c r="BW58" s="150"/>
      <c r="BX58" s="120" t="str">
        <f t="shared" si="4"/>
        <v/>
      </c>
      <c r="BY58" s="120" t="str">
        <f t="shared" si="5"/>
        <v/>
      </c>
      <c r="BZ58" s="120" t="str">
        <f t="shared" si="6"/>
        <v/>
      </c>
      <c r="CA58" s="120" t="str">
        <f t="shared" si="7"/>
        <v/>
      </c>
    </row>
    <row r="59" spans="1:79">
      <c r="A59" s="82"/>
      <c r="B59" s="51"/>
      <c r="C59" s="54"/>
      <c r="D59" s="51"/>
      <c r="E59" s="51"/>
      <c r="F59" s="51"/>
    </row>
  </sheetData>
  <sheetProtection sheet="1" objects="1" scenarios="1" selectLockedCells="1"/>
  <mergeCells count="70">
    <mergeCell ref="AY2:BA2"/>
    <mergeCell ref="BC2:BE2"/>
    <mergeCell ref="BN4:BU4"/>
    <mergeCell ref="BN2:BU2"/>
    <mergeCell ref="BG2:BL2"/>
    <mergeCell ref="BG4:BL4"/>
    <mergeCell ref="BC4:BE4"/>
    <mergeCell ref="AC2:AF2"/>
    <mergeCell ref="AH2:AJ2"/>
    <mergeCell ref="AL2:AN2"/>
    <mergeCell ref="AP2:AR2"/>
    <mergeCell ref="AT2:AW2"/>
    <mergeCell ref="AB6:BA6"/>
    <mergeCell ref="B14:D14"/>
    <mergeCell ref="B15:D15"/>
    <mergeCell ref="B12:D12"/>
    <mergeCell ref="B13:D13"/>
    <mergeCell ref="B10:D10"/>
    <mergeCell ref="B11:D11"/>
    <mergeCell ref="B18:D18"/>
    <mergeCell ref="B19:D19"/>
    <mergeCell ref="B16:D16"/>
    <mergeCell ref="B17:D17"/>
    <mergeCell ref="B8:D8"/>
    <mergeCell ref="B9:D9"/>
    <mergeCell ref="B24:D24"/>
    <mergeCell ref="B25:D25"/>
    <mergeCell ref="B22:D22"/>
    <mergeCell ref="B23:D23"/>
    <mergeCell ref="B20:D20"/>
    <mergeCell ref="B21:D21"/>
    <mergeCell ref="B30:D30"/>
    <mergeCell ref="B31:D31"/>
    <mergeCell ref="B28:D28"/>
    <mergeCell ref="B29:D29"/>
    <mergeCell ref="B26:D26"/>
    <mergeCell ref="B27:D27"/>
    <mergeCell ref="B36:D36"/>
    <mergeCell ref="B37:D37"/>
    <mergeCell ref="B34:D34"/>
    <mergeCell ref="B35:D35"/>
    <mergeCell ref="B32:D32"/>
    <mergeCell ref="B33:D33"/>
    <mergeCell ref="B42:D42"/>
    <mergeCell ref="B43:D43"/>
    <mergeCell ref="B40:D40"/>
    <mergeCell ref="B41:D41"/>
    <mergeCell ref="B38:D38"/>
    <mergeCell ref="B39:D39"/>
    <mergeCell ref="B58:D58"/>
    <mergeCell ref="AC4:AF4"/>
    <mergeCell ref="B56:D56"/>
    <mergeCell ref="B57:D57"/>
    <mergeCell ref="B54:D54"/>
    <mergeCell ref="B55:D55"/>
    <mergeCell ref="B52:D52"/>
    <mergeCell ref="B53:D53"/>
    <mergeCell ref="B50:D50"/>
    <mergeCell ref="B51:D51"/>
    <mergeCell ref="B48:D48"/>
    <mergeCell ref="B49:D49"/>
    <mergeCell ref="B46:D46"/>
    <mergeCell ref="B47:D47"/>
    <mergeCell ref="B44:D44"/>
    <mergeCell ref="B45:D45"/>
    <mergeCell ref="AH4:AJ4"/>
    <mergeCell ref="AL4:AN4"/>
    <mergeCell ref="AP4:AR4"/>
    <mergeCell ref="AT4:AW4"/>
    <mergeCell ref="AY4:BA4"/>
  </mergeCells>
  <conditionalFormatting sqref="F9:BW58">
    <cfRule type="beginsWith" dxfId="59" priority="1" operator="beginsWith" text="t">
      <formula>LEFT(F9,LEN("t"))="t"</formula>
    </cfRule>
    <cfRule type="beginsWith" dxfId="58" priority="2" operator="beginsWith" text="a">
      <formula>LEFT(F9,LEN("a"))="a"</formula>
    </cfRule>
    <cfRule type="beginsWith" dxfId="57" priority="3" operator="beginsWith" text="i">
      <formula>LEFT(F9,LEN("i"))="i"</formula>
    </cfRule>
    <cfRule type="beginsWith" dxfId="56" priority="4" operator="beginsWith" text="s">
      <formula>LEFT(F9,LEN("s"))="s"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CM59"/>
  <sheetViews>
    <sheetView zoomScale="150" zoomScaleNormal="150" workbookViewId="0">
      <selection activeCell="H27" sqref="H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51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 t="s">
        <v>84</v>
      </c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86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6" t="str">
        <f>DataInduk!$D$10</f>
        <v>Marhalah</v>
      </c>
      <c r="E4" s="73"/>
      <c r="F4" s="73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246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246"/>
      <c r="AE4" s="246"/>
      <c r="AF4" s="246"/>
      <c r="AG4" s="116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16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16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6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53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75" t="str">
        <f>" Tahun Ajaran "&amp;DataInduk!$D$12</f>
        <v xml:space="preserve"> Tahun Ajaran 2023 - 2024</v>
      </c>
      <c r="E5" s="75"/>
      <c r="F5" s="75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Absensi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"&amp;IF(DataInduk!$D$31="Putra","Putra",IF(DataInduk!$D$31="Putri","Putri","")),(IF(LEN(DataInduk!$D$29)&gt;2,LEFT(DataInduk!$D$29,2),DataInduk!$D$29)&amp;IF(DataInduk!$D$37="ABC","B ",".2 ")&amp;IF(DataInduk!$D$31="Putra","Putra",IF(DataInduk!$D$31="Putri","Putri",""))))&amp;" Pelajaran "&amp;DataInduk!$D$25&amp;" Semester 1"</f>
        <v xml:space="preserve"> Absensi Santri Kelas 3B Putra Pelajaran Maddah 1 Semester 1</v>
      </c>
      <c r="E6" s="56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"&amp;IF(DataInduk!$D$31="Putra","Pa",IF(DataInduk!$D$31="Putri","Pi","")),(IF(LEN(DataInduk!$D$29)&gt;2,LEFT(DataInduk!$D$29,2),DataInduk!$D$29)&amp;IF(DataInduk!$D$37="ABC","B ",".2 ")&amp;IF(DataInduk!$D$31="Putra","Pa",IF(DataInduk!$D$31="Putri","Pi",""))))&amp;" : "&amp;DataInduk!$D$41</f>
        <v xml:space="preserve">Wali Kelas 3B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s="59" customFormat="1" ht="15.95" customHeight="1">
      <c r="A8" s="136" t="s">
        <v>31</v>
      </c>
      <c r="B8" s="256" t="s">
        <v>36</v>
      </c>
      <c r="C8" s="257"/>
      <c r="D8" s="258"/>
      <c r="E8" s="136" t="str">
        <f>IF(OR(DataInduk!$H$4="Pesantren",DataInduk!$H$4="Santri "),"NIS","NIM")</f>
        <v>NIS</v>
      </c>
      <c r="F8" s="85">
        <v>1</v>
      </c>
      <c r="G8" s="85">
        <v>2</v>
      </c>
      <c r="H8" s="78">
        <v>3</v>
      </c>
      <c r="I8" s="78">
        <v>4</v>
      </c>
      <c r="J8" s="84">
        <v>5</v>
      </c>
      <c r="K8" s="84">
        <v>6</v>
      </c>
      <c r="L8" s="78">
        <v>7</v>
      </c>
      <c r="M8" s="78">
        <v>8</v>
      </c>
      <c r="N8" s="85">
        <v>9</v>
      </c>
      <c r="O8" s="85">
        <v>10</v>
      </c>
      <c r="P8" s="78">
        <v>11</v>
      </c>
      <c r="Q8" s="78">
        <v>12</v>
      </c>
      <c r="R8" s="84">
        <v>13</v>
      </c>
      <c r="S8" s="84">
        <v>14</v>
      </c>
      <c r="T8" s="78">
        <v>15</v>
      </c>
      <c r="U8" s="78">
        <v>16</v>
      </c>
      <c r="V8" s="85">
        <v>17</v>
      </c>
      <c r="W8" s="85">
        <v>18</v>
      </c>
      <c r="X8" s="78">
        <v>19</v>
      </c>
      <c r="Y8" s="78">
        <v>20</v>
      </c>
      <c r="Z8" s="84">
        <v>21</v>
      </c>
      <c r="AA8" s="84">
        <v>22</v>
      </c>
      <c r="AB8" s="78">
        <v>23</v>
      </c>
      <c r="AC8" s="78">
        <v>24</v>
      </c>
      <c r="AD8" s="85">
        <v>25</v>
      </c>
      <c r="AE8" s="85">
        <v>26</v>
      </c>
      <c r="AF8" s="78">
        <v>27</v>
      </c>
      <c r="AG8" s="78">
        <v>28</v>
      </c>
      <c r="AH8" s="84">
        <v>29</v>
      </c>
      <c r="AI8" s="84">
        <v>30</v>
      </c>
      <c r="AJ8" s="78">
        <v>31</v>
      </c>
      <c r="AK8" s="78">
        <v>32</v>
      </c>
      <c r="AL8" s="85">
        <v>33</v>
      </c>
      <c r="AM8" s="85">
        <v>34</v>
      </c>
      <c r="AN8" s="78">
        <v>35</v>
      </c>
      <c r="AO8" s="78">
        <v>36</v>
      </c>
      <c r="AP8" s="84">
        <v>37</v>
      </c>
      <c r="AQ8" s="84">
        <v>38</v>
      </c>
      <c r="AR8" s="78">
        <v>39</v>
      </c>
      <c r="AS8" s="78">
        <v>40</v>
      </c>
      <c r="AT8" s="85">
        <v>41</v>
      </c>
      <c r="AU8" s="85">
        <v>42</v>
      </c>
      <c r="AV8" s="78">
        <v>43</v>
      </c>
      <c r="AW8" s="78">
        <v>44</v>
      </c>
      <c r="AX8" s="84">
        <v>45</v>
      </c>
      <c r="AY8" s="84">
        <v>46</v>
      </c>
      <c r="AZ8" s="78">
        <v>47</v>
      </c>
      <c r="BA8" s="78">
        <v>48</v>
      </c>
      <c r="BB8" s="85">
        <v>49</v>
      </c>
      <c r="BC8" s="85">
        <v>50</v>
      </c>
      <c r="BD8" s="78">
        <v>51</v>
      </c>
      <c r="BE8" s="78">
        <v>52</v>
      </c>
      <c r="BF8" s="84">
        <v>53</v>
      </c>
      <c r="BG8" s="84">
        <v>54</v>
      </c>
      <c r="BH8" s="78">
        <v>55</v>
      </c>
      <c r="BI8" s="78">
        <v>56</v>
      </c>
      <c r="BJ8" s="85">
        <v>57</v>
      </c>
      <c r="BK8" s="85">
        <v>58</v>
      </c>
      <c r="BL8" s="78">
        <v>59</v>
      </c>
      <c r="BM8" s="78">
        <v>60</v>
      </c>
      <c r="BN8" s="84">
        <v>61</v>
      </c>
      <c r="BO8" s="84">
        <v>62</v>
      </c>
      <c r="BP8" s="78">
        <v>63</v>
      </c>
      <c r="BQ8" s="78">
        <v>64</v>
      </c>
      <c r="BR8" s="85">
        <v>65</v>
      </c>
      <c r="BS8" s="85">
        <v>66</v>
      </c>
      <c r="BT8" s="78">
        <v>67</v>
      </c>
      <c r="BU8" s="78">
        <v>68</v>
      </c>
      <c r="BV8" s="84">
        <v>69</v>
      </c>
      <c r="BW8" s="84">
        <v>70</v>
      </c>
      <c r="BX8" s="102" t="s">
        <v>42</v>
      </c>
      <c r="BY8" s="101" t="s">
        <v>43</v>
      </c>
      <c r="BZ8" s="103" t="s">
        <v>44</v>
      </c>
      <c r="CA8" s="104" t="s">
        <v>41</v>
      </c>
    </row>
    <row r="9" spans="1:91">
      <c r="A9" s="105">
        <v>1</v>
      </c>
      <c r="B9" s="259" t="str">
        <f>IF('1_B'!$B9="","",'1_B'!$B9)</f>
        <v/>
      </c>
      <c r="C9" s="260"/>
      <c r="D9" s="261"/>
      <c r="E9" s="109" t="str">
        <f>IF('1_B'!$E9="","",'1_B'!$E9)</f>
        <v/>
      </c>
      <c r="F9" s="152"/>
      <c r="G9" s="143"/>
      <c r="H9" s="142"/>
      <c r="I9" s="142"/>
      <c r="J9" s="153"/>
      <c r="K9" s="153"/>
      <c r="L9" s="142"/>
      <c r="M9" s="142"/>
      <c r="N9" s="152"/>
      <c r="O9" s="143"/>
      <c r="P9" s="142"/>
      <c r="Q9" s="142"/>
      <c r="R9" s="153"/>
      <c r="S9" s="153"/>
      <c r="T9" s="142"/>
      <c r="U9" s="142"/>
      <c r="V9" s="152"/>
      <c r="W9" s="143"/>
      <c r="X9" s="142"/>
      <c r="Y9" s="142"/>
      <c r="Z9" s="153"/>
      <c r="AA9" s="153"/>
      <c r="AB9" s="142"/>
      <c r="AC9" s="142"/>
      <c r="AD9" s="152"/>
      <c r="AE9" s="143"/>
      <c r="AF9" s="142"/>
      <c r="AG9" s="142"/>
      <c r="AH9" s="153"/>
      <c r="AI9" s="153"/>
      <c r="AJ9" s="142"/>
      <c r="AK9" s="142"/>
      <c r="AL9" s="152"/>
      <c r="AM9" s="143"/>
      <c r="AN9" s="142"/>
      <c r="AO9" s="142"/>
      <c r="AP9" s="153"/>
      <c r="AQ9" s="153"/>
      <c r="AR9" s="142"/>
      <c r="AS9" s="142"/>
      <c r="AT9" s="152"/>
      <c r="AU9" s="143"/>
      <c r="AV9" s="142"/>
      <c r="AW9" s="142"/>
      <c r="AX9" s="153"/>
      <c r="AY9" s="153"/>
      <c r="AZ9" s="142"/>
      <c r="BA9" s="142"/>
      <c r="BB9" s="152"/>
      <c r="BC9" s="143"/>
      <c r="BD9" s="142"/>
      <c r="BE9" s="142"/>
      <c r="BF9" s="153"/>
      <c r="BG9" s="153"/>
      <c r="BH9" s="142"/>
      <c r="BI9" s="142"/>
      <c r="BJ9" s="152"/>
      <c r="BK9" s="143"/>
      <c r="BL9" s="142"/>
      <c r="BM9" s="142"/>
      <c r="BN9" s="153"/>
      <c r="BO9" s="153"/>
      <c r="BP9" s="142"/>
      <c r="BQ9" s="142"/>
      <c r="BR9" s="152"/>
      <c r="BS9" s="143"/>
      <c r="BT9" s="142"/>
      <c r="BU9" s="142"/>
      <c r="BV9" s="153"/>
      <c r="BW9" s="153"/>
      <c r="BX9" s="117" t="str">
        <f t="shared" ref="BX9:BX58" si="0">IF(COUNTIF(F9:BW9,"s")=0,"",COUNTIF(F9:BW9,"s"))</f>
        <v/>
      </c>
      <c r="BY9" s="117" t="str">
        <f t="shared" ref="BY9:BY58" si="1">IF(COUNTIF(F9:BW9,"i")=0,"",COUNTIF(F9:BW9,"i"))</f>
        <v/>
      </c>
      <c r="BZ9" s="117" t="str">
        <f t="shared" ref="BZ9:BZ58" si="2">IF(COUNTIF(F9:BW9,"a")=0,"",COUNTIF(F9:BW9,"a"))</f>
        <v/>
      </c>
      <c r="CA9" s="117" t="str">
        <f t="shared" ref="CA9:CA58" si="3">IF(COUNTIF(F9:BW9,"t")=0,"",COUNTIF(F9:BW9,"t"))</f>
        <v/>
      </c>
    </row>
    <row r="10" spans="1:91">
      <c r="A10" s="106">
        <v>2</v>
      </c>
      <c r="B10" s="250" t="str">
        <f>IF('1_B'!$B10="","",'1_B'!$B10)</f>
        <v/>
      </c>
      <c r="C10" s="251"/>
      <c r="D10" s="252"/>
      <c r="E10" s="110" t="str">
        <f>IF('1_B'!$E10="","",'1_B'!$E10)</f>
        <v/>
      </c>
      <c r="F10" s="154"/>
      <c r="G10" s="155"/>
      <c r="H10" s="155"/>
      <c r="I10" s="155"/>
      <c r="J10" s="155"/>
      <c r="K10" s="155"/>
      <c r="L10" s="155"/>
      <c r="M10" s="155"/>
      <c r="N10" s="154"/>
      <c r="O10" s="155"/>
      <c r="P10" s="155"/>
      <c r="Q10" s="155"/>
      <c r="R10" s="155"/>
      <c r="S10" s="155"/>
      <c r="T10" s="155"/>
      <c r="U10" s="155"/>
      <c r="V10" s="154"/>
      <c r="W10" s="155"/>
      <c r="X10" s="155"/>
      <c r="Y10" s="155"/>
      <c r="Z10" s="155"/>
      <c r="AA10" s="155"/>
      <c r="AB10" s="155"/>
      <c r="AC10" s="155"/>
      <c r="AD10" s="154"/>
      <c r="AE10" s="155"/>
      <c r="AF10" s="155"/>
      <c r="AG10" s="155"/>
      <c r="AH10" s="155"/>
      <c r="AI10" s="155"/>
      <c r="AJ10" s="155"/>
      <c r="AK10" s="155"/>
      <c r="AL10" s="154"/>
      <c r="AM10" s="155"/>
      <c r="AN10" s="155"/>
      <c r="AO10" s="155"/>
      <c r="AP10" s="155"/>
      <c r="AQ10" s="155"/>
      <c r="AR10" s="155"/>
      <c r="AS10" s="155"/>
      <c r="AT10" s="154"/>
      <c r="AU10" s="155"/>
      <c r="AV10" s="155"/>
      <c r="AW10" s="155"/>
      <c r="AX10" s="155"/>
      <c r="AY10" s="155"/>
      <c r="AZ10" s="155"/>
      <c r="BA10" s="155"/>
      <c r="BB10" s="154"/>
      <c r="BC10" s="155"/>
      <c r="BD10" s="155"/>
      <c r="BE10" s="155"/>
      <c r="BF10" s="155"/>
      <c r="BG10" s="155"/>
      <c r="BH10" s="155"/>
      <c r="BI10" s="155"/>
      <c r="BJ10" s="154"/>
      <c r="BK10" s="155"/>
      <c r="BL10" s="155"/>
      <c r="BM10" s="155"/>
      <c r="BN10" s="155"/>
      <c r="BO10" s="155"/>
      <c r="BP10" s="155"/>
      <c r="BQ10" s="155"/>
      <c r="BR10" s="154"/>
      <c r="BS10" s="155"/>
      <c r="BT10" s="155"/>
      <c r="BU10" s="155"/>
      <c r="BV10" s="155"/>
      <c r="BW10" s="155"/>
      <c r="BX10" s="118" t="str">
        <f t="shared" si="0"/>
        <v/>
      </c>
      <c r="BY10" s="118" t="str">
        <f t="shared" si="1"/>
        <v/>
      </c>
      <c r="BZ10" s="118" t="str">
        <f t="shared" si="2"/>
        <v/>
      </c>
      <c r="CA10" s="118" t="str">
        <f t="shared" si="3"/>
        <v/>
      </c>
    </row>
    <row r="11" spans="1:91" ht="15" customHeight="1">
      <c r="A11" s="107">
        <v>3</v>
      </c>
      <c r="B11" s="253" t="str">
        <f>IF('1_B'!$B11="","",'1_B'!$B11)</f>
        <v/>
      </c>
      <c r="C11" s="254"/>
      <c r="D11" s="255"/>
      <c r="E11" s="111" t="str">
        <f>IF('1_B'!$E11="","",'1_B'!$E11)</f>
        <v/>
      </c>
      <c r="F11" s="156"/>
      <c r="G11" s="157"/>
      <c r="H11" s="158"/>
      <c r="I11" s="158"/>
      <c r="J11" s="159"/>
      <c r="K11" s="159"/>
      <c r="L11" s="158"/>
      <c r="M11" s="158"/>
      <c r="N11" s="156"/>
      <c r="O11" s="157"/>
      <c r="P11" s="158"/>
      <c r="Q11" s="158"/>
      <c r="R11" s="159"/>
      <c r="S11" s="159"/>
      <c r="T11" s="158"/>
      <c r="U11" s="158"/>
      <c r="V11" s="156"/>
      <c r="W11" s="157"/>
      <c r="X11" s="158"/>
      <c r="Y11" s="158"/>
      <c r="Z11" s="159"/>
      <c r="AA11" s="159"/>
      <c r="AB11" s="158"/>
      <c r="AC11" s="158"/>
      <c r="AD11" s="156"/>
      <c r="AE11" s="157"/>
      <c r="AF11" s="158"/>
      <c r="AG11" s="158"/>
      <c r="AH11" s="159"/>
      <c r="AI11" s="159"/>
      <c r="AJ11" s="158"/>
      <c r="AK11" s="158"/>
      <c r="AL11" s="156"/>
      <c r="AM11" s="157"/>
      <c r="AN11" s="158"/>
      <c r="AO11" s="158"/>
      <c r="AP11" s="159"/>
      <c r="AQ11" s="159"/>
      <c r="AR11" s="158"/>
      <c r="AS11" s="158"/>
      <c r="AT11" s="156"/>
      <c r="AU11" s="157"/>
      <c r="AV11" s="158"/>
      <c r="AW11" s="158"/>
      <c r="AX11" s="159"/>
      <c r="AY11" s="159"/>
      <c r="AZ11" s="158"/>
      <c r="BA11" s="158"/>
      <c r="BB11" s="156"/>
      <c r="BC11" s="157"/>
      <c r="BD11" s="158"/>
      <c r="BE11" s="158"/>
      <c r="BF11" s="159"/>
      <c r="BG11" s="159"/>
      <c r="BH11" s="158"/>
      <c r="BI11" s="158"/>
      <c r="BJ11" s="156"/>
      <c r="BK11" s="157"/>
      <c r="BL11" s="158"/>
      <c r="BM11" s="158"/>
      <c r="BN11" s="159"/>
      <c r="BO11" s="159"/>
      <c r="BP11" s="158"/>
      <c r="BQ11" s="158"/>
      <c r="BR11" s="156"/>
      <c r="BS11" s="157"/>
      <c r="BT11" s="158"/>
      <c r="BU11" s="158"/>
      <c r="BV11" s="159"/>
      <c r="BW11" s="159"/>
      <c r="BX11" s="119" t="str">
        <f t="shared" si="0"/>
        <v/>
      </c>
      <c r="BY11" s="119" t="str">
        <f t="shared" si="1"/>
        <v/>
      </c>
      <c r="BZ11" s="119" t="str">
        <f t="shared" si="2"/>
        <v/>
      </c>
      <c r="CA11" s="119" t="str">
        <f t="shared" si="3"/>
        <v/>
      </c>
    </row>
    <row r="12" spans="1:91" ht="15" customHeight="1">
      <c r="A12" s="106">
        <v>4</v>
      </c>
      <c r="B12" s="250" t="str">
        <f>IF('1_B'!$B12="","",'1_B'!$B12)</f>
        <v/>
      </c>
      <c r="C12" s="251"/>
      <c r="D12" s="252"/>
      <c r="E12" s="110" t="str">
        <f>IF('1_B'!$E12="","",'1_B'!$E12)</f>
        <v/>
      </c>
      <c r="F12" s="154"/>
      <c r="G12" s="155"/>
      <c r="H12" s="155"/>
      <c r="I12" s="155"/>
      <c r="J12" s="155"/>
      <c r="K12" s="155"/>
      <c r="L12" s="155"/>
      <c r="M12" s="155"/>
      <c r="N12" s="154"/>
      <c r="O12" s="155"/>
      <c r="P12" s="155"/>
      <c r="Q12" s="155"/>
      <c r="R12" s="155"/>
      <c r="S12" s="155"/>
      <c r="T12" s="155"/>
      <c r="U12" s="155"/>
      <c r="V12" s="154"/>
      <c r="W12" s="155"/>
      <c r="X12" s="155"/>
      <c r="Y12" s="155"/>
      <c r="Z12" s="155"/>
      <c r="AA12" s="155"/>
      <c r="AB12" s="155"/>
      <c r="AC12" s="155"/>
      <c r="AD12" s="154"/>
      <c r="AE12" s="155"/>
      <c r="AF12" s="155"/>
      <c r="AG12" s="155"/>
      <c r="AH12" s="155"/>
      <c r="AI12" s="155"/>
      <c r="AJ12" s="155"/>
      <c r="AK12" s="155"/>
      <c r="AL12" s="154"/>
      <c r="AM12" s="155"/>
      <c r="AN12" s="155"/>
      <c r="AO12" s="155"/>
      <c r="AP12" s="155"/>
      <c r="AQ12" s="155"/>
      <c r="AR12" s="155"/>
      <c r="AS12" s="155"/>
      <c r="AT12" s="154"/>
      <c r="AU12" s="155"/>
      <c r="AV12" s="155"/>
      <c r="AW12" s="155"/>
      <c r="AX12" s="155"/>
      <c r="AY12" s="155"/>
      <c r="AZ12" s="155"/>
      <c r="BA12" s="155"/>
      <c r="BB12" s="154"/>
      <c r="BC12" s="155"/>
      <c r="BD12" s="155"/>
      <c r="BE12" s="155"/>
      <c r="BF12" s="155"/>
      <c r="BG12" s="155"/>
      <c r="BH12" s="155"/>
      <c r="BI12" s="155"/>
      <c r="BJ12" s="154"/>
      <c r="BK12" s="155"/>
      <c r="BL12" s="155"/>
      <c r="BM12" s="155"/>
      <c r="BN12" s="155"/>
      <c r="BO12" s="155"/>
      <c r="BP12" s="155"/>
      <c r="BQ12" s="155"/>
      <c r="BR12" s="154"/>
      <c r="BS12" s="155"/>
      <c r="BT12" s="155"/>
      <c r="BU12" s="155"/>
      <c r="BV12" s="155"/>
      <c r="BW12" s="155"/>
      <c r="BX12" s="118" t="str">
        <f t="shared" si="0"/>
        <v/>
      </c>
      <c r="BY12" s="118" t="str">
        <f t="shared" si="1"/>
        <v/>
      </c>
      <c r="BZ12" s="118" t="str">
        <f t="shared" si="2"/>
        <v/>
      </c>
      <c r="CA12" s="118" t="str">
        <f t="shared" si="3"/>
        <v/>
      </c>
    </row>
    <row r="13" spans="1:91" ht="15" customHeight="1">
      <c r="A13" s="107">
        <v>5</v>
      </c>
      <c r="B13" s="253" t="str">
        <f>IF('1_B'!$B13="","",'1_B'!$B13)</f>
        <v/>
      </c>
      <c r="C13" s="254"/>
      <c r="D13" s="255"/>
      <c r="E13" s="111" t="str">
        <f>IF('1_B'!$E13="","",'1_B'!$E13)</f>
        <v/>
      </c>
      <c r="F13" s="156"/>
      <c r="G13" s="157"/>
      <c r="H13" s="158"/>
      <c r="I13" s="158"/>
      <c r="J13" s="159"/>
      <c r="K13" s="159"/>
      <c r="L13" s="158"/>
      <c r="M13" s="158"/>
      <c r="N13" s="156"/>
      <c r="O13" s="157"/>
      <c r="P13" s="158"/>
      <c r="Q13" s="158"/>
      <c r="R13" s="159"/>
      <c r="S13" s="159"/>
      <c r="T13" s="158"/>
      <c r="U13" s="158"/>
      <c r="V13" s="156"/>
      <c r="W13" s="157"/>
      <c r="X13" s="158"/>
      <c r="Y13" s="158"/>
      <c r="Z13" s="159"/>
      <c r="AA13" s="159"/>
      <c r="AB13" s="158"/>
      <c r="AC13" s="158"/>
      <c r="AD13" s="156"/>
      <c r="AE13" s="157"/>
      <c r="AF13" s="158"/>
      <c r="AG13" s="158"/>
      <c r="AH13" s="159"/>
      <c r="AI13" s="159"/>
      <c r="AJ13" s="158"/>
      <c r="AK13" s="158"/>
      <c r="AL13" s="156"/>
      <c r="AM13" s="157"/>
      <c r="AN13" s="158"/>
      <c r="AO13" s="158"/>
      <c r="AP13" s="159"/>
      <c r="AQ13" s="159"/>
      <c r="AR13" s="158"/>
      <c r="AS13" s="158"/>
      <c r="AT13" s="156"/>
      <c r="AU13" s="157"/>
      <c r="AV13" s="158"/>
      <c r="AW13" s="158"/>
      <c r="AX13" s="159"/>
      <c r="AY13" s="159"/>
      <c r="AZ13" s="158"/>
      <c r="BA13" s="158"/>
      <c r="BB13" s="156"/>
      <c r="BC13" s="157"/>
      <c r="BD13" s="158"/>
      <c r="BE13" s="158"/>
      <c r="BF13" s="159"/>
      <c r="BG13" s="159"/>
      <c r="BH13" s="158"/>
      <c r="BI13" s="158"/>
      <c r="BJ13" s="156"/>
      <c r="BK13" s="157"/>
      <c r="BL13" s="158"/>
      <c r="BM13" s="158"/>
      <c r="BN13" s="159"/>
      <c r="BO13" s="159"/>
      <c r="BP13" s="158"/>
      <c r="BQ13" s="158"/>
      <c r="BR13" s="156"/>
      <c r="BS13" s="157"/>
      <c r="BT13" s="158"/>
      <c r="BU13" s="158"/>
      <c r="BV13" s="159"/>
      <c r="BW13" s="159"/>
      <c r="BX13" s="119" t="str">
        <f t="shared" si="0"/>
        <v/>
      </c>
      <c r="BY13" s="119" t="str">
        <f t="shared" si="1"/>
        <v/>
      </c>
      <c r="BZ13" s="119" t="str">
        <f t="shared" si="2"/>
        <v/>
      </c>
      <c r="CA13" s="119" t="str">
        <f t="shared" si="3"/>
        <v/>
      </c>
    </row>
    <row r="14" spans="1:91" ht="15" customHeight="1">
      <c r="A14" s="106">
        <v>6</v>
      </c>
      <c r="B14" s="250" t="str">
        <f>IF('1_B'!$B14="","",'1_B'!$B14)</f>
        <v/>
      </c>
      <c r="C14" s="251"/>
      <c r="D14" s="252"/>
      <c r="E14" s="110" t="str">
        <f>IF('1_B'!$E14="","",'1_B'!$E14)</f>
        <v/>
      </c>
      <c r="F14" s="154"/>
      <c r="G14" s="155"/>
      <c r="H14" s="155"/>
      <c r="I14" s="155"/>
      <c r="J14" s="155"/>
      <c r="K14" s="155"/>
      <c r="L14" s="155"/>
      <c r="M14" s="155"/>
      <c r="N14" s="154"/>
      <c r="O14" s="155"/>
      <c r="P14" s="155"/>
      <c r="Q14" s="155"/>
      <c r="R14" s="155"/>
      <c r="S14" s="155"/>
      <c r="T14" s="155"/>
      <c r="U14" s="155"/>
      <c r="V14" s="154"/>
      <c r="W14" s="155"/>
      <c r="X14" s="155"/>
      <c r="Y14" s="155"/>
      <c r="Z14" s="155"/>
      <c r="AA14" s="155"/>
      <c r="AB14" s="155"/>
      <c r="AC14" s="155"/>
      <c r="AD14" s="154"/>
      <c r="AE14" s="155"/>
      <c r="AF14" s="155"/>
      <c r="AG14" s="155"/>
      <c r="AH14" s="155"/>
      <c r="AI14" s="155"/>
      <c r="AJ14" s="155"/>
      <c r="AK14" s="155"/>
      <c r="AL14" s="154"/>
      <c r="AM14" s="155"/>
      <c r="AN14" s="155"/>
      <c r="AO14" s="155"/>
      <c r="AP14" s="155"/>
      <c r="AQ14" s="155"/>
      <c r="AR14" s="155"/>
      <c r="AS14" s="155"/>
      <c r="AT14" s="154"/>
      <c r="AU14" s="155"/>
      <c r="AV14" s="155"/>
      <c r="AW14" s="155"/>
      <c r="AX14" s="155"/>
      <c r="AY14" s="155"/>
      <c r="AZ14" s="155"/>
      <c r="BA14" s="155"/>
      <c r="BB14" s="154"/>
      <c r="BC14" s="155"/>
      <c r="BD14" s="155"/>
      <c r="BE14" s="155"/>
      <c r="BF14" s="155"/>
      <c r="BG14" s="155"/>
      <c r="BH14" s="155"/>
      <c r="BI14" s="155"/>
      <c r="BJ14" s="154"/>
      <c r="BK14" s="155"/>
      <c r="BL14" s="155"/>
      <c r="BM14" s="155"/>
      <c r="BN14" s="155"/>
      <c r="BO14" s="155"/>
      <c r="BP14" s="155"/>
      <c r="BQ14" s="155"/>
      <c r="BR14" s="154"/>
      <c r="BS14" s="155"/>
      <c r="BT14" s="155"/>
      <c r="BU14" s="155"/>
      <c r="BV14" s="155"/>
      <c r="BW14" s="155"/>
      <c r="BX14" s="118" t="str">
        <f t="shared" si="0"/>
        <v/>
      </c>
      <c r="BY14" s="118" t="str">
        <f t="shared" si="1"/>
        <v/>
      </c>
      <c r="BZ14" s="118" t="str">
        <f t="shared" si="2"/>
        <v/>
      </c>
      <c r="CA14" s="118" t="str">
        <f t="shared" si="3"/>
        <v/>
      </c>
    </row>
    <row r="15" spans="1:91" ht="15" customHeight="1">
      <c r="A15" s="107">
        <v>7</v>
      </c>
      <c r="B15" s="253" t="str">
        <f>IF('1_B'!$B15="","",'1_B'!$B15)</f>
        <v/>
      </c>
      <c r="C15" s="254"/>
      <c r="D15" s="255"/>
      <c r="E15" s="111" t="str">
        <f>IF('1_B'!$E15="","",'1_B'!$E15)</f>
        <v/>
      </c>
      <c r="F15" s="156"/>
      <c r="G15" s="157"/>
      <c r="H15" s="158"/>
      <c r="I15" s="158"/>
      <c r="J15" s="159"/>
      <c r="K15" s="159"/>
      <c r="L15" s="158"/>
      <c r="M15" s="158"/>
      <c r="N15" s="156"/>
      <c r="O15" s="157"/>
      <c r="P15" s="158"/>
      <c r="Q15" s="158"/>
      <c r="R15" s="159"/>
      <c r="S15" s="159"/>
      <c r="T15" s="158"/>
      <c r="U15" s="158"/>
      <c r="V15" s="156"/>
      <c r="W15" s="157"/>
      <c r="X15" s="158"/>
      <c r="Y15" s="158"/>
      <c r="Z15" s="159"/>
      <c r="AA15" s="159"/>
      <c r="AB15" s="158"/>
      <c r="AC15" s="158"/>
      <c r="AD15" s="156"/>
      <c r="AE15" s="157"/>
      <c r="AF15" s="158"/>
      <c r="AG15" s="158"/>
      <c r="AH15" s="159"/>
      <c r="AI15" s="159"/>
      <c r="AJ15" s="158"/>
      <c r="AK15" s="158"/>
      <c r="AL15" s="156"/>
      <c r="AM15" s="157"/>
      <c r="AN15" s="158"/>
      <c r="AO15" s="158"/>
      <c r="AP15" s="159"/>
      <c r="AQ15" s="159"/>
      <c r="AR15" s="158"/>
      <c r="AS15" s="158"/>
      <c r="AT15" s="156"/>
      <c r="AU15" s="157"/>
      <c r="AV15" s="158"/>
      <c r="AW15" s="158"/>
      <c r="AX15" s="159"/>
      <c r="AY15" s="159"/>
      <c r="AZ15" s="158"/>
      <c r="BA15" s="158"/>
      <c r="BB15" s="156"/>
      <c r="BC15" s="157"/>
      <c r="BD15" s="158"/>
      <c r="BE15" s="158"/>
      <c r="BF15" s="159"/>
      <c r="BG15" s="159"/>
      <c r="BH15" s="158"/>
      <c r="BI15" s="158"/>
      <c r="BJ15" s="156"/>
      <c r="BK15" s="157"/>
      <c r="BL15" s="158"/>
      <c r="BM15" s="158"/>
      <c r="BN15" s="159"/>
      <c r="BO15" s="159"/>
      <c r="BP15" s="158"/>
      <c r="BQ15" s="158"/>
      <c r="BR15" s="156"/>
      <c r="BS15" s="157"/>
      <c r="BT15" s="158"/>
      <c r="BU15" s="158"/>
      <c r="BV15" s="159"/>
      <c r="BW15" s="159"/>
      <c r="BX15" s="119" t="str">
        <f t="shared" si="0"/>
        <v/>
      </c>
      <c r="BY15" s="119" t="str">
        <f t="shared" si="1"/>
        <v/>
      </c>
      <c r="BZ15" s="119" t="str">
        <f t="shared" si="2"/>
        <v/>
      </c>
      <c r="CA15" s="119" t="str">
        <f t="shared" si="3"/>
        <v/>
      </c>
    </row>
    <row r="16" spans="1:91" ht="15" customHeight="1">
      <c r="A16" s="106">
        <v>8</v>
      </c>
      <c r="B16" s="250" t="str">
        <f>IF('1_B'!$B16="","",'1_B'!$B16)</f>
        <v/>
      </c>
      <c r="C16" s="251"/>
      <c r="D16" s="252"/>
      <c r="E16" s="110" t="str">
        <f>IF('1_B'!$E16="","",'1_B'!$E16)</f>
        <v/>
      </c>
      <c r="F16" s="154"/>
      <c r="G16" s="155"/>
      <c r="H16" s="155"/>
      <c r="I16" s="155"/>
      <c r="J16" s="155"/>
      <c r="K16" s="155"/>
      <c r="L16" s="155"/>
      <c r="M16" s="155"/>
      <c r="N16" s="154"/>
      <c r="O16" s="155"/>
      <c r="P16" s="155"/>
      <c r="Q16" s="155"/>
      <c r="R16" s="155"/>
      <c r="S16" s="155"/>
      <c r="T16" s="155"/>
      <c r="U16" s="155"/>
      <c r="V16" s="154"/>
      <c r="W16" s="155"/>
      <c r="X16" s="155"/>
      <c r="Y16" s="155"/>
      <c r="Z16" s="155"/>
      <c r="AA16" s="155"/>
      <c r="AB16" s="155"/>
      <c r="AC16" s="155"/>
      <c r="AD16" s="154"/>
      <c r="AE16" s="155"/>
      <c r="AF16" s="155"/>
      <c r="AG16" s="155"/>
      <c r="AH16" s="155"/>
      <c r="AI16" s="155"/>
      <c r="AJ16" s="155"/>
      <c r="AK16" s="155"/>
      <c r="AL16" s="154"/>
      <c r="AM16" s="155"/>
      <c r="AN16" s="155"/>
      <c r="AO16" s="155"/>
      <c r="AP16" s="155"/>
      <c r="AQ16" s="155"/>
      <c r="AR16" s="155"/>
      <c r="AS16" s="155"/>
      <c r="AT16" s="154"/>
      <c r="AU16" s="155"/>
      <c r="AV16" s="155"/>
      <c r="AW16" s="155"/>
      <c r="AX16" s="155"/>
      <c r="AY16" s="155"/>
      <c r="AZ16" s="155"/>
      <c r="BA16" s="155"/>
      <c r="BB16" s="154"/>
      <c r="BC16" s="155"/>
      <c r="BD16" s="155"/>
      <c r="BE16" s="155"/>
      <c r="BF16" s="155"/>
      <c r="BG16" s="155"/>
      <c r="BH16" s="155"/>
      <c r="BI16" s="155"/>
      <c r="BJ16" s="154"/>
      <c r="BK16" s="155"/>
      <c r="BL16" s="155"/>
      <c r="BM16" s="155"/>
      <c r="BN16" s="155"/>
      <c r="BO16" s="155"/>
      <c r="BP16" s="155"/>
      <c r="BQ16" s="155"/>
      <c r="BR16" s="154"/>
      <c r="BS16" s="155"/>
      <c r="BT16" s="155"/>
      <c r="BU16" s="155"/>
      <c r="BV16" s="155"/>
      <c r="BW16" s="155"/>
      <c r="BX16" s="118" t="str">
        <f t="shared" si="0"/>
        <v/>
      </c>
      <c r="BY16" s="118" t="str">
        <f t="shared" si="1"/>
        <v/>
      </c>
      <c r="BZ16" s="118" t="str">
        <f t="shared" si="2"/>
        <v/>
      </c>
      <c r="CA16" s="118" t="str">
        <f t="shared" si="3"/>
        <v/>
      </c>
    </row>
    <row r="17" spans="1:79" ht="15" customHeight="1">
      <c r="A17" s="107">
        <v>9</v>
      </c>
      <c r="B17" s="253" t="str">
        <f>IF('1_B'!$B17="","",'1_B'!$B17)</f>
        <v/>
      </c>
      <c r="C17" s="254"/>
      <c r="D17" s="255"/>
      <c r="E17" s="111" t="str">
        <f>IF('1_B'!$E17="","",'1_B'!$E17)</f>
        <v/>
      </c>
      <c r="F17" s="156"/>
      <c r="G17" s="157"/>
      <c r="H17" s="158"/>
      <c r="I17" s="158"/>
      <c r="J17" s="159"/>
      <c r="K17" s="159"/>
      <c r="L17" s="158"/>
      <c r="M17" s="158"/>
      <c r="N17" s="156"/>
      <c r="O17" s="157"/>
      <c r="P17" s="158"/>
      <c r="Q17" s="158"/>
      <c r="R17" s="159"/>
      <c r="S17" s="159"/>
      <c r="T17" s="158"/>
      <c r="U17" s="158"/>
      <c r="V17" s="156"/>
      <c r="W17" s="157"/>
      <c r="X17" s="158"/>
      <c r="Y17" s="158"/>
      <c r="Z17" s="159"/>
      <c r="AA17" s="159"/>
      <c r="AB17" s="158"/>
      <c r="AC17" s="158"/>
      <c r="AD17" s="156"/>
      <c r="AE17" s="157"/>
      <c r="AF17" s="158"/>
      <c r="AG17" s="158"/>
      <c r="AH17" s="159"/>
      <c r="AI17" s="159"/>
      <c r="AJ17" s="158"/>
      <c r="AK17" s="158"/>
      <c r="AL17" s="156"/>
      <c r="AM17" s="157"/>
      <c r="AN17" s="158"/>
      <c r="AO17" s="158"/>
      <c r="AP17" s="159"/>
      <c r="AQ17" s="159"/>
      <c r="AR17" s="158"/>
      <c r="AS17" s="158"/>
      <c r="AT17" s="156"/>
      <c r="AU17" s="157"/>
      <c r="AV17" s="158"/>
      <c r="AW17" s="158"/>
      <c r="AX17" s="159"/>
      <c r="AY17" s="159"/>
      <c r="AZ17" s="158"/>
      <c r="BA17" s="158"/>
      <c r="BB17" s="156"/>
      <c r="BC17" s="157"/>
      <c r="BD17" s="158"/>
      <c r="BE17" s="158"/>
      <c r="BF17" s="159"/>
      <c r="BG17" s="159"/>
      <c r="BH17" s="158"/>
      <c r="BI17" s="158"/>
      <c r="BJ17" s="156"/>
      <c r="BK17" s="157"/>
      <c r="BL17" s="158"/>
      <c r="BM17" s="158"/>
      <c r="BN17" s="159"/>
      <c r="BO17" s="159"/>
      <c r="BP17" s="158"/>
      <c r="BQ17" s="158"/>
      <c r="BR17" s="156"/>
      <c r="BS17" s="157"/>
      <c r="BT17" s="158"/>
      <c r="BU17" s="158"/>
      <c r="BV17" s="159"/>
      <c r="BW17" s="159"/>
      <c r="BX17" s="119" t="str">
        <f t="shared" si="0"/>
        <v/>
      </c>
      <c r="BY17" s="119" t="str">
        <f t="shared" si="1"/>
        <v/>
      </c>
      <c r="BZ17" s="119" t="str">
        <f t="shared" si="2"/>
        <v/>
      </c>
      <c r="CA17" s="119" t="str">
        <f t="shared" si="3"/>
        <v/>
      </c>
    </row>
    <row r="18" spans="1:79" ht="15" customHeight="1">
      <c r="A18" s="106">
        <v>10</v>
      </c>
      <c r="B18" s="250" t="str">
        <f>IF('1_B'!$B18="","",'1_B'!$B18)</f>
        <v/>
      </c>
      <c r="C18" s="251"/>
      <c r="D18" s="252"/>
      <c r="E18" s="110" t="str">
        <f>IF('1_B'!$E18="","",'1_B'!$E18)</f>
        <v/>
      </c>
      <c r="F18" s="154"/>
      <c r="G18" s="155"/>
      <c r="H18" s="155"/>
      <c r="I18" s="155"/>
      <c r="J18" s="155"/>
      <c r="K18" s="155"/>
      <c r="L18" s="155"/>
      <c r="M18" s="155"/>
      <c r="N18" s="154"/>
      <c r="O18" s="155"/>
      <c r="P18" s="155"/>
      <c r="Q18" s="155"/>
      <c r="R18" s="155"/>
      <c r="S18" s="155"/>
      <c r="T18" s="155"/>
      <c r="U18" s="155"/>
      <c r="V18" s="154"/>
      <c r="W18" s="155"/>
      <c r="X18" s="155"/>
      <c r="Y18" s="155"/>
      <c r="Z18" s="155"/>
      <c r="AA18" s="155"/>
      <c r="AB18" s="155"/>
      <c r="AC18" s="155"/>
      <c r="AD18" s="154"/>
      <c r="AE18" s="155"/>
      <c r="AF18" s="155"/>
      <c r="AG18" s="155"/>
      <c r="AH18" s="155"/>
      <c r="AI18" s="155"/>
      <c r="AJ18" s="155"/>
      <c r="AK18" s="155"/>
      <c r="AL18" s="154"/>
      <c r="AM18" s="155"/>
      <c r="AN18" s="155"/>
      <c r="AO18" s="155"/>
      <c r="AP18" s="155"/>
      <c r="AQ18" s="155"/>
      <c r="AR18" s="155"/>
      <c r="AS18" s="155"/>
      <c r="AT18" s="154"/>
      <c r="AU18" s="155"/>
      <c r="AV18" s="155"/>
      <c r="AW18" s="155"/>
      <c r="AX18" s="155"/>
      <c r="AY18" s="155"/>
      <c r="AZ18" s="155"/>
      <c r="BA18" s="155"/>
      <c r="BB18" s="154"/>
      <c r="BC18" s="155"/>
      <c r="BD18" s="155"/>
      <c r="BE18" s="155"/>
      <c r="BF18" s="155"/>
      <c r="BG18" s="155"/>
      <c r="BH18" s="155"/>
      <c r="BI18" s="155"/>
      <c r="BJ18" s="154"/>
      <c r="BK18" s="155"/>
      <c r="BL18" s="155"/>
      <c r="BM18" s="155"/>
      <c r="BN18" s="155"/>
      <c r="BO18" s="155"/>
      <c r="BP18" s="155"/>
      <c r="BQ18" s="155"/>
      <c r="BR18" s="154"/>
      <c r="BS18" s="155"/>
      <c r="BT18" s="155"/>
      <c r="BU18" s="155"/>
      <c r="BV18" s="155"/>
      <c r="BW18" s="155"/>
      <c r="BX18" s="118" t="str">
        <f t="shared" si="0"/>
        <v/>
      </c>
      <c r="BY18" s="118" t="str">
        <f t="shared" si="1"/>
        <v/>
      </c>
      <c r="BZ18" s="118" t="str">
        <f t="shared" si="2"/>
        <v/>
      </c>
      <c r="CA18" s="118" t="str">
        <f t="shared" si="3"/>
        <v/>
      </c>
    </row>
    <row r="19" spans="1:79" ht="15" customHeight="1">
      <c r="A19" s="107">
        <v>11</v>
      </c>
      <c r="B19" s="253" t="str">
        <f>IF('1_B'!$B19="","",'1_B'!$B19)</f>
        <v/>
      </c>
      <c r="C19" s="254"/>
      <c r="D19" s="255"/>
      <c r="E19" s="111" t="str">
        <f>IF('1_B'!$E19="","",'1_B'!$E19)</f>
        <v/>
      </c>
      <c r="F19" s="156"/>
      <c r="G19" s="157"/>
      <c r="H19" s="158"/>
      <c r="I19" s="158"/>
      <c r="J19" s="159"/>
      <c r="K19" s="159"/>
      <c r="L19" s="158"/>
      <c r="M19" s="158"/>
      <c r="N19" s="156"/>
      <c r="O19" s="157"/>
      <c r="P19" s="158"/>
      <c r="Q19" s="158"/>
      <c r="R19" s="159"/>
      <c r="S19" s="159"/>
      <c r="T19" s="158"/>
      <c r="U19" s="158"/>
      <c r="V19" s="156"/>
      <c r="W19" s="157"/>
      <c r="X19" s="158"/>
      <c r="Y19" s="158"/>
      <c r="Z19" s="159"/>
      <c r="AA19" s="159"/>
      <c r="AB19" s="158"/>
      <c r="AC19" s="158"/>
      <c r="AD19" s="156"/>
      <c r="AE19" s="157"/>
      <c r="AF19" s="158"/>
      <c r="AG19" s="158"/>
      <c r="AH19" s="159"/>
      <c r="AI19" s="159"/>
      <c r="AJ19" s="158"/>
      <c r="AK19" s="158"/>
      <c r="AL19" s="156"/>
      <c r="AM19" s="157"/>
      <c r="AN19" s="158"/>
      <c r="AO19" s="158"/>
      <c r="AP19" s="159"/>
      <c r="AQ19" s="159"/>
      <c r="AR19" s="158"/>
      <c r="AS19" s="158"/>
      <c r="AT19" s="156"/>
      <c r="AU19" s="157"/>
      <c r="AV19" s="158"/>
      <c r="AW19" s="158"/>
      <c r="AX19" s="159"/>
      <c r="AY19" s="159"/>
      <c r="AZ19" s="158"/>
      <c r="BA19" s="158"/>
      <c r="BB19" s="156"/>
      <c r="BC19" s="157"/>
      <c r="BD19" s="158"/>
      <c r="BE19" s="158"/>
      <c r="BF19" s="159"/>
      <c r="BG19" s="159"/>
      <c r="BH19" s="158"/>
      <c r="BI19" s="158"/>
      <c r="BJ19" s="156"/>
      <c r="BK19" s="157"/>
      <c r="BL19" s="158"/>
      <c r="BM19" s="158"/>
      <c r="BN19" s="159"/>
      <c r="BO19" s="159"/>
      <c r="BP19" s="158"/>
      <c r="BQ19" s="158"/>
      <c r="BR19" s="156"/>
      <c r="BS19" s="157"/>
      <c r="BT19" s="158"/>
      <c r="BU19" s="158"/>
      <c r="BV19" s="159"/>
      <c r="BW19" s="159"/>
      <c r="BX19" s="119" t="str">
        <f t="shared" si="0"/>
        <v/>
      </c>
      <c r="BY19" s="119" t="str">
        <f t="shared" si="1"/>
        <v/>
      </c>
      <c r="BZ19" s="119" t="str">
        <f t="shared" si="2"/>
        <v/>
      </c>
      <c r="CA19" s="119" t="str">
        <f t="shared" si="3"/>
        <v/>
      </c>
    </row>
    <row r="20" spans="1:79" ht="15" customHeight="1">
      <c r="A20" s="106">
        <v>12</v>
      </c>
      <c r="B20" s="250" t="str">
        <f>IF('1_B'!$B20="","",'1_B'!$B20)</f>
        <v/>
      </c>
      <c r="C20" s="251"/>
      <c r="D20" s="252"/>
      <c r="E20" s="110" t="str">
        <f>IF('1_B'!$E20="","",'1_B'!$E20)</f>
        <v/>
      </c>
      <c r="F20" s="154"/>
      <c r="G20" s="155"/>
      <c r="H20" s="155"/>
      <c r="I20" s="155"/>
      <c r="J20" s="155"/>
      <c r="K20" s="155"/>
      <c r="L20" s="155"/>
      <c r="M20" s="155"/>
      <c r="N20" s="154"/>
      <c r="O20" s="155"/>
      <c r="P20" s="155"/>
      <c r="Q20" s="155"/>
      <c r="R20" s="155"/>
      <c r="S20" s="155"/>
      <c r="T20" s="155"/>
      <c r="U20" s="155"/>
      <c r="V20" s="154"/>
      <c r="W20" s="155"/>
      <c r="X20" s="155"/>
      <c r="Y20" s="155"/>
      <c r="Z20" s="155"/>
      <c r="AA20" s="155"/>
      <c r="AB20" s="155"/>
      <c r="AC20" s="155"/>
      <c r="AD20" s="154"/>
      <c r="AE20" s="155"/>
      <c r="AF20" s="155"/>
      <c r="AG20" s="155"/>
      <c r="AH20" s="155"/>
      <c r="AI20" s="155"/>
      <c r="AJ20" s="155"/>
      <c r="AK20" s="155"/>
      <c r="AL20" s="154"/>
      <c r="AM20" s="155"/>
      <c r="AN20" s="155"/>
      <c r="AO20" s="155"/>
      <c r="AP20" s="155"/>
      <c r="AQ20" s="155"/>
      <c r="AR20" s="155"/>
      <c r="AS20" s="155"/>
      <c r="AT20" s="154"/>
      <c r="AU20" s="155"/>
      <c r="AV20" s="155"/>
      <c r="AW20" s="155"/>
      <c r="AX20" s="155"/>
      <c r="AY20" s="155"/>
      <c r="AZ20" s="155"/>
      <c r="BA20" s="155"/>
      <c r="BB20" s="154"/>
      <c r="BC20" s="155"/>
      <c r="BD20" s="155"/>
      <c r="BE20" s="155"/>
      <c r="BF20" s="155"/>
      <c r="BG20" s="155"/>
      <c r="BH20" s="155"/>
      <c r="BI20" s="155"/>
      <c r="BJ20" s="154"/>
      <c r="BK20" s="155"/>
      <c r="BL20" s="155"/>
      <c r="BM20" s="155"/>
      <c r="BN20" s="155"/>
      <c r="BO20" s="155"/>
      <c r="BP20" s="155"/>
      <c r="BQ20" s="155"/>
      <c r="BR20" s="154"/>
      <c r="BS20" s="155"/>
      <c r="BT20" s="155"/>
      <c r="BU20" s="155"/>
      <c r="BV20" s="155"/>
      <c r="BW20" s="155"/>
      <c r="BX20" s="118" t="str">
        <f t="shared" si="0"/>
        <v/>
      </c>
      <c r="BY20" s="118" t="str">
        <f t="shared" si="1"/>
        <v/>
      </c>
      <c r="BZ20" s="118" t="str">
        <f t="shared" si="2"/>
        <v/>
      </c>
      <c r="CA20" s="118" t="str">
        <f t="shared" si="3"/>
        <v/>
      </c>
    </row>
    <row r="21" spans="1:79" ht="15" customHeight="1">
      <c r="A21" s="107">
        <v>13</v>
      </c>
      <c r="B21" s="253" t="str">
        <f>IF('1_B'!$B21="","",'1_B'!$B21)</f>
        <v/>
      </c>
      <c r="C21" s="254"/>
      <c r="D21" s="255"/>
      <c r="E21" s="111" t="str">
        <f>IF('1_B'!$E21="","",'1_B'!$E21)</f>
        <v/>
      </c>
      <c r="F21" s="156"/>
      <c r="G21" s="157"/>
      <c r="H21" s="158"/>
      <c r="I21" s="158"/>
      <c r="J21" s="159"/>
      <c r="K21" s="159"/>
      <c r="L21" s="158"/>
      <c r="M21" s="158"/>
      <c r="N21" s="156"/>
      <c r="O21" s="157"/>
      <c r="P21" s="158"/>
      <c r="Q21" s="158"/>
      <c r="R21" s="159"/>
      <c r="S21" s="159"/>
      <c r="T21" s="158"/>
      <c r="U21" s="158"/>
      <c r="V21" s="156"/>
      <c r="W21" s="157"/>
      <c r="X21" s="158"/>
      <c r="Y21" s="158"/>
      <c r="Z21" s="159"/>
      <c r="AA21" s="159"/>
      <c r="AB21" s="158"/>
      <c r="AC21" s="158"/>
      <c r="AD21" s="156"/>
      <c r="AE21" s="157"/>
      <c r="AF21" s="158"/>
      <c r="AG21" s="158"/>
      <c r="AH21" s="159"/>
      <c r="AI21" s="159"/>
      <c r="AJ21" s="158"/>
      <c r="AK21" s="158"/>
      <c r="AL21" s="156"/>
      <c r="AM21" s="157"/>
      <c r="AN21" s="158"/>
      <c r="AO21" s="158"/>
      <c r="AP21" s="159"/>
      <c r="AQ21" s="159"/>
      <c r="AR21" s="158"/>
      <c r="AS21" s="158"/>
      <c r="AT21" s="156"/>
      <c r="AU21" s="157"/>
      <c r="AV21" s="158"/>
      <c r="AW21" s="158"/>
      <c r="AX21" s="159"/>
      <c r="AY21" s="159"/>
      <c r="AZ21" s="158"/>
      <c r="BA21" s="158"/>
      <c r="BB21" s="156"/>
      <c r="BC21" s="157"/>
      <c r="BD21" s="158"/>
      <c r="BE21" s="158"/>
      <c r="BF21" s="159"/>
      <c r="BG21" s="159"/>
      <c r="BH21" s="158"/>
      <c r="BI21" s="158"/>
      <c r="BJ21" s="156"/>
      <c r="BK21" s="157"/>
      <c r="BL21" s="158"/>
      <c r="BM21" s="158"/>
      <c r="BN21" s="159"/>
      <c r="BO21" s="159"/>
      <c r="BP21" s="158"/>
      <c r="BQ21" s="158"/>
      <c r="BR21" s="156"/>
      <c r="BS21" s="157"/>
      <c r="BT21" s="158"/>
      <c r="BU21" s="158"/>
      <c r="BV21" s="159"/>
      <c r="BW21" s="159"/>
      <c r="BX21" s="119" t="str">
        <f t="shared" si="0"/>
        <v/>
      </c>
      <c r="BY21" s="119" t="str">
        <f t="shared" si="1"/>
        <v/>
      </c>
      <c r="BZ21" s="119" t="str">
        <f t="shared" si="2"/>
        <v/>
      </c>
      <c r="CA21" s="119" t="str">
        <f t="shared" si="3"/>
        <v/>
      </c>
    </row>
    <row r="22" spans="1:79" ht="15" customHeight="1">
      <c r="A22" s="106">
        <v>14</v>
      </c>
      <c r="B22" s="250" t="str">
        <f>IF('1_B'!$B22="","",'1_B'!$B22)</f>
        <v/>
      </c>
      <c r="C22" s="251"/>
      <c r="D22" s="252"/>
      <c r="E22" s="110" t="str">
        <f>IF('1_B'!$E22="","",'1_B'!$E22)</f>
        <v/>
      </c>
      <c r="F22" s="154"/>
      <c r="G22" s="155"/>
      <c r="H22" s="155"/>
      <c r="I22" s="155"/>
      <c r="J22" s="155"/>
      <c r="K22" s="155"/>
      <c r="L22" s="155"/>
      <c r="M22" s="155"/>
      <c r="N22" s="154"/>
      <c r="O22" s="155"/>
      <c r="P22" s="155"/>
      <c r="Q22" s="155"/>
      <c r="R22" s="155"/>
      <c r="S22" s="155"/>
      <c r="T22" s="155"/>
      <c r="U22" s="155"/>
      <c r="V22" s="154"/>
      <c r="W22" s="155"/>
      <c r="X22" s="155"/>
      <c r="Y22" s="155"/>
      <c r="Z22" s="155"/>
      <c r="AA22" s="155"/>
      <c r="AB22" s="155"/>
      <c r="AC22" s="155"/>
      <c r="AD22" s="154"/>
      <c r="AE22" s="155"/>
      <c r="AF22" s="155"/>
      <c r="AG22" s="155"/>
      <c r="AH22" s="155"/>
      <c r="AI22" s="155"/>
      <c r="AJ22" s="155"/>
      <c r="AK22" s="155"/>
      <c r="AL22" s="154"/>
      <c r="AM22" s="155"/>
      <c r="AN22" s="155"/>
      <c r="AO22" s="155"/>
      <c r="AP22" s="155"/>
      <c r="AQ22" s="155"/>
      <c r="AR22" s="155"/>
      <c r="AS22" s="155"/>
      <c r="AT22" s="154"/>
      <c r="AU22" s="155"/>
      <c r="AV22" s="155"/>
      <c r="AW22" s="155"/>
      <c r="AX22" s="155"/>
      <c r="AY22" s="155"/>
      <c r="AZ22" s="155"/>
      <c r="BA22" s="155"/>
      <c r="BB22" s="154"/>
      <c r="BC22" s="155"/>
      <c r="BD22" s="155"/>
      <c r="BE22" s="155"/>
      <c r="BF22" s="155"/>
      <c r="BG22" s="155"/>
      <c r="BH22" s="155"/>
      <c r="BI22" s="155"/>
      <c r="BJ22" s="154"/>
      <c r="BK22" s="155"/>
      <c r="BL22" s="155"/>
      <c r="BM22" s="155"/>
      <c r="BN22" s="155"/>
      <c r="BO22" s="155"/>
      <c r="BP22" s="155"/>
      <c r="BQ22" s="155"/>
      <c r="BR22" s="154"/>
      <c r="BS22" s="155"/>
      <c r="BT22" s="155"/>
      <c r="BU22" s="155"/>
      <c r="BV22" s="155"/>
      <c r="BW22" s="155"/>
      <c r="BX22" s="118" t="str">
        <f t="shared" si="0"/>
        <v/>
      </c>
      <c r="BY22" s="118" t="str">
        <f t="shared" si="1"/>
        <v/>
      </c>
      <c r="BZ22" s="118" t="str">
        <f t="shared" si="2"/>
        <v/>
      </c>
      <c r="CA22" s="118" t="str">
        <f t="shared" si="3"/>
        <v/>
      </c>
    </row>
    <row r="23" spans="1:79" ht="15" customHeight="1">
      <c r="A23" s="107">
        <v>15</v>
      </c>
      <c r="B23" s="253" t="str">
        <f>IF('1_B'!$B23="","",'1_B'!$B23)</f>
        <v/>
      </c>
      <c r="C23" s="254"/>
      <c r="D23" s="255"/>
      <c r="E23" s="111" t="str">
        <f>IF('1_B'!$E23="","",'1_B'!$E23)</f>
        <v/>
      </c>
      <c r="F23" s="156"/>
      <c r="G23" s="157"/>
      <c r="H23" s="158"/>
      <c r="I23" s="158"/>
      <c r="J23" s="159"/>
      <c r="K23" s="159"/>
      <c r="L23" s="158"/>
      <c r="M23" s="158"/>
      <c r="N23" s="156"/>
      <c r="O23" s="157"/>
      <c r="P23" s="158"/>
      <c r="Q23" s="158"/>
      <c r="R23" s="159"/>
      <c r="S23" s="159"/>
      <c r="T23" s="158"/>
      <c r="U23" s="158"/>
      <c r="V23" s="156"/>
      <c r="W23" s="157"/>
      <c r="X23" s="158"/>
      <c r="Y23" s="158"/>
      <c r="Z23" s="159"/>
      <c r="AA23" s="159"/>
      <c r="AB23" s="158"/>
      <c r="AC23" s="158"/>
      <c r="AD23" s="156"/>
      <c r="AE23" s="157"/>
      <c r="AF23" s="158"/>
      <c r="AG23" s="158"/>
      <c r="AH23" s="159"/>
      <c r="AI23" s="159"/>
      <c r="AJ23" s="158"/>
      <c r="AK23" s="158"/>
      <c r="AL23" s="156"/>
      <c r="AM23" s="157"/>
      <c r="AN23" s="158"/>
      <c r="AO23" s="158"/>
      <c r="AP23" s="159"/>
      <c r="AQ23" s="159"/>
      <c r="AR23" s="158"/>
      <c r="AS23" s="158"/>
      <c r="AT23" s="156"/>
      <c r="AU23" s="157"/>
      <c r="AV23" s="158"/>
      <c r="AW23" s="158"/>
      <c r="AX23" s="159"/>
      <c r="AY23" s="159"/>
      <c r="AZ23" s="158"/>
      <c r="BA23" s="158"/>
      <c r="BB23" s="156"/>
      <c r="BC23" s="157"/>
      <c r="BD23" s="158"/>
      <c r="BE23" s="158"/>
      <c r="BF23" s="159"/>
      <c r="BG23" s="159"/>
      <c r="BH23" s="158"/>
      <c r="BI23" s="158"/>
      <c r="BJ23" s="156"/>
      <c r="BK23" s="157"/>
      <c r="BL23" s="158"/>
      <c r="BM23" s="158"/>
      <c r="BN23" s="159"/>
      <c r="BO23" s="159"/>
      <c r="BP23" s="158"/>
      <c r="BQ23" s="158"/>
      <c r="BR23" s="156"/>
      <c r="BS23" s="157"/>
      <c r="BT23" s="158"/>
      <c r="BU23" s="158"/>
      <c r="BV23" s="159"/>
      <c r="BW23" s="159"/>
      <c r="BX23" s="119" t="str">
        <f t="shared" si="0"/>
        <v/>
      </c>
      <c r="BY23" s="119" t="str">
        <f t="shared" si="1"/>
        <v/>
      </c>
      <c r="BZ23" s="119" t="str">
        <f t="shared" si="2"/>
        <v/>
      </c>
      <c r="CA23" s="119" t="str">
        <f t="shared" si="3"/>
        <v/>
      </c>
    </row>
    <row r="24" spans="1:79" ht="15" customHeight="1">
      <c r="A24" s="106">
        <v>16</v>
      </c>
      <c r="B24" s="250" t="str">
        <f>IF('1_B'!$B24="","",'1_B'!$B24)</f>
        <v/>
      </c>
      <c r="C24" s="251"/>
      <c r="D24" s="252"/>
      <c r="E24" s="110" t="str">
        <f>IF('1_B'!$E24="","",'1_B'!$E24)</f>
        <v/>
      </c>
      <c r="F24" s="154"/>
      <c r="G24" s="155"/>
      <c r="H24" s="155"/>
      <c r="I24" s="155"/>
      <c r="J24" s="155"/>
      <c r="K24" s="155"/>
      <c r="L24" s="155"/>
      <c r="M24" s="155"/>
      <c r="N24" s="154"/>
      <c r="O24" s="155"/>
      <c r="P24" s="155"/>
      <c r="Q24" s="155"/>
      <c r="R24" s="155"/>
      <c r="S24" s="155"/>
      <c r="T24" s="155"/>
      <c r="U24" s="155"/>
      <c r="V24" s="154"/>
      <c r="W24" s="155"/>
      <c r="X24" s="155"/>
      <c r="Y24" s="155"/>
      <c r="Z24" s="155"/>
      <c r="AA24" s="155"/>
      <c r="AB24" s="155"/>
      <c r="AC24" s="155"/>
      <c r="AD24" s="154"/>
      <c r="AE24" s="155"/>
      <c r="AF24" s="155"/>
      <c r="AG24" s="155"/>
      <c r="AH24" s="155"/>
      <c r="AI24" s="155"/>
      <c r="AJ24" s="155"/>
      <c r="AK24" s="155"/>
      <c r="AL24" s="154"/>
      <c r="AM24" s="155"/>
      <c r="AN24" s="155"/>
      <c r="AO24" s="155"/>
      <c r="AP24" s="155"/>
      <c r="AQ24" s="155"/>
      <c r="AR24" s="155"/>
      <c r="AS24" s="155"/>
      <c r="AT24" s="154"/>
      <c r="AU24" s="155"/>
      <c r="AV24" s="155"/>
      <c r="AW24" s="155"/>
      <c r="AX24" s="155"/>
      <c r="AY24" s="155"/>
      <c r="AZ24" s="155"/>
      <c r="BA24" s="155"/>
      <c r="BB24" s="154"/>
      <c r="BC24" s="155"/>
      <c r="BD24" s="155"/>
      <c r="BE24" s="155"/>
      <c r="BF24" s="155"/>
      <c r="BG24" s="155"/>
      <c r="BH24" s="155"/>
      <c r="BI24" s="155"/>
      <c r="BJ24" s="154"/>
      <c r="BK24" s="155"/>
      <c r="BL24" s="155"/>
      <c r="BM24" s="155"/>
      <c r="BN24" s="155"/>
      <c r="BO24" s="155"/>
      <c r="BP24" s="155"/>
      <c r="BQ24" s="155"/>
      <c r="BR24" s="154"/>
      <c r="BS24" s="155"/>
      <c r="BT24" s="155"/>
      <c r="BU24" s="155"/>
      <c r="BV24" s="155"/>
      <c r="BW24" s="155"/>
      <c r="BX24" s="118" t="str">
        <f t="shared" si="0"/>
        <v/>
      </c>
      <c r="BY24" s="118" t="str">
        <f t="shared" si="1"/>
        <v/>
      </c>
      <c r="BZ24" s="118" t="str">
        <f t="shared" si="2"/>
        <v/>
      </c>
      <c r="CA24" s="118" t="str">
        <f t="shared" si="3"/>
        <v/>
      </c>
    </row>
    <row r="25" spans="1:79" ht="15" customHeight="1">
      <c r="A25" s="107">
        <v>17</v>
      </c>
      <c r="B25" s="253" t="str">
        <f>IF('1_B'!$B25="","",'1_B'!$B25)</f>
        <v/>
      </c>
      <c r="C25" s="254"/>
      <c r="D25" s="255"/>
      <c r="E25" s="111" t="str">
        <f>IF('1_B'!$E25="","",'1_B'!$E25)</f>
        <v/>
      </c>
      <c r="F25" s="156"/>
      <c r="G25" s="157"/>
      <c r="H25" s="158"/>
      <c r="I25" s="158"/>
      <c r="J25" s="159"/>
      <c r="K25" s="159"/>
      <c r="L25" s="158"/>
      <c r="M25" s="158"/>
      <c r="N25" s="156"/>
      <c r="O25" s="157"/>
      <c r="P25" s="158"/>
      <c r="Q25" s="158"/>
      <c r="R25" s="159"/>
      <c r="S25" s="159"/>
      <c r="T25" s="158"/>
      <c r="U25" s="158"/>
      <c r="V25" s="156"/>
      <c r="W25" s="157"/>
      <c r="X25" s="158"/>
      <c r="Y25" s="158"/>
      <c r="Z25" s="159"/>
      <c r="AA25" s="159"/>
      <c r="AB25" s="158"/>
      <c r="AC25" s="158"/>
      <c r="AD25" s="156"/>
      <c r="AE25" s="157"/>
      <c r="AF25" s="158"/>
      <c r="AG25" s="158"/>
      <c r="AH25" s="159"/>
      <c r="AI25" s="159"/>
      <c r="AJ25" s="158"/>
      <c r="AK25" s="158"/>
      <c r="AL25" s="156"/>
      <c r="AM25" s="157"/>
      <c r="AN25" s="158"/>
      <c r="AO25" s="158"/>
      <c r="AP25" s="159"/>
      <c r="AQ25" s="159"/>
      <c r="AR25" s="158"/>
      <c r="AS25" s="158"/>
      <c r="AT25" s="156"/>
      <c r="AU25" s="157"/>
      <c r="AV25" s="158"/>
      <c r="AW25" s="158"/>
      <c r="AX25" s="159"/>
      <c r="AY25" s="159"/>
      <c r="AZ25" s="158"/>
      <c r="BA25" s="158"/>
      <c r="BB25" s="156"/>
      <c r="BC25" s="157"/>
      <c r="BD25" s="158"/>
      <c r="BE25" s="158"/>
      <c r="BF25" s="159"/>
      <c r="BG25" s="159"/>
      <c r="BH25" s="158"/>
      <c r="BI25" s="158"/>
      <c r="BJ25" s="156"/>
      <c r="BK25" s="157"/>
      <c r="BL25" s="158"/>
      <c r="BM25" s="158"/>
      <c r="BN25" s="159"/>
      <c r="BO25" s="159"/>
      <c r="BP25" s="158"/>
      <c r="BQ25" s="158"/>
      <c r="BR25" s="156"/>
      <c r="BS25" s="157"/>
      <c r="BT25" s="158"/>
      <c r="BU25" s="158"/>
      <c r="BV25" s="159"/>
      <c r="BW25" s="159"/>
      <c r="BX25" s="119" t="str">
        <f t="shared" si="0"/>
        <v/>
      </c>
      <c r="BY25" s="119" t="str">
        <f t="shared" si="1"/>
        <v/>
      </c>
      <c r="BZ25" s="119" t="str">
        <f t="shared" si="2"/>
        <v/>
      </c>
      <c r="CA25" s="119" t="str">
        <f t="shared" si="3"/>
        <v/>
      </c>
    </row>
    <row r="26" spans="1:79" ht="15" customHeight="1">
      <c r="A26" s="106">
        <v>18</v>
      </c>
      <c r="B26" s="250" t="str">
        <f>IF('1_B'!$B26="","",'1_B'!$B26)</f>
        <v/>
      </c>
      <c r="C26" s="251"/>
      <c r="D26" s="252"/>
      <c r="E26" s="110" t="str">
        <f>IF('1_B'!$E26="","",'1_B'!$E26)</f>
        <v/>
      </c>
      <c r="F26" s="154"/>
      <c r="G26" s="155"/>
      <c r="H26" s="155"/>
      <c r="I26" s="155"/>
      <c r="J26" s="155"/>
      <c r="K26" s="155"/>
      <c r="L26" s="155"/>
      <c r="M26" s="155"/>
      <c r="N26" s="154"/>
      <c r="O26" s="155"/>
      <c r="P26" s="155"/>
      <c r="Q26" s="155"/>
      <c r="R26" s="155"/>
      <c r="S26" s="155"/>
      <c r="T26" s="155"/>
      <c r="U26" s="155"/>
      <c r="V26" s="154"/>
      <c r="W26" s="155"/>
      <c r="X26" s="155"/>
      <c r="Y26" s="155"/>
      <c r="Z26" s="155"/>
      <c r="AA26" s="155"/>
      <c r="AB26" s="155"/>
      <c r="AC26" s="155"/>
      <c r="AD26" s="154"/>
      <c r="AE26" s="155"/>
      <c r="AF26" s="155"/>
      <c r="AG26" s="155"/>
      <c r="AH26" s="155"/>
      <c r="AI26" s="155"/>
      <c r="AJ26" s="155"/>
      <c r="AK26" s="155"/>
      <c r="AL26" s="154"/>
      <c r="AM26" s="155"/>
      <c r="AN26" s="155"/>
      <c r="AO26" s="155"/>
      <c r="AP26" s="155"/>
      <c r="AQ26" s="155"/>
      <c r="AR26" s="155"/>
      <c r="AS26" s="155"/>
      <c r="AT26" s="154"/>
      <c r="AU26" s="155"/>
      <c r="AV26" s="155"/>
      <c r="AW26" s="155"/>
      <c r="AX26" s="155"/>
      <c r="AY26" s="155"/>
      <c r="AZ26" s="155"/>
      <c r="BA26" s="155"/>
      <c r="BB26" s="154"/>
      <c r="BC26" s="155"/>
      <c r="BD26" s="155"/>
      <c r="BE26" s="155"/>
      <c r="BF26" s="155"/>
      <c r="BG26" s="155"/>
      <c r="BH26" s="155"/>
      <c r="BI26" s="155"/>
      <c r="BJ26" s="154"/>
      <c r="BK26" s="155"/>
      <c r="BL26" s="155"/>
      <c r="BM26" s="155"/>
      <c r="BN26" s="155"/>
      <c r="BO26" s="155"/>
      <c r="BP26" s="155"/>
      <c r="BQ26" s="155"/>
      <c r="BR26" s="154"/>
      <c r="BS26" s="155"/>
      <c r="BT26" s="155"/>
      <c r="BU26" s="155"/>
      <c r="BV26" s="155"/>
      <c r="BW26" s="155"/>
      <c r="BX26" s="118" t="str">
        <f t="shared" si="0"/>
        <v/>
      </c>
      <c r="BY26" s="118" t="str">
        <f t="shared" si="1"/>
        <v/>
      </c>
      <c r="BZ26" s="118" t="str">
        <f t="shared" si="2"/>
        <v/>
      </c>
      <c r="CA26" s="118" t="str">
        <f t="shared" si="3"/>
        <v/>
      </c>
    </row>
    <row r="27" spans="1:79" ht="15" customHeight="1">
      <c r="A27" s="107">
        <v>19</v>
      </c>
      <c r="B27" s="253" t="str">
        <f>IF('1_B'!$B27="","",'1_B'!$B27)</f>
        <v/>
      </c>
      <c r="C27" s="254"/>
      <c r="D27" s="255"/>
      <c r="E27" s="111" t="str">
        <f>IF('1_B'!$E27="","",'1_B'!$E27)</f>
        <v/>
      </c>
      <c r="F27" s="156"/>
      <c r="G27" s="157"/>
      <c r="H27" s="158"/>
      <c r="I27" s="158"/>
      <c r="J27" s="159"/>
      <c r="K27" s="159"/>
      <c r="L27" s="158"/>
      <c r="M27" s="158"/>
      <c r="N27" s="156"/>
      <c r="O27" s="157"/>
      <c r="P27" s="158"/>
      <c r="Q27" s="158"/>
      <c r="R27" s="159"/>
      <c r="S27" s="159"/>
      <c r="T27" s="158"/>
      <c r="U27" s="158"/>
      <c r="V27" s="156"/>
      <c r="W27" s="157"/>
      <c r="X27" s="158"/>
      <c r="Y27" s="158"/>
      <c r="Z27" s="159"/>
      <c r="AA27" s="159"/>
      <c r="AB27" s="158"/>
      <c r="AC27" s="158"/>
      <c r="AD27" s="156"/>
      <c r="AE27" s="157"/>
      <c r="AF27" s="158"/>
      <c r="AG27" s="158"/>
      <c r="AH27" s="159"/>
      <c r="AI27" s="159"/>
      <c r="AJ27" s="158"/>
      <c r="AK27" s="158"/>
      <c r="AL27" s="156"/>
      <c r="AM27" s="157"/>
      <c r="AN27" s="158"/>
      <c r="AO27" s="158"/>
      <c r="AP27" s="159"/>
      <c r="AQ27" s="159"/>
      <c r="AR27" s="158"/>
      <c r="AS27" s="158"/>
      <c r="AT27" s="156"/>
      <c r="AU27" s="157"/>
      <c r="AV27" s="158"/>
      <c r="AW27" s="158"/>
      <c r="AX27" s="159"/>
      <c r="AY27" s="159"/>
      <c r="AZ27" s="158"/>
      <c r="BA27" s="158"/>
      <c r="BB27" s="156"/>
      <c r="BC27" s="157"/>
      <c r="BD27" s="158"/>
      <c r="BE27" s="158"/>
      <c r="BF27" s="159"/>
      <c r="BG27" s="159"/>
      <c r="BH27" s="158"/>
      <c r="BI27" s="158"/>
      <c r="BJ27" s="156"/>
      <c r="BK27" s="157"/>
      <c r="BL27" s="158"/>
      <c r="BM27" s="158"/>
      <c r="BN27" s="159"/>
      <c r="BO27" s="159"/>
      <c r="BP27" s="158"/>
      <c r="BQ27" s="158"/>
      <c r="BR27" s="156"/>
      <c r="BS27" s="157"/>
      <c r="BT27" s="158"/>
      <c r="BU27" s="158"/>
      <c r="BV27" s="159"/>
      <c r="BW27" s="159"/>
      <c r="BX27" s="119" t="str">
        <f t="shared" si="0"/>
        <v/>
      </c>
      <c r="BY27" s="119" t="str">
        <f t="shared" si="1"/>
        <v/>
      </c>
      <c r="BZ27" s="119" t="str">
        <f t="shared" si="2"/>
        <v/>
      </c>
      <c r="CA27" s="119" t="str">
        <f t="shared" si="3"/>
        <v/>
      </c>
    </row>
    <row r="28" spans="1:79" ht="15" customHeight="1">
      <c r="A28" s="106">
        <v>20</v>
      </c>
      <c r="B28" s="250" t="str">
        <f>IF('1_B'!$B28="","",'1_B'!$B28)</f>
        <v/>
      </c>
      <c r="C28" s="251"/>
      <c r="D28" s="252"/>
      <c r="E28" s="110" t="str">
        <f>IF('1_B'!$E28="","",'1_B'!$E28)</f>
        <v/>
      </c>
      <c r="F28" s="154"/>
      <c r="G28" s="155"/>
      <c r="H28" s="155"/>
      <c r="I28" s="155"/>
      <c r="J28" s="155"/>
      <c r="K28" s="155"/>
      <c r="L28" s="155"/>
      <c r="M28" s="155"/>
      <c r="N28" s="154"/>
      <c r="O28" s="155"/>
      <c r="P28" s="155"/>
      <c r="Q28" s="155"/>
      <c r="R28" s="155"/>
      <c r="S28" s="155"/>
      <c r="T28" s="155"/>
      <c r="U28" s="155"/>
      <c r="V28" s="154"/>
      <c r="W28" s="155"/>
      <c r="X28" s="155"/>
      <c r="Y28" s="155"/>
      <c r="Z28" s="155"/>
      <c r="AA28" s="155"/>
      <c r="AB28" s="155"/>
      <c r="AC28" s="155"/>
      <c r="AD28" s="154"/>
      <c r="AE28" s="155"/>
      <c r="AF28" s="155"/>
      <c r="AG28" s="155"/>
      <c r="AH28" s="155"/>
      <c r="AI28" s="155"/>
      <c r="AJ28" s="155"/>
      <c r="AK28" s="155"/>
      <c r="AL28" s="154"/>
      <c r="AM28" s="155"/>
      <c r="AN28" s="155"/>
      <c r="AO28" s="155"/>
      <c r="AP28" s="155"/>
      <c r="AQ28" s="155"/>
      <c r="AR28" s="155"/>
      <c r="AS28" s="155"/>
      <c r="AT28" s="154"/>
      <c r="AU28" s="155"/>
      <c r="AV28" s="155"/>
      <c r="AW28" s="155"/>
      <c r="AX28" s="155"/>
      <c r="AY28" s="155"/>
      <c r="AZ28" s="155"/>
      <c r="BA28" s="155"/>
      <c r="BB28" s="154"/>
      <c r="BC28" s="155"/>
      <c r="BD28" s="155"/>
      <c r="BE28" s="155"/>
      <c r="BF28" s="155"/>
      <c r="BG28" s="155"/>
      <c r="BH28" s="155"/>
      <c r="BI28" s="155"/>
      <c r="BJ28" s="154"/>
      <c r="BK28" s="155"/>
      <c r="BL28" s="155"/>
      <c r="BM28" s="155"/>
      <c r="BN28" s="155"/>
      <c r="BO28" s="155"/>
      <c r="BP28" s="155"/>
      <c r="BQ28" s="155"/>
      <c r="BR28" s="154"/>
      <c r="BS28" s="155"/>
      <c r="BT28" s="155"/>
      <c r="BU28" s="155"/>
      <c r="BV28" s="155"/>
      <c r="BW28" s="155"/>
      <c r="BX28" s="118" t="str">
        <f t="shared" si="0"/>
        <v/>
      </c>
      <c r="BY28" s="118" t="str">
        <f t="shared" si="1"/>
        <v/>
      </c>
      <c r="BZ28" s="118" t="str">
        <f t="shared" si="2"/>
        <v/>
      </c>
      <c r="CA28" s="118" t="str">
        <f t="shared" si="3"/>
        <v/>
      </c>
    </row>
    <row r="29" spans="1:79" ht="15" customHeight="1">
      <c r="A29" s="107">
        <v>21</v>
      </c>
      <c r="B29" s="253" t="str">
        <f>IF('1_B'!$B29="","",'1_B'!$B29)</f>
        <v/>
      </c>
      <c r="C29" s="254"/>
      <c r="D29" s="255"/>
      <c r="E29" s="111" t="str">
        <f>IF('1_B'!$E29="","",'1_B'!$E29)</f>
        <v/>
      </c>
      <c r="F29" s="156"/>
      <c r="G29" s="157"/>
      <c r="H29" s="158"/>
      <c r="I29" s="158"/>
      <c r="J29" s="159"/>
      <c r="K29" s="159"/>
      <c r="L29" s="158"/>
      <c r="M29" s="158"/>
      <c r="N29" s="156"/>
      <c r="O29" s="157"/>
      <c r="P29" s="158"/>
      <c r="Q29" s="158"/>
      <c r="R29" s="159"/>
      <c r="S29" s="159"/>
      <c r="T29" s="158"/>
      <c r="U29" s="158"/>
      <c r="V29" s="156"/>
      <c r="W29" s="157"/>
      <c r="X29" s="158"/>
      <c r="Y29" s="158"/>
      <c r="Z29" s="159"/>
      <c r="AA29" s="159"/>
      <c r="AB29" s="158"/>
      <c r="AC29" s="158"/>
      <c r="AD29" s="156"/>
      <c r="AE29" s="157"/>
      <c r="AF29" s="158"/>
      <c r="AG29" s="158"/>
      <c r="AH29" s="159"/>
      <c r="AI29" s="159"/>
      <c r="AJ29" s="158"/>
      <c r="AK29" s="158"/>
      <c r="AL29" s="156"/>
      <c r="AM29" s="157"/>
      <c r="AN29" s="158"/>
      <c r="AO29" s="158"/>
      <c r="AP29" s="159"/>
      <c r="AQ29" s="159"/>
      <c r="AR29" s="158"/>
      <c r="AS29" s="158"/>
      <c r="AT29" s="156"/>
      <c r="AU29" s="157"/>
      <c r="AV29" s="158"/>
      <c r="AW29" s="158"/>
      <c r="AX29" s="159"/>
      <c r="AY29" s="159"/>
      <c r="AZ29" s="158"/>
      <c r="BA29" s="158"/>
      <c r="BB29" s="156"/>
      <c r="BC29" s="157"/>
      <c r="BD29" s="158"/>
      <c r="BE29" s="158"/>
      <c r="BF29" s="159"/>
      <c r="BG29" s="159"/>
      <c r="BH29" s="158"/>
      <c r="BI29" s="158"/>
      <c r="BJ29" s="156"/>
      <c r="BK29" s="157"/>
      <c r="BL29" s="158"/>
      <c r="BM29" s="158"/>
      <c r="BN29" s="159"/>
      <c r="BO29" s="159"/>
      <c r="BP29" s="158"/>
      <c r="BQ29" s="158"/>
      <c r="BR29" s="156"/>
      <c r="BS29" s="157"/>
      <c r="BT29" s="158"/>
      <c r="BU29" s="158"/>
      <c r="BV29" s="159"/>
      <c r="BW29" s="159"/>
      <c r="BX29" s="119" t="str">
        <f t="shared" si="0"/>
        <v/>
      </c>
      <c r="BY29" s="119" t="str">
        <f t="shared" si="1"/>
        <v/>
      </c>
      <c r="BZ29" s="119" t="str">
        <f t="shared" si="2"/>
        <v/>
      </c>
      <c r="CA29" s="119" t="str">
        <f t="shared" si="3"/>
        <v/>
      </c>
    </row>
    <row r="30" spans="1:79" ht="15" customHeight="1">
      <c r="A30" s="106">
        <v>22</v>
      </c>
      <c r="B30" s="250" t="str">
        <f>IF('1_B'!$B30="","",'1_B'!$B30)</f>
        <v/>
      </c>
      <c r="C30" s="251"/>
      <c r="D30" s="252"/>
      <c r="E30" s="110" t="str">
        <f>IF('1_B'!$E30="","",'1_B'!$E30)</f>
        <v/>
      </c>
      <c r="F30" s="154"/>
      <c r="G30" s="155"/>
      <c r="H30" s="155"/>
      <c r="I30" s="155"/>
      <c r="J30" s="155"/>
      <c r="K30" s="155"/>
      <c r="L30" s="155"/>
      <c r="M30" s="155"/>
      <c r="N30" s="154"/>
      <c r="O30" s="155"/>
      <c r="P30" s="155"/>
      <c r="Q30" s="155"/>
      <c r="R30" s="155"/>
      <c r="S30" s="155"/>
      <c r="T30" s="155"/>
      <c r="U30" s="155"/>
      <c r="V30" s="154"/>
      <c r="W30" s="155"/>
      <c r="X30" s="155"/>
      <c r="Y30" s="155"/>
      <c r="Z30" s="155"/>
      <c r="AA30" s="155"/>
      <c r="AB30" s="155"/>
      <c r="AC30" s="155"/>
      <c r="AD30" s="154"/>
      <c r="AE30" s="155"/>
      <c r="AF30" s="155"/>
      <c r="AG30" s="155"/>
      <c r="AH30" s="155"/>
      <c r="AI30" s="155"/>
      <c r="AJ30" s="155"/>
      <c r="AK30" s="155"/>
      <c r="AL30" s="154"/>
      <c r="AM30" s="155"/>
      <c r="AN30" s="155"/>
      <c r="AO30" s="155"/>
      <c r="AP30" s="155"/>
      <c r="AQ30" s="155"/>
      <c r="AR30" s="155"/>
      <c r="AS30" s="155"/>
      <c r="AT30" s="154"/>
      <c r="AU30" s="155"/>
      <c r="AV30" s="155"/>
      <c r="AW30" s="155"/>
      <c r="AX30" s="155"/>
      <c r="AY30" s="155"/>
      <c r="AZ30" s="155"/>
      <c r="BA30" s="155"/>
      <c r="BB30" s="154"/>
      <c r="BC30" s="155"/>
      <c r="BD30" s="155"/>
      <c r="BE30" s="155"/>
      <c r="BF30" s="155"/>
      <c r="BG30" s="155"/>
      <c r="BH30" s="155"/>
      <c r="BI30" s="155"/>
      <c r="BJ30" s="154"/>
      <c r="BK30" s="155"/>
      <c r="BL30" s="155"/>
      <c r="BM30" s="155"/>
      <c r="BN30" s="155"/>
      <c r="BO30" s="155"/>
      <c r="BP30" s="155"/>
      <c r="BQ30" s="155"/>
      <c r="BR30" s="154"/>
      <c r="BS30" s="155"/>
      <c r="BT30" s="155"/>
      <c r="BU30" s="155"/>
      <c r="BV30" s="155"/>
      <c r="BW30" s="155"/>
      <c r="BX30" s="118" t="str">
        <f t="shared" si="0"/>
        <v/>
      </c>
      <c r="BY30" s="118" t="str">
        <f t="shared" si="1"/>
        <v/>
      </c>
      <c r="BZ30" s="118" t="str">
        <f t="shared" si="2"/>
        <v/>
      </c>
      <c r="CA30" s="118" t="str">
        <f t="shared" si="3"/>
        <v/>
      </c>
    </row>
    <row r="31" spans="1:79" ht="15" customHeight="1">
      <c r="A31" s="107">
        <v>23</v>
      </c>
      <c r="B31" s="253" t="str">
        <f>IF('1_B'!$B31="","",'1_B'!$B31)</f>
        <v/>
      </c>
      <c r="C31" s="254"/>
      <c r="D31" s="255"/>
      <c r="E31" s="111" t="str">
        <f>IF('1_B'!$E31="","",'1_B'!$E31)</f>
        <v/>
      </c>
      <c r="F31" s="156"/>
      <c r="G31" s="157"/>
      <c r="H31" s="158"/>
      <c r="I31" s="158"/>
      <c r="J31" s="159"/>
      <c r="K31" s="159"/>
      <c r="L31" s="158"/>
      <c r="M31" s="158"/>
      <c r="N31" s="156"/>
      <c r="O31" s="157"/>
      <c r="P31" s="158"/>
      <c r="Q31" s="158"/>
      <c r="R31" s="159"/>
      <c r="S31" s="159"/>
      <c r="T31" s="158"/>
      <c r="U31" s="158"/>
      <c r="V31" s="156"/>
      <c r="W31" s="157"/>
      <c r="X31" s="158"/>
      <c r="Y31" s="158"/>
      <c r="Z31" s="159"/>
      <c r="AA31" s="159"/>
      <c r="AB31" s="158"/>
      <c r="AC31" s="158"/>
      <c r="AD31" s="156"/>
      <c r="AE31" s="157"/>
      <c r="AF31" s="158"/>
      <c r="AG31" s="158"/>
      <c r="AH31" s="159"/>
      <c r="AI31" s="159"/>
      <c r="AJ31" s="158"/>
      <c r="AK31" s="158"/>
      <c r="AL31" s="156"/>
      <c r="AM31" s="157"/>
      <c r="AN31" s="158"/>
      <c r="AO31" s="158"/>
      <c r="AP31" s="159"/>
      <c r="AQ31" s="159"/>
      <c r="AR31" s="158"/>
      <c r="AS31" s="158"/>
      <c r="AT31" s="156"/>
      <c r="AU31" s="157"/>
      <c r="AV31" s="158"/>
      <c r="AW31" s="158"/>
      <c r="AX31" s="159"/>
      <c r="AY31" s="159"/>
      <c r="AZ31" s="158"/>
      <c r="BA31" s="158"/>
      <c r="BB31" s="156"/>
      <c r="BC31" s="157"/>
      <c r="BD31" s="158"/>
      <c r="BE31" s="158"/>
      <c r="BF31" s="159"/>
      <c r="BG31" s="159"/>
      <c r="BH31" s="158"/>
      <c r="BI31" s="158"/>
      <c r="BJ31" s="156"/>
      <c r="BK31" s="157"/>
      <c r="BL31" s="158"/>
      <c r="BM31" s="158"/>
      <c r="BN31" s="159"/>
      <c r="BO31" s="159"/>
      <c r="BP31" s="158"/>
      <c r="BQ31" s="158"/>
      <c r="BR31" s="156"/>
      <c r="BS31" s="157"/>
      <c r="BT31" s="158"/>
      <c r="BU31" s="158"/>
      <c r="BV31" s="159"/>
      <c r="BW31" s="159"/>
      <c r="BX31" s="119" t="str">
        <f t="shared" si="0"/>
        <v/>
      </c>
      <c r="BY31" s="119" t="str">
        <f t="shared" si="1"/>
        <v/>
      </c>
      <c r="BZ31" s="119" t="str">
        <f t="shared" si="2"/>
        <v/>
      </c>
      <c r="CA31" s="119" t="str">
        <f t="shared" si="3"/>
        <v/>
      </c>
    </row>
    <row r="32" spans="1:79" ht="15" customHeight="1">
      <c r="A32" s="106">
        <v>24</v>
      </c>
      <c r="B32" s="250" t="str">
        <f>IF('1_B'!$B32="","",'1_B'!$B32)</f>
        <v/>
      </c>
      <c r="C32" s="251"/>
      <c r="D32" s="252"/>
      <c r="E32" s="110" t="str">
        <f>IF('1_B'!$E32="","",'1_B'!$E32)</f>
        <v/>
      </c>
      <c r="F32" s="154"/>
      <c r="G32" s="155"/>
      <c r="H32" s="155"/>
      <c r="I32" s="155"/>
      <c r="J32" s="155"/>
      <c r="K32" s="155"/>
      <c r="L32" s="155"/>
      <c r="M32" s="155"/>
      <c r="N32" s="154"/>
      <c r="O32" s="155"/>
      <c r="P32" s="155"/>
      <c r="Q32" s="155"/>
      <c r="R32" s="155"/>
      <c r="S32" s="155"/>
      <c r="T32" s="155"/>
      <c r="U32" s="155"/>
      <c r="V32" s="154"/>
      <c r="W32" s="155"/>
      <c r="X32" s="155"/>
      <c r="Y32" s="155"/>
      <c r="Z32" s="155"/>
      <c r="AA32" s="155"/>
      <c r="AB32" s="155"/>
      <c r="AC32" s="155"/>
      <c r="AD32" s="154"/>
      <c r="AE32" s="155"/>
      <c r="AF32" s="155"/>
      <c r="AG32" s="155"/>
      <c r="AH32" s="155"/>
      <c r="AI32" s="155"/>
      <c r="AJ32" s="155"/>
      <c r="AK32" s="155"/>
      <c r="AL32" s="154"/>
      <c r="AM32" s="155"/>
      <c r="AN32" s="155"/>
      <c r="AO32" s="155"/>
      <c r="AP32" s="155"/>
      <c r="AQ32" s="155"/>
      <c r="AR32" s="155"/>
      <c r="AS32" s="155"/>
      <c r="AT32" s="154"/>
      <c r="AU32" s="155"/>
      <c r="AV32" s="155"/>
      <c r="AW32" s="155"/>
      <c r="AX32" s="155"/>
      <c r="AY32" s="155"/>
      <c r="AZ32" s="155"/>
      <c r="BA32" s="155"/>
      <c r="BB32" s="154"/>
      <c r="BC32" s="155"/>
      <c r="BD32" s="155"/>
      <c r="BE32" s="155"/>
      <c r="BF32" s="155"/>
      <c r="BG32" s="155"/>
      <c r="BH32" s="155"/>
      <c r="BI32" s="155"/>
      <c r="BJ32" s="154"/>
      <c r="BK32" s="155"/>
      <c r="BL32" s="155"/>
      <c r="BM32" s="155"/>
      <c r="BN32" s="155"/>
      <c r="BO32" s="155"/>
      <c r="BP32" s="155"/>
      <c r="BQ32" s="155"/>
      <c r="BR32" s="154"/>
      <c r="BS32" s="155"/>
      <c r="BT32" s="155"/>
      <c r="BU32" s="155"/>
      <c r="BV32" s="155"/>
      <c r="BW32" s="155"/>
      <c r="BX32" s="118" t="str">
        <f t="shared" si="0"/>
        <v/>
      </c>
      <c r="BY32" s="118" t="str">
        <f t="shared" si="1"/>
        <v/>
      </c>
      <c r="BZ32" s="118" t="str">
        <f t="shared" si="2"/>
        <v/>
      </c>
      <c r="CA32" s="118" t="str">
        <f t="shared" si="3"/>
        <v/>
      </c>
    </row>
    <row r="33" spans="1:79" ht="15" customHeight="1">
      <c r="A33" s="107">
        <v>25</v>
      </c>
      <c r="B33" s="253" t="str">
        <f>IF('1_B'!$B33="","",'1_B'!$B33)</f>
        <v/>
      </c>
      <c r="C33" s="254"/>
      <c r="D33" s="255"/>
      <c r="E33" s="111" t="str">
        <f>IF('1_B'!$E33="","",'1_B'!$E33)</f>
        <v/>
      </c>
      <c r="F33" s="156"/>
      <c r="G33" s="157"/>
      <c r="H33" s="158"/>
      <c r="I33" s="158"/>
      <c r="J33" s="159"/>
      <c r="K33" s="159"/>
      <c r="L33" s="158"/>
      <c r="M33" s="158"/>
      <c r="N33" s="156"/>
      <c r="O33" s="157"/>
      <c r="P33" s="158"/>
      <c r="Q33" s="158"/>
      <c r="R33" s="159"/>
      <c r="S33" s="159"/>
      <c r="T33" s="158"/>
      <c r="U33" s="158"/>
      <c r="V33" s="156"/>
      <c r="W33" s="157"/>
      <c r="X33" s="158"/>
      <c r="Y33" s="158"/>
      <c r="Z33" s="159"/>
      <c r="AA33" s="159"/>
      <c r="AB33" s="158"/>
      <c r="AC33" s="158"/>
      <c r="AD33" s="156"/>
      <c r="AE33" s="157"/>
      <c r="AF33" s="158"/>
      <c r="AG33" s="158"/>
      <c r="AH33" s="159"/>
      <c r="AI33" s="159"/>
      <c r="AJ33" s="158"/>
      <c r="AK33" s="158"/>
      <c r="AL33" s="156"/>
      <c r="AM33" s="157"/>
      <c r="AN33" s="158"/>
      <c r="AO33" s="158"/>
      <c r="AP33" s="159"/>
      <c r="AQ33" s="159"/>
      <c r="AR33" s="158"/>
      <c r="AS33" s="158"/>
      <c r="AT33" s="156"/>
      <c r="AU33" s="157"/>
      <c r="AV33" s="158"/>
      <c r="AW33" s="158"/>
      <c r="AX33" s="159"/>
      <c r="AY33" s="159"/>
      <c r="AZ33" s="158"/>
      <c r="BA33" s="158"/>
      <c r="BB33" s="156"/>
      <c r="BC33" s="157"/>
      <c r="BD33" s="158"/>
      <c r="BE33" s="158"/>
      <c r="BF33" s="159"/>
      <c r="BG33" s="159"/>
      <c r="BH33" s="158"/>
      <c r="BI33" s="158"/>
      <c r="BJ33" s="156"/>
      <c r="BK33" s="157"/>
      <c r="BL33" s="158"/>
      <c r="BM33" s="158"/>
      <c r="BN33" s="159"/>
      <c r="BO33" s="159"/>
      <c r="BP33" s="158"/>
      <c r="BQ33" s="158"/>
      <c r="BR33" s="156"/>
      <c r="BS33" s="157"/>
      <c r="BT33" s="158"/>
      <c r="BU33" s="158"/>
      <c r="BV33" s="159"/>
      <c r="BW33" s="159"/>
      <c r="BX33" s="119" t="str">
        <f t="shared" si="0"/>
        <v/>
      </c>
      <c r="BY33" s="119" t="str">
        <f t="shared" si="1"/>
        <v/>
      </c>
      <c r="BZ33" s="119" t="str">
        <f t="shared" si="2"/>
        <v/>
      </c>
      <c r="CA33" s="119" t="str">
        <f t="shared" si="3"/>
        <v/>
      </c>
    </row>
    <row r="34" spans="1:79" ht="15" customHeight="1">
      <c r="A34" s="106">
        <v>26</v>
      </c>
      <c r="B34" s="250" t="str">
        <f>IF('1_B'!$B34="","",'1_B'!$B34)</f>
        <v/>
      </c>
      <c r="C34" s="251"/>
      <c r="D34" s="252"/>
      <c r="E34" s="110" t="str">
        <f>IF('1_B'!$E34="","",'1_B'!$E34)</f>
        <v/>
      </c>
      <c r="F34" s="154"/>
      <c r="G34" s="155"/>
      <c r="H34" s="155"/>
      <c r="I34" s="155"/>
      <c r="J34" s="155"/>
      <c r="K34" s="155"/>
      <c r="L34" s="155"/>
      <c r="M34" s="155"/>
      <c r="N34" s="154"/>
      <c r="O34" s="155"/>
      <c r="P34" s="155"/>
      <c r="Q34" s="155"/>
      <c r="R34" s="155"/>
      <c r="S34" s="155"/>
      <c r="T34" s="155"/>
      <c r="U34" s="155"/>
      <c r="V34" s="154"/>
      <c r="W34" s="155"/>
      <c r="X34" s="155"/>
      <c r="Y34" s="155"/>
      <c r="Z34" s="155"/>
      <c r="AA34" s="155"/>
      <c r="AB34" s="155"/>
      <c r="AC34" s="155"/>
      <c r="AD34" s="154"/>
      <c r="AE34" s="155"/>
      <c r="AF34" s="155"/>
      <c r="AG34" s="155"/>
      <c r="AH34" s="155"/>
      <c r="AI34" s="155"/>
      <c r="AJ34" s="155"/>
      <c r="AK34" s="155"/>
      <c r="AL34" s="154"/>
      <c r="AM34" s="155"/>
      <c r="AN34" s="155"/>
      <c r="AO34" s="155"/>
      <c r="AP34" s="155"/>
      <c r="AQ34" s="155"/>
      <c r="AR34" s="155"/>
      <c r="AS34" s="155"/>
      <c r="AT34" s="154"/>
      <c r="AU34" s="155"/>
      <c r="AV34" s="155"/>
      <c r="AW34" s="155"/>
      <c r="AX34" s="155"/>
      <c r="AY34" s="155"/>
      <c r="AZ34" s="155"/>
      <c r="BA34" s="155"/>
      <c r="BB34" s="154"/>
      <c r="BC34" s="155"/>
      <c r="BD34" s="155"/>
      <c r="BE34" s="155"/>
      <c r="BF34" s="155"/>
      <c r="BG34" s="155"/>
      <c r="BH34" s="155"/>
      <c r="BI34" s="155"/>
      <c r="BJ34" s="154"/>
      <c r="BK34" s="155"/>
      <c r="BL34" s="155"/>
      <c r="BM34" s="155"/>
      <c r="BN34" s="155"/>
      <c r="BO34" s="155"/>
      <c r="BP34" s="155"/>
      <c r="BQ34" s="155"/>
      <c r="BR34" s="154"/>
      <c r="BS34" s="155"/>
      <c r="BT34" s="155"/>
      <c r="BU34" s="155"/>
      <c r="BV34" s="155"/>
      <c r="BW34" s="155"/>
      <c r="BX34" s="118" t="str">
        <f t="shared" si="0"/>
        <v/>
      </c>
      <c r="BY34" s="118" t="str">
        <f t="shared" si="1"/>
        <v/>
      </c>
      <c r="BZ34" s="118" t="str">
        <f t="shared" si="2"/>
        <v/>
      </c>
      <c r="CA34" s="118" t="str">
        <f t="shared" si="3"/>
        <v/>
      </c>
    </row>
    <row r="35" spans="1:79" ht="15" customHeight="1">
      <c r="A35" s="107">
        <v>27</v>
      </c>
      <c r="B35" s="253" t="str">
        <f>IF('1_B'!$B35="","",'1_B'!$B35)</f>
        <v/>
      </c>
      <c r="C35" s="254"/>
      <c r="D35" s="255"/>
      <c r="E35" s="111" t="str">
        <f>IF('1_B'!$E35="","",'1_B'!$E35)</f>
        <v/>
      </c>
      <c r="F35" s="156"/>
      <c r="G35" s="157"/>
      <c r="H35" s="158"/>
      <c r="I35" s="158"/>
      <c r="J35" s="159"/>
      <c r="K35" s="159"/>
      <c r="L35" s="158"/>
      <c r="M35" s="158"/>
      <c r="N35" s="156"/>
      <c r="O35" s="157"/>
      <c r="P35" s="158"/>
      <c r="Q35" s="158"/>
      <c r="R35" s="159"/>
      <c r="S35" s="159"/>
      <c r="T35" s="158"/>
      <c r="U35" s="158"/>
      <c r="V35" s="156"/>
      <c r="W35" s="157"/>
      <c r="X35" s="158"/>
      <c r="Y35" s="158"/>
      <c r="Z35" s="159"/>
      <c r="AA35" s="159"/>
      <c r="AB35" s="158"/>
      <c r="AC35" s="158"/>
      <c r="AD35" s="156"/>
      <c r="AE35" s="157"/>
      <c r="AF35" s="158"/>
      <c r="AG35" s="158"/>
      <c r="AH35" s="159"/>
      <c r="AI35" s="159"/>
      <c r="AJ35" s="158"/>
      <c r="AK35" s="158"/>
      <c r="AL35" s="156"/>
      <c r="AM35" s="157"/>
      <c r="AN35" s="158"/>
      <c r="AO35" s="158"/>
      <c r="AP35" s="159"/>
      <c r="AQ35" s="159"/>
      <c r="AR35" s="158"/>
      <c r="AS35" s="158"/>
      <c r="AT35" s="156"/>
      <c r="AU35" s="157"/>
      <c r="AV35" s="158"/>
      <c r="AW35" s="158"/>
      <c r="AX35" s="159"/>
      <c r="AY35" s="159"/>
      <c r="AZ35" s="158"/>
      <c r="BA35" s="158"/>
      <c r="BB35" s="156"/>
      <c r="BC35" s="157"/>
      <c r="BD35" s="158"/>
      <c r="BE35" s="158"/>
      <c r="BF35" s="159"/>
      <c r="BG35" s="159"/>
      <c r="BH35" s="158"/>
      <c r="BI35" s="158"/>
      <c r="BJ35" s="156"/>
      <c r="BK35" s="157"/>
      <c r="BL35" s="158"/>
      <c r="BM35" s="158"/>
      <c r="BN35" s="159"/>
      <c r="BO35" s="159"/>
      <c r="BP35" s="158"/>
      <c r="BQ35" s="158"/>
      <c r="BR35" s="156"/>
      <c r="BS35" s="157"/>
      <c r="BT35" s="158"/>
      <c r="BU35" s="158"/>
      <c r="BV35" s="159"/>
      <c r="BW35" s="159"/>
      <c r="BX35" s="119" t="str">
        <f t="shared" si="0"/>
        <v/>
      </c>
      <c r="BY35" s="119" t="str">
        <f t="shared" si="1"/>
        <v/>
      </c>
      <c r="BZ35" s="119" t="str">
        <f t="shared" si="2"/>
        <v/>
      </c>
      <c r="CA35" s="119" t="str">
        <f t="shared" si="3"/>
        <v/>
      </c>
    </row>
    <row r="36" spans="1:79" ht="15" customHeight="1">
      <c r="A36" s="106">
        <v>28</v>
      </c>
      <c r="B36" s="250" t="str">
        <f>IF('1_B'!$B36="","",'1_B'!$B36)</f>
        <v/>
      </c>
      <c r="C36" s="251"/>
      <c r="D36" s="252"/>
      <c r="E36" s="110" t="str">
        <f>IF('1_B'!$E36="","",'1_B'!$E36)</f>
        <v/>
      </c>
      <c r="F36" s="154"/>
      <c r="G36" s="155"/>
      <c r="H36" s="155"/>
      <c r="I36" s="155"/>
      <c r="J36" s="155"/>
      <c r="K36" s="155"/>
      <c r="L36" s="155"/>
      <c r="M36" s="155"/>
      <c r="N36" s="154"/>
      <c r="O36" s="155"/>
      <c r="P36" s="155"/>
      <c r="Q36" s="155"/>
      <c r="R36" s="155"/>
      <c r="S36" s="155"/>
      <c r="T36" s="155"/>
      <c r="U36" s="155"/>
      <c r="V36" s="154"/>
      <c r="W36" s="155"/>
      <c r="X36" s="155"/>
      <c r="Y36" s="155"/>
      <c r="Z36" s="155"/>
      <c r="AA36" s="155"/>
      <c r="AB36" s="155"/>
      <c r="AC36" s="155"/>
      <c r="AD36" s="154"/>
      <c r="AE36" s="155"/>
      <c r="AF36" s="155"/>
      <c r="AG36" s="155"/>
      <c r="AH36" s="155"/>
      <c r="AI36" s="155"/>
      <c r="AJ36" s="155"/>
      <c r="AK36" s="155"/>
      <c r="AL36" s="154"/>
      <c r="AM36" s="155"/>
      <c r="AN36" s="155"/>
      <c r="AO36" s="155"/>
      <c r="AP36" s="155"/>
      <c r="AQ36" s="155"/>
      <c r="AR36" s="155"/>
      <c r="AS36" s="155"/>
      <c r="AT36" s="154"/>
      <c r="AU36" s="155"/>
      <c r="AV36" s="155"/>
      <c r="AW36" s="155"/>
      <c r="AX36" s="155"/>
      <c r="AY36" s="155"/>
      <c r="AZ36" s="155"/>
      <c r="BA36" s="155"/>
      <c r="BB36" s="154"/>
      <c r="BC36" s="155"/>
      <c r="BD36" s="155"/>
      <c r="BE36" s="155"/>
      <c r="BF36" s="155"/>
      <c r="BG36" s="155"/>
      <c r="BH36" s="155"/>
      <c r="BI36" s="155"/>
      <c r="BJ36" s="154"/>
      <c r="BK36" s="155"/>
      <c r="BL36" s="155"/>
      <c r="BM36" s="155"/>
      <c r="BN36" s="155"/>
      <c r="BO36" s="155"/>
      <c r="BP36" s="155"/>
      <c r="BQ36" s="155"/>
      <c r="BR36" s="154"/>
      <c r="BS36" s="155"/>
      <c r="BT36" s="155"/>
      <c r="BU36" s="155"/>
      <c r="BV36" s="155"/>
      <c r="BW36" s="155"/>
      <c r="BX36" s="118" t="str">
        <f t="shared" si="0"/>
        <v/>
      </c>
      <c r="BY36" s="118" t="str">
        <f t="shared" si="1"/>
        <v/>
      </c>
      <c r="BZ36" s="118" t="str">
        <f t="shared" si="2"/>
        <v/>
      </c>
      <c r="CA36" s="118" t="str">
        <f t="shared" si="3"/>
        <v/>
      </c>
    </row>
    <row r="37" spans="1:79">
      <c r="A37" s="107">
        <v>29</v>
      </c>
      <c r="B37" s="253" t="str">
        <f>IF('1_B'!$B37="","",'1_B'!$B37)</f>
        <v/>
      </c>
      <c r="C37" s="254"/>
      <c r="D37" s="255"/>
      <c r="E37" s="111" t="str">
        <f>IF('1_B'!$E37="","",'1_B'!$E37)</f>
        <v/>
      </c>
      <c r="F37" s="156"/>
      <c r="G37" s="157"/>
      <c r="H37" s="158"/>
      <c r="I37" s="158"/>
      <c r="J37" s="159"/>
      <c r="K37" s="159"/>
      <c r="L37" s="158"/>
      <c r="M37" s="158"/>
      <c r="N37" s="156"/>
      <c r="O37" s="157"/>
      <c r="P37" s="158"/>
      <c r="Q37" s="158"/>
      <c r="R37" s="159"/>
      <c r="S37" s="159"/>
      <c r="T37" s="158"/>
      <c r="U37" s="158"/>
      <c r="V37" s="156"/>
      <c r="W37" s="157"/>
      <c r="X37" s="158"/>
      <c r="Y37" s="158"/>
      <c r="Z37" s="159"/>
      <c r="AA37" s="159"/>
      <c r="AB37" s="158"/>
      <c r="AC37" s="158"/>
      <c r="AD37" s="156"/>
      <c r="AE37" s="157"/>
      <c r="AF37" s="158"/>
      <c r="AG37" s="158"/>
      <c r="AH37" s="159"/>
      <c r="AI37" s="159"/>
      <c r="AJ37" s="158"/>
      <c r="AK37" s="158"/>
      <c r="AL37" s="156"/>
      <c r="AM37" s="157"/>
      <c r="AN37" s="158"/>
      <c r="AO37" s="158"/>
      <c r="AP37" s="159"/>
      <c r="AQ37" s="159"/>
      <c r="AR37" s="158"/>
      <c r="AS37" s="158"/>
      <c r="AT37" s="156"/>
      <c r="AU37" s="157"/>
      <c r="AV37" s="158"/>
      <c r="AW37" s="158"/>
      <c r="AX37" s="159"/>
      <c r="AY37" s="159"/>
      <c r="AZ37" s="158"/>
      <c r="BA37" s="158"/>
      <c r="BB37" s="156"/>
      <c r="BC37" s="157"/>
      <c r="BD37" s="158"/>
      <c r="BE37" s="158"/>
      <c r="BF37" s="159"/>
      <c r="BG37" s="159"/>
      <c r="BH37" s="158"/>
      <c r="BI37" s="158"/>
      <c r="BJ37" s="156"/>
      <c r="BK37" s="157"/>
      <c r="BL37" s="158"/>
      <c r="BM37" s="158"/>
      <c r="BN37" s="159"/>
      <c r="BO37" s="159"/>
      <c r="BP37" s="158"/>
      <c r="BQ37" s="158"/>
      <c r="BR37" s="156"/>
      <c r="BS37" s="157"/>
      <c r="BT37" s="158"/>
      <c r="BU37" s="158"/>
      <c r="BV37" s="159"/>
      <c r="BW37" s="159"/>
      <c r="BX37" s="119" t="str">
        <f t="shared" si="0"/>
        <v/>
      </c>
      <c r="BY37" s="119" t="str">
        <f t="shared" si="1"/>
        <v/>
      </c>
      <c r="BZ37" s="119" t="str">
        <f t="shared" si="2"/>
        <v/>
      </c>
      <c r="CA37" s="119" t="str">
        <f t="shared" si="3"/>
        <v/>
      </c>
    </row>
    <row r="38" spans="1:79">
      <c r="A38" s="106">
        <v>30</v>
      </c>
      <c r="B38" s="250" t="str">
        <f>IF('1_B'!$B38="","",'1_B'!$B38)</f>
        <v/>
      </c>
      <c r="C38" s="251"/>
      <c r="D38" s="252"/>
      <c r="E38" s="110" t="str">
        <f>IF('1_B'!$E38="","",'1_B'!$E38)</f>
        <v/>
      </c>
      <c r="F38" s="154"/>
      <c r="G38" s="155"/>
      <c r="H38" s="155"/>
      <c r="I38" s="155"/>
      <c r="J38" s="155"/>
      <c r="K38" s="155"/>
      <c r="L38" s="155"/>
      <c r="M38" s="155"/>
      <c r="N38" s="154"/>
      <c r="O38" s="155"/>
      <c r="P38" s="155"/>
      <c r="Q38" s="155"/>
      <c r="R38" s="155"/>
      <c r="S38" s="155"/>
      <c r="T38" s="155"/>
      <c r="U38" s="155"/>
      <c r="V38" s="154"/>
      <c r="W38" s="155"/>
      <c r="X38" s="155"/>
      <c r="Y38" s="155"/>
      <c r="Z38" s="155"/>
      <c r="AA38" s="155"/>
      <c r="AB38" s="155"/>
      <c r="AC38" s="155"/>
      <c r="AD38" s="154"/>
      <c r="AE38" s="155"/>
      <c r="AF38" s="155"/>
      <c r="AG38" s="155"/>
      <c r="AH38" s="155"/>
      <c r="AI38" s="155"/>
      <c r="AJ38" s="155"/>
      <c r="AK38" s="155"/>
      <c r="AL38" s="154"/>
      <c r="AM38" s="155"/>
      <c r="AN38" s="155"/>
      <c r="AO38" s="155"/>
      <c r="AP38" s="155"/>
      <c r="AQ38" s="155"/>
      <c r="AR38" s="155"/>
      <c r="AS38" s="155"/>
      <c r="AT38" s="154"/>
      <c r="AU38" s="155"/>
      <c r="AV38" s="155"/>
      <c r="AW38" s="155"/>
      <c r="AX38" s="155"/>
      <c r="AY38" s="155"/>
      <c r="AZ38" s="155"/>
      <c r="BA38" s="155"/>
      <c r="BB38" s="154"/>
      <c r="BC38" s="155"/>
      <c r="BD38" s="155"/>
      <c r="BE38" s="155"/>
      <c r="BF38" s="155"/>
      <c r="BG38" s="155"/>
      <c r="BH38" s="155"/>
      <c r="BI38" s="155"/>
      <c r="BJ38" s="154"/>
      <c r="BK38" s="155"/>
      <c r="BL38" s="155"/>
      <c r="BM38" s="155"/>
      <c r="BN38" s="155"/>
      <c r="BO38" s="155"/>
      <c r="BP38" s="155"/>
      <c r="BQ38" s="155"/>
      <c r="BR38" s="154"/>
      <c r="BS38" s="155"/>
      <c r="BT38" s="155"/>
      <c r="BU38" s="155"/>
      <c r="BV38" s="155"/>
      <c r="BW38" s="155"/>
      <c r="BX38" s="118" t="str">
        <f t="shared" si="0"/>
        <v/>
      </c>
      <c r="BY38" s="118" t="str">
        <f t="shared" si="1"/>
        <v/>
      </c>
      <c r="BZ38" s="118" t="str">
        <f t="shared" si="2"/>
        <v/>
      </c>
      <c r="CA38" s="118" t="str">
        <f t="shared" si="3"/>
        <v/>
      </c>
    </row>
    <row r="39" spans="1:79">
      <c r="A39" s="107">
        <v>31</v>
      </c>
      <c r="B39" s="253" t="str">
        <f>IF('1_B'!$B39="","",'1_B'!$B39)</f>
        <v/>
      </c>
      <c r="C39" s="254"/>
      <c r="D39" s="255"/>
      <c r="E39" s="111" t="str">
        <f>IF('1_B'!$E39="","",'1_B'!$E39)</f>
        <v/>
      </c>
      <c r="F39" s="156"/>
      <c r="G39" s="157"/>
      <c r="H39" s="158"/>
      <c r="I39" s="158"/>
      <c r="J39" s="159"/>
      <c r="K39" s="159"/>
      <c r="L39" s="158"/>
      <c r="M39" s="158"/>
      <c r="N39" s="156"/>
      <c r="O39" s="157"/>
      <c r="P39" s="158"/>
      <c r="Q39" s="158"/>
      <c r="R39" s="159"/>
      <c r="S39" s="159"/>
      <c r="T39" s="158"/>
      <c r="U39" s="158"/>
      <c r="V39" s="156"/>
      <c r="W39" s="157"/>
      <c r="X39" s="158"/>
      <c r="Y39" s="158"/>
      <c r="Z39" s="159"/>
      <c r="AA39" s="159"/>
      <c r="AB39" s="158"/>
      <c r="AC39" s="158"/>
      <c r="AD39" s="156"/>
      <c r="AE39" s="157"/>
      <c r="AF39" s="158"/>
      <c r="AG39" s="158"/>
      <c r="AH39" s="159"/>
      <c r="AI39" s="159"/>
      <c r="AJ39" s="158"/>
      <c r="AK39" s="158"/>
      <c r="AL39" s="156"/>
      <c r="AM39" s="157"/>
      <c r="AN39" s="158"/>
      <c r="AO39" s="158"/>
      <c r="AP39" s="159"/>
      <c r="AQ39" s="159"/>
      <c r="AR39" s="158"/>
      <c r="AS39" s="158"/>
      <c r="AT39" s="156"/>
      <c r="AU39" s="157"/>
      <c r="AV39" s="158"/>
      <c r="AW39" s="158"/>
      <c r="AX39" s="159"/>
      <c r="AY39" s="159"/>
      <c r="AZ39" s="158"/>
      <c r="BA39" s="158"/>
      <c r="BB39" s="156"/>
      <c r="BC39" s="157"/>
      <c r="BD39" s="158"/>
      <c r="BE39" s="158"/>
      <c r="BF39" s="159"/>
      <c r="BG39" s="159"/>
      <c r="BH39" s="158"/>
      <c r="BI39" s="158"/>
      <c r="BJ39" s="156"/>
      <c r="BK39" s="157"/>
      <c r="BL39" s="158"/>
      <c r="BM39" s="158"/>
      <c r="BN39" s="159"/>
      <c r="BO39" s="159"/>
      <c r="BP39" s="158"/>
      <c r="BQ39" s="158"/>
      <c r="BR39" s="156"/>
      <c r="BS39" s="157"/>
      <c r="BT39" s="158"/>
      <c r="BU39" s="158"/>
      <c r="BV39" s="159"/>
      <c r="BW39" s="159"/>
      <c r="BX39" s="119" t="str">
        <f t="shared" si="0"/>
        <v/>
      </c>
      <c r="BY39" s="119" t="str">
        <f t="shared" si="1"/>
        <v/>
      </c>
      <c r="BZ39" s="119" t="str">
        <f t="shared" si="2"/>
        <v/>
      </c>
      <c r="CA39" s="119" t="str">
        <f t="shared" si="3"/>
        <v/>
      </c>
    </row>
    <row r="40" spans="1:79">
      <c r="A40" s="106">
        <v>32</v>
      </c>
      <c r="B40" s="250" t="str">
        <f>IF('1_B'!$B40="","",'1_B'!$B40)</f>
        <v/>
      </c>
      <c r="C40" s="251"/>
      <c r="D40" s="252"/>
      <c r="E40" s="110" t="str">
        <f>IF('1_B'!$E40="","",'1_B'!$E40)</f>
        <v/>
      </c>
      <c r="F40" s="154"/>
      <c r="G40" s="155"/>
      <c r="H40" s="155"/>
      <c r="I40" s="155"/>
      <c r="J40" s="155"/>
      <c r="K40" s="155"/>
      <c r="L40" s="155"/>
      <c r="M40" s="155"/>
      <c r="N40" s="154"/>
      <c r="O40" s="155"/>
      <c r="P40" s="155"/>
      <c r="Q40" s="155"/>
      <c r="R40" s="155"/>
      <c r="S40" s="155"/>
      <c r="T40" s="155"/>
      <c r="U40" s="155"/>
      <c r="V40" s="154"/>
      <c r="W40" s="155"/>
      <c r="X40" s="155"/>
      <c r="Y40" s="155"/>
      <c r="Z40" s="155"/>
      <c r="AA40" s="155"/>
      <c r="AB40" s="155"/>
      <c r="AC40" s="155"/>
      <c r="AD40" s="154"/>
      <c r="AE40" s="155"/>
      <c r="AF40" s="155"/>
      <c r="AG40" s="155"/>
      <c r="AH40" s="155"/>
      <c r="AI40" s="155"/>
      <c r="AJ40" s="155"/>
      <c r="AK40" s="155"/>
      <c r="AL40" s="154"/>
      <c r="AM40" s="155"/>
      <c r="AN40" s="155"/>
      <c r="AO40" s="155"/>
      <c r="AP40" s="155"/>
      <c r="AQ40" s="155"/>
      <c r="AR40" s="155"/>
      <c r="AS40" s="155"/>
      <c r="AT40" s="154"/>
      <c r="AU40" s="155"/>
      <c r="AV40" s="155"/>
      <c r="AW40" s="155"/>
      <c r="AX40" s="155"/>
      <c r="AY40" s="155"/>
      <c r="AZ40" s="155"/>
      <c r="BA40" s="155"/>
      <c r="BB40" s="154"/>
      <c r="BC40" s="155"/>
      <c r="BD40" s="155"/>
      <c r="BE40" s="155"/>
      <c r="BF40" s="155"/>
      <c r="BG40" s="155"/>
      <c r="BH40" s="155"/>
      <c r="BI40" s="155"/>
      <c r="BJ40" s="154"/>
      <c r="BK40" s="155"/>
      <c r="BL40" s="155"/>
      <c r="BM40" s="155"/>
      <c r="BN40" s="155"/>
      <c r="BO40" s="155"/>
      <c r="BP40" s="155"/>
      <c r="BQ40" s="155"/>
      <c r="BR40" s="154"/>
      <c r="BS40" s="155"/>
      <c r="BT40" s="155"/>
      <c r="BU40" s="155"/>
      <c r="BV40" s="155"/>
      <c r="BW40" s="155"/>
      <c r="BX40" s="118" t="str">
        <f t="shared" si="0"/>
        <v/>
      </c>
      <c r="BY40" s="118" t="str">
        <f t="shared" si="1"/>
        <v/>
      </c>
      <c r="BZ40" s="118" t="str">
        <f t="shared" si="2"/>
        <v/>
      </c>
      <c r="CA40" s="118" t="str">
        <f t="shared" si="3"/>
        <v/>
      </c>
    </row>
    <row r="41" spans="1:79">
      <c r="A41" s="107">
        <v>33</v>
      </c>
      <c r="B41" s="253" t="str">
        <f>IF('1_B'!$B41="","",'1_B'!$B41)</f>
        <v/>
      </c>
      <c r="C41" s="254"/>
      <c r="D41" s="255"/>
      <c r="E41" s="111" t="str">
        <f>IF('1_B'!$E41="","",'1_B'!$E41)</f>
        <v/>
      </c>
      <c r="F41" s="156"/>
      <c r="G41" s="157"/>
      <c r="H41" s="158"/>
      <c r="I41" s="158"/>
      <c r="J41" s="159"/>
      <c r="K41" s="159"/>
      <c r="L41" s="158"/>
      <c r="M41" s="158"/>
      <c r="N41" s="156"/>
      <c r="O41" s="157"/>
      <c r="P41" s="158"/>
      <c r="Q41" s="158"/>
      <c r="R41" s="159"/>
      <c r="S41" s="159"/>
      <c r="T41" s="158"/>
      <c r="U41" s="158"/>
      <c r="V41" s="156"/>
      <c r="W41" s="157"/>
      <c r="X41" s="158"/>
      <c r="Y41" s="158"/>
      <c r="Z41" s="159"/>
      <c r="AA41" s="159"/>
      <c r="AB41" s="158"/>
      <c r="AC41" s="158"/>
      <c r="AD41" s="156"/>
      <c r="AE41" s="157"/>
      <c r="AF41" s="158"/>
      <c r="AG41" s="158"/>
      <c r="AH41" s="159"/>
      <c r="AI41" s="159"/>
      <c r="AJ41" s="158"/>
      <c r="AK41" s="158"/>
      <c r="AL41" s="156"/>
      <c r="AM41" s="157"/>
      <c r="AN41" s="158"/>
      <c r="AO41" s="158"/>
      <c r="AP41" s="159"/>
      <c r="AQ41" s="159"/>
      <c r="AR41" s="158"/>
      <c r="AS41" s="158"/>
      <c r="AT41" s="156"/>
      <c r="AU41" s="157"/>
      <c r="AV41" s="158"/>
      <c r="AW41" s="158"/>
      <c r="AX41" s="159"/>
      <c r="AY41" s="159"/>
      <c r="AZ41" s="158"/>
      <c r="BA41" s="158"/>
      <c r="BB41" s="156"/>
      <c r="BC41" s="157"/>
      <c r="BD41" s="158"/>
      <c r="BE41" s="158"/>
      <c r="BF41" s="159"/>
      <c r="BG41" s="159"/>
      <c r="BH41" s="158"/>
      <c r="BI41" s="158"/>
      <c r="BJ41" s="156"/>
      <c r="BK41" s="157"/>
      <c r="BL41" s="158"/>
      <c r="BM41" s="158"/>
      <c r="BN41" s="159"/>
      <c r="BO41" s="159"/>
      <c r="BP41" s="158"/>
      <c r="BQ41" s="158"/>
      <c r="BR41" s="156"/>
      <c r="BS41" s="157"/>
      <c r="BT41" s="158"/>
      <c r="BU41" s="158"/>
      <c r="BV41" s="159"/>
      <c r="BW41" s="159"/>
      <c r="BX41" s="119" t="str">
        <f t="shared" si="0"/>
        <v/>
      </c>
      <c r="BY41" s="119" t="str">
        <f t="shared" si="1"/>
        <v/>
      </c>
      <c r="BZ41" s="119" t="str">
        <f t="shared" si="2"/>
        <v/>
      </c>
      <c r="CA41" s="119" t="str">
        <f t="shared" si="3"/>
        <v/>
      </c>
    </row>
    <row r="42" spans="1:79">
      <c r="A42" s="106">
        <v>34</v>
      </c>
      <c r="B42" s="250" t="str">
        <f>IF('1_B'!$B42="","",'1_B'!$B42)</f>
        <v/>
      </c>
      <c r="C42" s="251"/>
      <c r="D42" s="252"/>
      <c r="E42" s="110" t="str">
        <f>IF('1_B'!$E42="","",'1_B'!$E42)</f>
        <v/>
      </c>
      <c r="F42" s="154"/>
      <c r="G42" s="155"/>
      <c r="H42" s="155"/>
      <c r="I42" s="155"/>
      <c r="J42" s="155"/>
      <c r="K42" s="155"/>
      <c r="L42" s="155"/>
      <c r="M42" s="155"/>
      <c r="N42" s="154"/>
      <c r="O42" s="155"/>
      <c r="P42" s="155"/>
      <c r="Q42" s="155"/>
      <c r="R42" s="155"/>
      <c r="S42" s="155"/>
      <c r="T42" s="155"/>
      <c r="U42" s="155"/>
      <c r="V42" s="154"/>
      <c r="W42" s="155"/>
      <c r="X42" s="155"/>
      <c r="Y42" s="155"/>
      <c r="Z42" s="155"/>
      <c r="AA42" s="155"/>
      <c r="AB42" s="155"/>
      <c r="AC42" s="155"/>
      <c r="AD42" s="154"/>
      <c r="AE42" s="155"/>
      <c r="AF42" s="155"/>
      <c r="AG42" s="155"/>
      <c r="AH42" s="155"/>
      <c r="AI42" s="155"/>
      <c r="AJ42" s="155"/>
      <c r="AK42" s="155"/>
      <c r="AL42" s="154"/>
      <c r="AM42" s="155"/>
      <c r="AN42" s="155"/>
      <c r="AO42" s="155"/>
      <c r="AP42" s="155"/>
      <c r="AQ42" s="155"/>
      <c r="AR42" s="155"/>
      <c r="AS42" s="155"/>
      <c r="AT42" s="154"/>
      <c r="AU42" s="155"/>
      <c r="AV42" s="155"/>
      <c r="AW42" s="155"/>
      <c r="AX42" s="155"/>
      <c r="AY42" s="155"/>
      <c r="AZ42" s="155"/>
      <c r="BA42" s="155"/>
      <c r="BB42" s="154"/>
      <c r="BC42" s="155"/>
      <c r="BD42" s="155"/>
      <c r="BE42" s="155"/>
      <c r="BF42" s="155"/>
      <c r="BG42" s="155"/>
      <c r="BH42" s="155"/>
      <c r="BI42" s="155"/>
      <c r="BJ42" s="154"/>
      <c r="BK42" s="155"/>
      <c r="BL42" s="155"/>
      <c r="BM42" s="155"/>
      <c r="BN42" s="155"/>
      <c r="BO42" s="155"/>
      <c r="BP42" s="155"/>
      <c r="BQ42" s="155"/>
      <c r="BR42" s="154"/>
      <c r="BS42" s="155"/>
      <c r="BT42" s="155"/>
      <c r="BU42" s="155"/>
      <c r="BV42" s="155"/>
      <c r="BW42" s="155"/>
      <c r="BX42" s="118" t="str">
        <f t="shared" si="0"/>
        <v/>
      </c>
      <c r="BY42" s="118" t="str">
        <f t="shared" si="1"/>
        <v/>
      </c>
      <c r="BZ42" s="118" t="str">
        <f t="shared" si="2"/>
        <v/>
      </c>
      <c r="CA42" s="118" t="str">
        <f t="shared" si="3"/>
        <v/>
      </c>
    </row>
    <row r="43" spans="1:79">
      <c r="A43" s="107">
        <v>35</v>
      </c>
      <c r="B43" s="253" t="str">
        <f>IF('1_B'!$B43="","",'1_B'!$B43)</f>
        <v/>
      </c>
      <c r="C43" s="254"/>
      <c r="D43" s="255"/>
      <c r="E43" s="111" t="str">
        <f>IF('1_B'!$E43="","",'1_B'!$E43)</f>
        <v/>
      </c>
      <c r="F43" s="156"/>
      <c r="G43" s="157"/>
      <c r="H43" s="158"/>
      <c r="I43" s="158"/>
      <c r="J43" s="159"/>
      <c r="K43" s="159"/>
      <c r="L43" s="158"/>
      <c r="M43" s="158"/>
      <c r="N43" s="156"/>
      <c r="O43" s="157"/>
      <c r="P43" s="158"/>
      <c r="Q43" s="158"/>
      <c r="R43" s="159"/>
      <c r="S43" s="159"/>
      <c r="T43" s="158"/>
      <c r="U43" s="158"/>
      <c r="V43" s="156"/>
      <c r="W43" s="157"/>
      <c r="X43" s="158"/>
      <c r="Y43" s="158"/>
      <c r="Z43" s="159"/>
      <c r="AA43" s="159"/>
      <c r="AB43" s="158"/>
      <c r="AC43" s="158"/>
      <c r="AD43" s="156"/>
      <c r="AE43" s="157"/>
      <c r="AF43" s="158"/>
      <c r="AG43" s="158"/>
      <c r="AH43" s="159"/>
      <c r="AI43" s="159"/>
      <c r="AJ43" s="158"/>
      <c r="AK43" s="158"/>
      <c r="AL43" s="156"/>
      <c r="AM43" s="157"/>
      <c r="AN43" s="158"/>
      <c r="AO43" s="158"/>
      <c r="AP43" s="159"/>
      <c r="AQ43" s="159"/>
      <c r="AR43" s="158"/>
      <c r="AS43" s="158"/>
      <c r="AT43" s="156"/>
      <c r="AU43" s="157"/>
      <c r="AV43" s="158"/>
      <c r="AW43" s="158"/>
      <c r="AX43" s="159"/>
      <c r="AY43" s="159"/>
      <c r="AZ43" s="158"/>
      <c r="BA43" s="158"/>
      <c r="BB43" s="156"/>
      <c r="BC43" s="157"/>
      <c r="BD43" s="158"/>
      <c r="BE43" s="158"/>
      <c r="BF43" s="159"/>
      <c r="BG43" s="159"/>
      <c r="BH43" s="158"/>
      <c r="BI43" s="158"/>
      <c r="BJ43" s="156"/>
      <c r="BK43" s="157"/>
      <c r="BL43" s="158"/>
      <c r="BM43" s="158"/>
      <c r="BN43" s="159"/>
      <c r="BO43" s="159"/>
      <c r="BP43" s="158"/>
      <c r="BQ43" s="158"/>
      <c r="BR43" s="156"/>
      <c r="BS43" s="157"/>
      <c r="BT43" s="158"/>
      <c r="BU43" s="158"/>
      <c r="BV43" s="159"/>
      <c r="BW43" s="159"/>
      <c r="BX43" s="119" t="str">
        <f t="shared" si="0"/>
        <v/>
      </c>
      <c r="BY43" s="119" t="str">
        <f t="shared" si="1"/>
        <v/>
      </c>
      <c r="BZ43" s="119" t="str">
        <f t="shared" si="2"/>
        <v/>
      </c>
      <c r="CA43" s="119" t="str">
        <f t="shared" si="3"/>
        <v/>
      </c>
    </row>
    <row r="44" spans="1:79">
      <c r="A44" s="106">
        <v>36</v>
      </c>
      <c r="B44" s="250" t="str">
        <f>IF('1_B'!$B44="","",'1_B'!$B44)</f>
        <v/>
      </c>
      <c r="C44" s="251"/>
      <c r="D44" s="252"/>
      <c r="E44" s="110" t="str">
        <f>IF('1_B'!$E44="","",'1_B'!$E44)</f>
        <v/>
      </c>
      <c r="F44" s="154"/>
      <c r="G44" s="155"/>
      <c r="H44" s="155"/>
      <c r="I44" s="155"/>
      <c r="J44" s="155"/>
      <c r="K44" s="155"/>
      <c r="L44" s="155"/>
      <c r="M44" s="155"/>
      <c r="N44" s="154"/>
      <c r="O44" s="155"/>
      <c r="P44" s="155"/>
      <c r="Q44" s="155"/>
      <c r="R44" s="155"/>
      <c r="S44" s="155"/>
      <c r="T44" s="155"/>
      <c r="U44" s="155"/>
      <c r="V44" s="154"/>
      <c r="W44" s="155"/>
      <c r="X44" s="155"/>
      <c r="Y44" s="155"/>
      <c r="Z44" s="155"/>
      <c r="AA44" s="155"/>
      <c r="AB44" s="155"/>
      <c r="AC44" s="155"/>
      <c r="AD44" s="154"/>
      <c r="AE44" s="155"/>
      <c r="AF44" s="155"/>
      <c r="AG44" s="155"/>
      <c r="AH44" s="155"/>
      <c r="AI44" s="155"/>
      <c r="AJ44" s="155"/>
      <c r="AK44" s="155"/>
      <c r="AL44" s="154"/>
      <c r="AM44" s="155"/>
      <c r="AN44" s="155"/>
      <c r="AO44" s="155"/>
      <c r="AP44" s="155"/>
      <c r="AQ44" s="155"/>
      <c r="AR44" s="155"/>
      <c r="AS44" s="155"/>
      <c r="AT44" s="154"/>
      <c r="AU44" s="155"/>
      <c r="AV44" s="155"/>
      <c r="AW44" s="155"/>
      <c r="AX44" s="155"/>
      <c r="AY44" s="155"/>
      <c r="AZ44" s="155"/>
      <c r="BA44" s="155"/>
      <c r="BB44" s="154"/>
      <c r="BC44" s="155"/>
      <c r="BD44" s="155"/>
      <c r="BE44" s="155"/>
      <c r="BF44" s="155"/>
      <c r="BG44" s="155"/>
      <c r="BH44" s="155"/>
      <c r="BI44" s="155"/>
      <c r="BJ44" s="154"/>
      <c r="BK44" s="155"/>
      <c r="BL44" s="155"/>
      <c r="BM44" s="155"/>
      <c r="BN44" s="155"/>
      <c r="BO44" s="155"/>
      <c r="BP44" s="155"/>
      <c r="BQ44" s="155"/>
      <c r="BR44" s="154"/>
      <c r="BS44" s="155"/>
      <c r="BT44" s="155"/>
      <c r="BU44" s="155"/>
      <c r="BV44" s="155"/>
      <c r="BW44" s="155"/>
      <c r="BX44" s="118" t="str">
        <f t="shared" si="0"/>
        <v/>
      </c>
      <c r="BY44" s="118" t="str">
        <f t="shared" si="1"/>
        <v/>
      </c>
      <c r="BZ44" s="118" t="str">
        <f t="shared" si="2"/>
        <v/>
      </c>
      <c r="CA44" s="118" t="str">
        <f t="shared" si="3"/>
        <v/>
      </c>
    </row>
    <row r="45" spans="1:79">
      <c r="A45" s="107">
        <v>37</v>
      </c>
      <c r="B45" s="253" t="str">
        <f>IF('1_B'!$B45="","",'1_B'!$B45)</f>
        <v/>
      </c>
      <c r="C45" s="254"/>
      <c r="D45" s="255"/>
      <c r="E45" s="111" t="str">
        <f>IF('1_B'!$E45="","",'1_B'!$E45)</f>
        <v/>
      </c>
      <c r="F45" s="156"/>
      <c r="G45" s="157"/>
      <c r="H45" s="158"/>
      <c r="I45" s="158"/>
      <c r="J45" s="159"/>
      <c r="K45" s="159"/>
      <c r="L45" s="158"/>
      <c r="M45" s="158"/>
      <c r="N45" s="156"/>
      <c r="O45" s="157"/>
      <c r="P45" s="158"/>
      <c r="Q45" s="158"/>
      <c r="R45" s="159"/>
      <c r="S45" s="159"/>
      <c r="T45" s="158"/>
      <c r="U45" s="158"/>
      <c r="V45" s="156"/>
      <c r="W45" s="157"/>
      <c r="X45" s="158"/>
      <c r="Y45" s="158"/>
      <c r="Z45" s="159"/>
      <c r="AA45" s="159"/>
      <c r="AB45" s="158"/>
      <c r="AC45" s="158"/>
      <c r="AD45" s="156"/>
      <c r="AE45" s="157"/>
      <c r="AF45" s="158"/>
      <c r="AG45" s="158"/>
      <c r="AH45" s="159"/>
      <c r="AI45" s="159"/>
      <c r="AJ45" s="158"/>
      <c r="AK45" s="158"/>
      <c r="AL45" s="156"/>
      <c r="AM45" s="157"/>
      <c r="AN45" s="158"/>
      <c r="AO45" s="158"/>
      <c r="AP45" s="159"/>
      <c r="AQ45" s="159"/>
      <c r="AR45" s="158"/>
      <c r="AS45" s="158"/>
      <c r="AT45" s="156"/>
      <c r="AU45" s="157"/>
      <c r="AV45" s="158"/>
      <c r="AW45" s="158"/>
      <c r="AX45" s="159"/>
      <c r="AY45" s="159"/>
      <c r="AZ45" s="158"/>
      <c r="BA45" s="158"/>
      <c r="BB45" s="156"/>
      <c r="BC45" s="157"/>
      <c r="BD45" s="158"/>
      <c r="BE45" s="158"/>
      <c r="BF45" s="159"/>
      <c r="BG45" s="159"/>
      <c r="BH45" s="158"/>
      <c r="BI45" s="158"/>
      <c r="BJ45" s="156"/>
      <c r="BK45" s="157"/>
      <c r="BL45" s="158"/>
      <c r="BM45" s="158"/>
      <c r="BN45" s="159"/>
      <c r="BO45" s="159"/>
      <c r="BP45" s="158"/>
      <c r="BQ45" s="158"/>
      <c r="BR45" s="156"/>
      <c r="BS45" s="157"/>
      <c r="BT45" s="158"/>
      <c r="BU45" s="158"/>
      <c r="BV45" s="159"/>
      <c r="BW45" s="159"/>
      <c r="BX45" s="119" t="str">
        <f t="shared" si="0"/>
        <v/>
      </c>
      <c r="BY45" s="119" t="str">
        <f t="shared" si="1"/>
        <v/>
      </c>
      <c r="BZ45" s="119" t="str">
        <f t="shared" si="2"/>
        <v/>
      </c>
      <c r="CA45" s="119" t="str">
        <f t="shared" si="3"/>
        <v/>
      </c>
    </row>
    <row r="46" spans="1:79">
      <c r="A46" s="106">
        <v>38</v>
      </c>
      <c r="B46" s="250" t="str">
        <f>IF('1_B'!$B46="","",'1_B'!$B46)</f>
        <v/>
      </c>
      <c r="C46" s="251"/>
      <c r="D46" s="252"/>
      <c r="E46" s="110" t="str">
        <f>IF('1_B'!$E46="","",'1_B'!$E46)</f>
        <v/>
      </c>
      <c r="F46" s="154"/>
      <c r="G46" s="155"/>
      <c r="H46" s="155"/>
      <c r="I46" s="155"/>
      <c r="J46" s="155"/>
      <c r="K46" s="155"/>
      <c r="L46" s="155"/>
      <c r="M46" s="155"/>
      <c r="N46" s="154"/>
      <c r="O46" s="155"/>
      <c r="P46" s="155"/>
      <c r="Q46" s="155"/>
      <c r="R46" s="155"/>
      <c r="S46" s="155"/>
      <c r="T46" s="155"/>
      <c r="U46" s="155"/>
      <c r="V46" s="154"/>
      <c r="W46" s="155"/>
      <c r="X46" s="155"/>
      <c r="Y46" s="155"/>
      <c r="Z46" s="155"/>
      <c r="AA46" s="155"/>
      <c r="AB46" s="155"/>
      <c r="AC46" s="155"/>
      <c r="AD46" s="154"/>
      <c r="AE46" s="155"/>
      <c r="AF46" s="155"/>
      <c r="AG46" s="155"/>
      <c r="AH46" s="155"/>
      <c r="AI46" s="155"/>
      <c r="AJ46" s="155"/>
      <c r="AK46" s="155"/>
      <c r="AL46" s="154"/>
      <c r="AM46" s="155"/>
      <c r="AN46" s="155"/>
      <c r="AO46" s="155"/>
      <c r="AP46" s="155"/>
      <c r="AQ46" s="155"/>
      <c r="AR46" s="155"/>
      <c r="AS46" s="155"/>
      <c r="AT46" s="154"/>
      <c r="AU46" s="155"/>
      <c r="AV46" s="155"/>
      <c r="AW46" s="155"/>
      <c r="AX46" s="155"/>
      <c r="AY46" s="155"/>
      <c r="AZ46" s="155"/>
      <c r="BA46" s="155"/>
      <c r="BB46" s="154"/>
      <c r="BC46" s="155"/>
      <c r="BD46" s="155"/>
      <c r="BE46" s="155"/>
      <c r="BF46" s="155"/>
      <c r="BG46" s="155"/>
      <c r="BH46" s="155"/>
      <c r="BI46" s="155"/>
      <c r="BJ46" s="154"/>
      <c r="BK46" s="155"/>
      <c r="BL46" s="155"/>
      <c r="BM46" s="155"/>
      <c r="BN46" s="155"/>
      <c r="BO46" s="155"/>
      <c r="BP46" s="155"/>
      <c r="BQ46" s="155"/>
      <c r="BR46" s="154"/>
      <c r="BS46" s="155"/>
      <c r="BT46" s="155"/>
      <c r="BU46" s="155"/>
      <c r="BV46" s="155"/>
      <c r="BW46" s="155"/>
      <c r="BX46" s="118" t="str">
        <f t="shared" si="0"/>
        <v/>
      </c>
      <c r="BY46" s="118" t="str">
        <f t="shared" si="1"/>
        <v/>
      </c>
      <c r="BZ46" s="118" t="str">
        <f t="shared" si="2"/>
        <v/>
      </c>
      <c r="CA46" s="118" t="str">
        <f t="shared" si="3"/>
        <v/>
      </c>
    </row>
    <row r="47" spans="1:79">
      <c r="A47" s="107">
        <v>39</v>
      </c>
      <c r="B47" s="253" t="str">
        <f>IF('1_B'!$B47="","",'1_B'!$B47)</f>
        <v/>
      </c>
      <c r="C47" s="254"/>
      <c r="D47" s="255"/>
      <c r="E47" s="111" t="str">
        <f>IF('1_B'!$E47="","",'1_B'!$E47)</f>
        <v/>
      </c>
      <c r="F47" s="156"/>
      <c r="G47" s="157"/>
      <c r="H47" s="158"/>
      <c r="I47" s="158"/>
      <c r="J47" s="159"/>
      <c r="K47" s="159"/>
      <c r="L47" s="158"/>
      <c r="M47" s="158"/>
      <c r="N47" s="156"/>
      <c r="O47" s="157"/>
      <c r="P47" s="158"/>
      <c r="Q47" s="158"/>
      <c r="R47" s="159"/>
      <c r="S47" s="159"/>
      <c r="T47" s="158"/>
      <c r="U47" s="158"/>
      <c r="V47" s="156"/>
      <c r="W47" s="157"/>
      <c r="X47" s="158"/>
      <c r="Y47" s="158"/>
      <c r="Z47" s="159"/>
      <c r="AA47" s="159"/>
      <c r="AB47" s="158"/>
      <c r="AC47" s="158"/>
      <c r="AD47" s="156"/>
      <c r="AE47" s="157"/>
      <c r="AF47" s="158"/>
      <c r="AG47" s="158"/>
      <c r="AH47" s="159"/>
      <c r="AI47" s="159"/>
      <c r="AJ47" s="158"/>
      <c r="AK47" s="158"/>
      <c r="AL47" s="156"/>
      <c r="AM47" s="157"/>
      <c r="AN47" s="158"/>
      <c r="AO47" s="158"/>
      <c r="AP47" s="159"/>
      <c r="AQ47" s="159"/>
      <c r="AR47" s="158"/>
      <c r="AS47" s="158"/>
      <c r="AT47" s="156"/>
      <c r="AU47" s="157"/>
      <c r="AV47" s="158"/>
      <c r="AW47" s="158"/>
      <c r="AX47" s="159"/>
      <c r="AY47" s="159"/>
      <c r="AZ47" s="158"/>
      <c r="BA47" s="158"/>
      <c r="BB47" s="156"/>
      <c r="BC47" s="157"/>
      <c r="BD47" s="158"/>
      <c r="BE47" s="158"/>
      <c r="BF47" s="159"/>
      <c r="BG47" s="159"/>
      <c r="BH47" s="158"/>
      <c r="BI47" s="158"/>
      <c r="BJ47" s="156"/>
      <c r="BK47" s="157"/>
      <c r="BL47" s="158"/>
      <c r="BM47" s="158"/>
      <c r="BN47" s="159"/>
      <c r="BO47" s="159"/>
      <c r="BP47" s="158"/>
      <c r="BQ47" s="158"/>
      <c r="BR47" s="156"/>
      <c r="BS47" s="157"/>
      <c r="BT47" s="158"/>
      <c r="BU47" s="158"/>
      <c r="BV47" s="159"/>
      <c r="BW47" s="159"/>
      <c r="BX47" s="119" t="str">
        <f t="shared" si="0"/>
        <v/>
      </c>
      <c r="BY47" s="119" t="str">
        <f t="shared" si="1"/>
        <v/>
      </c>
      <c r="BZ47" s="119" t="str">
        <f t="shared" si="2"/>
        <v/>
      </c>
      <c r="CA47" s="119" t="str">
        <f t="shared" si="3"/>
        <v/>
      </c>
    </row>
    <row r="48" spans="1:79">
      <c r="A48" s="106">
        <v>40</v>
      </c>
      <c r="B48" s="250" t="str">
        <f>IF('1_B'!$B48="","",'1_B'!$B48)</f>
        <v/>
      </c>
      <c r="C48" s="251"/>
      <c r="D48" s="252"/>
      <c r="E48" s="110" t="str">
        <f>IF('1_B'!$E48="","",'1_B'!$E48)</f>
        <v/>
      </c>
      <c r="F48" s="154"/>
      <c r="G48" s="155"/>
      <c r="H48" s="155"/>
      <c r="I48" s="155"/>
      <c r="J48" s="155"/>
      <c r="K48" s="155"/>
      <c r="L48" s="155"/>
      <c r="M48" s="155"/>
      <c r="N48" s="154"/>
      <c r="O48" s="155"/>
      <c r="P48" s="155"/>
      <c r="Q48" s="155"/>
      <c r="R48" s="155"/>
      <c r="S48" s="155"/>
      <c r="T48" s="155"/>
      <c r="U48" s="155"/>
      <c r="V48" s="154"/>
      <c r="W48" s="155"/>
      <c r="X48" s="155"/>
      <c r="Y48" s="155"/>
      <c r="Z48" s="155"/>
      <c r="AA48" s="155"/>
      <c r="AB48" s="155"/>
      <c r="AC48" s="155"/>
      <c r="AD48" s="154"/>
      <c r="AE48" s="155"/>
      <c r="AF48" s="155"/>
      <c r="AG48" s="155"/>
      <c r="AH48" s="155"/>
      <c r="AI48" s="155"/>
      <c r="AJ48" s="155"/>
      <c r="AK48" s="155"/>
      <c r="AL48" s="154"/>
      <c r="AM48" s="155"/>
      <c r="AN48" s="155"/>
      <c r="AO48" s="155"/>
      <c r="AP48" s="155"/>
      <c r="AQ48" s="155"/>
      <c r="AR48" s="155"/>
      <c r="AS48" s="155"/>
      <c r="AT48" s="154"/>
      <c r="AU48" s="155"/>
      <c r="AV48" s="155"/>
      <c r="AW48" s="155"/>
      <c r="AX48" s="155"/>
      <c r="AY48" s="155"/>
      <c r="AZ48" s="155"/>
      <c r="BA48" s="155"/>
      <c r="BB48" s="154"/>
      <c r="BC48" s="155"/>
      <c r="BD48" s="155"/>
      <c r="BE48" s="155"/>
      <c r="BF48" s="155"/>
      <c r="BG48" s="155"/>
      <c r="BH48" s="155"/>
      <c r="BI48" s="155"/>
      <c r="BJ48" s="154"/>
      <c r="BK48" s="155"/>
      <c r="BL48" s="155"/>
      <c r="BM48" s="155"/>
      <c r="BN48" s="155"/>
      <c r="BO48" s="155"/>
      <c r="BP48" s="155"/>
      <c r="BQ48" s="155"/>
      <c r="BR48" s="154"/>
      <c r="BS48" s="155"/>
      <c r="BT48" s="155"/>
      <c r="BU48" s="155"/>
      <c r="BV48" s="155"/>
      <c r="BW48" s="155"/>
      <c r="BX48" s="118" t="str">
        <f t="shared" si="0"/>
        <v/>
      </c>
      <c r="BY48" s="118" t="str">
        <f t="shared" si="1"/>
        <v/>
      </c>
      <c r="BZ48" s="118" t="str">
        <f t="shared" si="2"/>
        <v/>
      </c>
      <c r="CA48" s="118" t="str">
        <f t="shared" si="3"/>
        <v/>
      </c>
    </row>
    <row r="49" spans="1:79">
      <c r="A49" s="107">
        <v>41</v>
      </c>
      <c r="B49" s="253" t="str">
        <f>IF('1_B'!$B49="","",'1_B'!$B49)</f>
        <v/>
      </c>
      <c r="C49" s="254"/>
      <c r="D49" s="255"/>
      <c r="E49" s="111" t="str">
        <f>IF('1_B'!$E49="","",'1_B'!$E49)</f>
        <v/>
      </c>
      <c r="F49" s="156"/>
      <c r="G49" s="157"/>
      <c r="H49" s="158"/>
      <c r="I49" s="158"/>
      <c r="J49" s="159"/>
      <c r="K49" s="159"/>
      <c r="L49" s="158"/>
      <c r="M49" s="158"/>
      <c r="N49" s="156"/>
      <c r="O49" s="157"/>
      <c r="P49" s="158"/>
      <c r="Q49" s="158"/>
      <c r="R49" s="159"/>
      <c r="S49" s="159"/>
      <c r="T49" s="158"/>
      <c r="U49" s="158"/>
      <c r="V49" s="156"/>
      <c r="W49" s="157"/>
      <c r="X49" s="158"/>
      <c r="Y49" s="158"/>
      <c r="Z49" s="159"/>
      <c r="AA49" s="159"/>
      <c r="AB49" s="158"/>
      <c r="AC49" s="158"/>
      <c r="AD49" s="156"/>
      <c r="AE49" s="157"/>
      <c r="AF49" s="158"/>
      <c r="AG49" s="158"/>
      <c r="AH49" s="159"/>
      <c r="AI49" s="159"/>
      <c r="AJ49" s="158"/>
      <c r="AK49" s="158"/>
      <c r="AL49" s="156"/>
      <c r="AM49" s="157"/>
      <c r="AN49" s="158"/>
      <c r="AO49" s="158"/>
      <c r="AP49" s="159"/>
      <c r="AQ49" s="159"/>
      <c r="AR49" s="158"/>
      <c r="AS49" s="158"/>
      <c r="AT49" s="156"/>
      <c r="AU49" s="157"/>
      <c r="AV49" s="158"/>
      <c r="AW49" s="158"/>
      <c r="AX49" s="159"/>
      <c r="AY49" s="159"/>
      <c r="AZ49" s="158"/>
      <c r="BA49" s="158"/>
      <c r="BB49" s="156"/>
      <c r="BC49" s="157"/>
      <c r="BD49" s="158"/>
      <c r="BE49" s="158"/>
      <c r="BF49" s="159"/>
      <c r="BG49" s="159"/>
      <c r="BH49" s="158"/>
      <c r="BI49" s="158"/>
      <c r="BJ49" s="156"/>
      <c r="BK49" s="157"/>
      <c r="BL49" s="158"/>
      <c r="BM49" s="158"/>
      <c r="BN49" s="159"/>
      <c r="BO49" s="159"/>
      <c r="BP49" s="158"/>
      <c r="BQ49" s="158"/>
      <c r="BR49" s="156"/>
      <c r="BS49" s="157"/>
      <c r="BT49" s="158"/>
      <c r="BU49" s="158"/>
      <c r="BV49" s="159"/>
      <c r="BW49" s="159"/>
      <c r="BX49" s="119" t="str">
        <f t="shared" si="0"/>
        <v/>
      </c>
      <c r="BY49" s="119" t="str">
        <f t="shared" si="1"/>
        <v/>
      </c>
      <c r="BZ49" s="119" t="str">
        <f t="shared" si="2"/>
        <v/>
      </c>
      <c r="CA49" s="119" t="str">
        <f t="shared" si="3"/>
        <v/>
      </c>
    </row>
    <row r="50" spans="1:79">
      <c r="A50" s="106">
        <v>42</v>
      </c>
      <c r="B50" s="250" t="str">
        <f>IF('1_B'!$B50="","",'1_B'!$B50)</f>
        <v/>
      </c>
      <c r="C50" s="251"/>
      <c r="D50" s="252"/>
      <c r="E50" s="110" t="str">
        <f>IF('1_B'!$E50="","",'1_B'!$E50)</f>
        <v/>
      </c>
      <c r="F50" s="154"/>
      <c r="G50" s="155"/>
      <c r="H50" s="155"/>
      <c r="I50" s="155"/>
      <c r="J50" s="155"/>
      <c r="K50" s="155"/>
      <c r="L50" s="155"/>
      <c r="M50" s="155"/>
      <c r="N50" s="154"/>
      <c r="O50" s="155"/>
      <c r="P50" s="155"/>
      <c r="Q50" s="155"/>
      <c r="R50" s="155"/>
      <c r="S50" s="155"/>
      <c r="T50" s="155"/>
      <c r="U50" s="155"/>
      <c r="V50" s="154"/>
      <c r="W50" s="155"/>
      <c r="X50" s="155"/>
      <c r="Y50" s="155"/>
      <c r="Z50" s="155"/>
      <c r="AA50" s="155"/>
      <c r="AB50" s="155"/>
      <c r="AC50" s="155"/>
      <c r="AD50" s="154"/>
      <c r="AE50" s="155"/>
      <c r="AF50" s="155"/>
      <c r="AG50" s="155"/>
      <c r="AH50" s="155"/>
      <c r="AI50" s="155"/>
      <c r="AJ50" s="155"/>
      <c r="AK50" s="155"/>
      <c r="AL50" s="154"/>
      <c r="AM50" s="155"/>
      <c r="AN50" s="155"/>
      <c r="AO50" s="155"/>
      <c r="AP50" s="155"/>
      <c r="AQ50" s="155"/>
      <c r="AR50" s="155"/>
      <c r="AS50" s="155"/>
      <c r="AT50" s="154"/>
      <c r="AU50" s="155"/>
      <c r="AV50" s="155"/>
      <c r="AW50" s="155"/>
      <c r="AX50" s="155"/>
      <c r="AY50" s="155"/>
      <c r="AZ50" s="155"/>
      <c r="BA50" s="155"/>
      <c r="BB50" s="154"/>
      <c r="BC50" s="155"/>
      <c r="BD50" s="155"/>
      <c r="BE50" s="155"/>
      <c r="BF50" s="155"/>
      <c r="BG50" s="155"/>
      <c r="BH50" s="155"/>
      <c r="BI50" s="155"/>
      <c r="BJ50" s="154"/>
      <c r="BK50" s="155"/>
      <c r="BL50" s="155"/>
      <c r="BM50" s="155"/>
      <c r="BN50" s="155"/>
      <c r="BO50" s="155"/>
      <c r="BP50" s="155"/>
      <c r="BQ50" s="155"/>
      <c r="BR50" s="154"/>
      <c r="BS50" s="155"/>
      <c r="BT50" s="155"/>
      <c r="BU50" s="155"/>
      <c r="BV50" s="155"/>
      <c r="BW50" s="155"/>
      <c r="BX50" s="118" t="str">
        <f t="shared" si="0"/>
        <v/>
      </c>
      <c r="BY50" s="118" t="str">
        <f t="shared" si="1"/>
        <v/>
      </c>
      <c r="BZ50" s="118" t="str">
        <f t="shared" si="2"/>
        <v/>
      </c>
      <c r="CA50" s="118" t="str">
        <f t="shared" si="3"/>
        <v/>
      </c>
    </row>
    <row r="51" spans="1:79">
      <c r="A51" s="107">
        <v>43</v>
      </c>
      <c r="B51" s="253" t="str">
        <f>IF('1_B'!$B51="","",'1_B'!$B51)</f>
        <v/>
      </c>
      <c r="C51" s="254"/>
      <c r="D51" s="255"/>
      <c r="E51" s="111" t="str">
        <f>IF('1_B'!$E51="","",'1_B'!$E51)</f>
        <v/>
      </c>
      <c r="F51" s="156"/>
      <c r="G51" s="157"/>
      <c r="H51" s="158"/>
      <c r="I51" s="158"/>
      <c r="J51" s="159"/>
      <c r="K51" s="159"/>
      <c r="L51" s="158"/>
      <c r="M51" s="158"/>
      <c r="N51" s="156"/>
      <c r="O51" s="157"/>
      <c r="P51" s="158"/>
      <c r="Q51" s="158"/>
      <c r="R51" s="159"/>
      <c r="S51" s="159"/>
      <c r="T51" s="158"/>
      <c r="U51" s="158"/>
      <c r="V51" s="156"/>
      <c r="W51" s="157"/>
      <c r="X51" s="158"/>
      <c r="Y51" s="158"/>
      <c r="Z51" s="159"/>
      <c r="AA51" s="159"/>
      <c r="AB51" s="158"/>
      <c r="AC51" s="158"/>
      <c r="AD51" s="156"/>
      <c r="AE51" s="157"/>
      <c r="AF51" s="158"/>
      <c r="AG51" s="158"/>
      <c r="AH51" s="159"/>
      <c r="AI51" s="159"/>
      <c r="AJ51" s="158"/>
      <c r="AK51" s="158"/>
      <c r="AL51" s="156"/>
      <c r="AM51" s="157"/>
      <c r="AN51" s="158"/>
      <c r="AO51" s="158"/>
      <c r="AP51" s="159"/>
      <c r="AQ51" s="159"/>
      <c r="AR51" s="158"/>
      <c r="AS51" s="158"/>
      <c r="AT51" s="156"/>
      <c r="AU51" s="157"/>
      <c r="AV51" s="158"/>
      <c r="AW51" s="158"/>
      <c r="AX51" s="159"/>
      <c r="AY51" s="159"/>
      <c r="AZ51" s="158"/>
      <c r="BA51" s="158"/>
      <c r="BB51" s="156"/>
      <c r="BC51" s="157"/>
      <c r="BD51" s="158"/>
      <c r="BE51" s="158"/>
      <c r="BF51" s="159"/>
      <c r="BG51" s="159"/>
      <c r="BH51" s="158"/>
      <c r="BI51" s="158"/>
      <c r="BJ51" s="156"/>
      <c r="BK51" s="157"/>
      <c r="BL51" s="158"/>
      <c r="BM51" s="158"/>
      <c r="BN51" s="159"/>
      <c r="BO51" s="159"/>
      <c r="BP51" s="158"/>
      <c r="BQ51" s="158"/>
      <c r="BR51" s="156"/>
      <c r="BS51" s="157"/>
      <c r="BT51" s="158"/>
      <c r="BU51" s="158"/>
      <c r="BV51" s="159"/>
      <c r="BW51" s="159"/>
      <c r="BX51" s="119" t="str">
        <f t="shared" si="0"/>
        <v/>
      </c>
      <c r="BY51" s="119" t="str">
        <f t="shared" si="1"/>
        <v/>
      </c>
      <c r="BZ51" s="119" t="str">
        <f t="shared" si="2"/>
        <v/>
      </c>
      <c r="CA51" s="119" t="str">
        <f t="shared" si="3"/>
        <v/>
      </c>
    </row>
    <row r="52" spans="1:79">
      <c r="A52" s="106">
        <v>44</v>
      </c>
      <c r="B52" s="250" t="str">
        <f>IF('1_B'!$B52="","",'1_B'!$B52)</f>
        <v/>
      </c>
      <c r="C52" s="251"/>
      <c r="D52" s="252"/>
      <c r="E52" s="110" t="str">
        <f>IF('1_B'!$E52="","",'1_B'!$E52)</f>
        <v/>
      </c>
      <c r="F52" s="154"/>
      <c r="G52" s="155"/>
      <c r="H52" s="155"/>
      <c r="I52" s="155"/>
      <c r="J52" s="155"/>
      <c r="K52" s="155"/>
      <c r="L52" s="155"/>
      <c r="M52" s="155"/>
      <c r="N52" s="154"/>
      <c r="O52" s="155"/>
      <c r="P52" s="155"/>
      <c r="Q52" s="155"/>
      <c r="R52" s="155"/>
      <c r="S52" s="155"/>
      <c r="T52" s="155"/>
      <c r="U52" s="155"/>
      <c r="V52" s="154"/>
      <c r="W52" s="155"/>
      <c r="X52" s="155"/>
      <c r="Y52" s="155"/>
      <c r="Z52" s="155"/>
      <c r="AA52" s="155"/>
      <c r="AB52" s="155"/>
      <c r="AC52" s="155"/>
      <c r="AD52" s="154"/>
      <c r="AE52" s="155"/>
      <c r="AF52" s="155"/>
      <c r="AG52" s="155"/>
      <c r="AH52" s="155"/>
      <c r="AI52" s="155"/>
      <c r="AJ52" s="155"/>
      <c r="AK52" s="155"/>
      <c r="AL52" s="154"/>
      <c r="AM52" s="155"/>
      <c r="AN52" s="155"/>
      <c r="AO52" s="155"/>
      <c r="AP52" s="155"/>
      <c r="AQ52" s="155"/>
      <c r="AR52" s="155"/>
      <c r="AS52" s="155"/>
      <c r="AT52" s="154"/>
      <c r="AU52" s="155"/>
      <c r="AV52" s="155"/>
      <c r="AW52" s="155"/>
      <c r="AX52" s="155"/>
      <c r="AY52" s="155"/>
      <c r="AZ52" s="155"/>
      <c r="BA52" s="155"/>
      <c r="BB52" s="154"/>
      <c r="BC52" s="155"/>
      <c r="BD52" s="155"/>
      <c r="BE52" s="155"/>
      <c r="BF52" s="155"/>
      <c r="BG52" s="155"/>
      <c r="BH52" s="155"/>
      <c r="BI52" s="155"/>
      <c r="BJ52" s="154"/>
      <c r="BK52" s="155"/>
      <c r="BL52" s="155"/>
      <c r="BM52" s="155"/>
      <c r="BN52" s="155"/>
      <c r="BO52" s="155"/>
      <c r="BP52" s="155"/>
      <c r="BQ52" s="155"/>
      <c r="BR52" s="154"/>
      <c r="BS52" s="155"/>
      <c r="BT52" s="155"/>
      <c r="BU52" s="155"/>
      <c r="BV52" s="155"/>
      <c r="BW52" s="155"/>
      <c r="BX52" s="118" t="str">
        <f t="shared" si="0"/>
        <v/>
      </c>
      <c r="BY52" s="118" t="str">
        <f t="shared" si="1"/>
        <v/>
      </c>
      <c r="BZ52" s="118" t="str">
        <f t="shared" si="2"/>
        <v/>
      </c>
      <c r="CA52" s="118" t="str">
        <f t="shared" si="3"/>
        <v/>
      </c>
    </row>
    <row r="53" spans="1:79">
      <c r="A53" s="107">
        <v>45</v>
      </c>
      <c r="B53" s="253" t="str">
        <f>IF('1_B'!$B53="","",'1_B'!$B53)</f>
        <v/>
      </c>
      <c r="C53" s="254"/>
      <c r="D53" s="255"/>
      <c r="E53" s="111" t="str">
        <f>IF('1_B'!$E53="","",'1_B'!$E53)</f>
        <v/>
      </c>
      <c r="F53" s="156"/>
      <c r="G53" s="157"/>
      <c r="H53" s="158"/>
      <c r="I53" s="158"/>
      <c r="J53" s="159"/>
      <c r="K53" s="159"/>
      <c r="L53" s="158"/>
      <c r="M53" s="158"/>
      <c r="N53" s="156"/>
      <c r="O53" s="157"/>
      <c r="P53" s="158"/>
      <c r="Q53" s="158"/>
      <c r="R53" s="159"/>
      <c r="S53" s="159"/>
      <c r="T53" s="158"/>
      <c r="U53" s="158"/>
      <c r="V53" s="156"/>
      <c r="W53" s="157"/>
      <c r="X53" s="158"/>
      <c r="Y53" s="158"/>
      <c r="Z53" s="159"/>
      <c r="AA53" s="159"/>
      <c r="AB53" s="158"/>
      <c r="AC53" s="158"/>
      <c r="AD53" s="156"/>
      <c r="AE53" s="157"/>
      <c r="AF53" s="158"/>
      <c r="AG53" s="158"/>
      <c r="AH53" s="159"/>
      <c r="AI53" s="159"/>
      <c r="AJ53" s="158"/>
      <c r="AK53" s="158"/>
      <c r="AL53" s="156"/>
      <c r="AM53" s="157"/>
      <c r="AN53" s="158"/>
      <c r="AO53" s="158"/>
      <c r="AP53" s="159"/>
      <c r="AQ53" s="159"/>
      <c r="AR53" s="158"/>
      <c r="AS53" s="158"/>
      <c r="AT53" s="156"/>
      <c r="AU53" s="157"/>
      <c r="AV53" s="158"/>
      <c r="AW53" s="158"/>
      <c r="AX53" s="159"/>
      <c r="AY53" s="159"/>
      <c r="AZ53" s="158"/>
      <c r="BA53" s="158"/>
      <c r="BB53" s="156"/>
      <c r="BC53" s="157"/>
      <c r="BD53" s="158"/>
      <c r="BE53" s="158"/>
      <c r="BF53" s="159"/>
      <c r="BG53" s="159"/>
      <c r="BH53" s="158"/>
      <c r="BI53" s="158"/>
      <c r="BJ53" s="156"/>
      <c r="BK53" s="157"/>
      <c r="BL53" s="158"/>
      <c r="BM53" s="158"/>
      <c r="BN53" s="159"/>
      <c r="BO53" s="159"/>
      <c r="BP53" s="158"/>
      <c r="BQ53" s="158"/>
      <c r="BR53" s="156"/>
      <c r="BS53" s="157"/>
      <c r="BT53" s="158"/>
      <c r="BU53" s="158"/>
      <c r="BV53" s="159"/>
      <c r="BW53" s="159"/>
      <c r="BX53" s="119" t="str">
        <f t="shared" si="0"/>
        <v/>
      </c>
      <c r="BY53" s="119" t="str">
        <f t="shared" si="1"/>
        <v/>
      </c>
      <c r="BZ53" s="119" t="str">
        <f t="shared" si="2"/>
        <v/>
      </c>
      <c r="CA53" s="119" t="str">
        <f t="shared" si="3"/>
        <v/>
      </c>
    </row>
    <row r="54" spans="1:79">
      <c r="A54" s="106">
        <v>46</v>
      </c>
      <c r="B54" s="250" t="str">
        <f>IF('1_B'!$B54="","",'1_B'!$B54)</f>
        <v/>
      </c>
      <c r="C54" s="251"/>
      <c r="D54" s="252"/>
      <c r="E54" s="110" t="str">
        <f>IF('1_B'!$E54="","",'1_B'!$E54)</f>
        <v/>
      </c>
      <c r="F54" s="154"/>
      <c r="G54" s="155"/>
      <c r="H54" s="155"/>
      <c r="I54" s="155"/>
      <c r="J54" s="155"/>
      <c r="K54" s="155"/>
      <c r="L54" s="155"/>
      <c r="M54" s="155"/>
      <c r="N54" s="154"/>
      <c r="O54" s="155"/>
      <c r="P54" s="155"/>
      <c r="Q54" s="155"/>
      <c r="R54" s="155"/>
      <c r="S54" s="155"/>
      <c r="T54" s="155"/>
      <c r="U54" s="155"/>
      <c r="V54" s="154"/>
      <c r="W54" s="155"/>
      <c r="X54" s="155"/>
      <c r="Y54" s="155"/>
      <c r="Z54" s="155"/>
      <c r="AA54" s="155"/>
      <c r="AB54" s="155"/>
      <c r="AC54" s="155"/>
      <c r="AD54" s="154"/>
      <c r="AE54" s="155"/>
      <c r="AF54" s="155"/>
      <c r="AG54" s="155"/>
      <c r="AH54" s="155"/>
      <c r="AI54" s="155"/>
      <c r="AJ54" s="155"/>
      <c r="AK54" s="155"/>
      <c r="AL54" s="154"/>
      <c r="AM54" s="155"/>
      <c r="AN54" s="155"/>
      <c r="AO54" s="155"/>
      <c r="AP54" s="155"/>
      <c r="AQ54" s="155"/>
      <c r="AR54" s="155"/>
      <c r="AS54" s="155"/>
      <c r="AT54" s="154"/>
      <c r="AU54" s="155"/>
      <c r="AV54" s="155"/>
      <c r="AW54" s="155"/>
      <c r="AX54" s="155"/>
      <c r="AY54" s="155"/>
      <c r="AZ54" s="155"/>
      <c r="BA54" s="155"/>
      <c r="BB54" s="154"/>
      <c r="BC54" s="155"/>
      <c r="BD54" s="155"/>
      <c r="BE54" s="155"/>
      <c r="BF54" s="155"/>
      <c r="BG54" s="155"/>
      <c r="BH54" s="155"/>
      <c r="BI54" s="155"/>
      <c r="BJ54" s="154"/>
      <c r="BK54" s="155"/>
      <c r="BL54" s="155"/>
      <c r="BM54" s="155"/>
      <c r="BN54" s="155"/>
      <c r="BO54" s="155"/>
      <c r="BP54" s="155"/>
      <c r="BQ54" s="155"/>
      <c r="BR54" s="154"/>
      <c r="BS54" s="155"/>
      <c r="BT54" s="155"/>
      <c r="BU54" s="155"/>
      <c r="BV54" s="155"/>
      <c r="BW54" s="155"/>
      <c r="BX54" s="118" t="str">
        <f t="shared" si="0"/>
        <v/>
      </c>
      <c r="BY54" s="118" t="str">
        <f t="shared" si="1"/>
        <v/>
      </c>
      <c r="BZ54" s="118" t="str">
        <f t="shared" si="2"/>
        <v/>
      </c>
      <c r="CA54" s="118" t="str">
        <f t="shared" si="3"/>
        <v/>
      </c>
    </row>
    <row r="55" spans="1:79">
      <c r="A55" s="107">
        <v>47</v>
      </c>
      <c r="B55" s="253" t="str">
        <f>IF('1_B'!$B55="","",'1_B'!$B55)</f>
        <v/>
      </c>
      <c r="C55" s="254"/>
      <c r="D55" s="255"/>
      <c r="E55" s="111" t="str">
        <f>IF('1_B'!$E55="","",'1_B'!$E55)</f>
        <v/>
      </c>
      <c r="F55" s="156"/>
      <c r="G55" s="157"/>
      <c r="H55" s="158"/>
      <c r="I55" s="158"/>
      <c r="J55" s="159"/>
      <c r="K55" s="159"/>
      <c r="L55" s="158"/>
      <c r="M55" s="158"/>
      <c r="N55" s="156"/>
      <c r="O55" s="157"/>
      <c r="P55" s="158"/>
      <c r="Q55" s="158"/>
      <c r="R55" s="159"/>
      <c r="S55" s="159"/>
      <c r="T55" s="158"/>
      <c r="U55" s="158"/>
      <c r="V55" s="156"/>
      <c r="W55" s="157"/>
      <c r="X55" s="158"/>
      <c r="Y55" s="158"/>
      <c r="Z55" s="159"/>
      <c r="AA55" s="159"/>
      <c r="AB55" s="158"/>
      <c r="AC55" s="158"/>
      <c r="AD55" s="156"/>
      <c r="AE55" s="157"/>
      <c r="AF55" s="158"/>
      <c r="AG55" s="158"/>
      <c r="AH55" s="159"/>
      <c r="AI55" s="159"/>
      <c r="AJ55" s="158"/>
      <c r="AK55" s="158"/>
      <c r="AL55" s="156"/>
      <c r="AM55" s="157"/>
      <c r="AN55" s="158"/>
      <c r="AO55" s="158"/>
      <c r="AP55" s="159"/>
      <c r="AQ55" s="159"/>
      <c r="AR55" s="158"/>
      <c r="AS55" s="158"/>
      <c r="AT55" s="156"/>
      <c r="AU55" s="157"/>
      <c r="AV55" s="158"/>
      <c r="AW55" s="158"/>
      <c r="AX55" s="159"/>
      <c r="AY55" s="159"/>
      <c r="AZ55" s="158"/>
      <c r="BA55" s="158"/>
      <c r="BB55" s="156"/>
      <c r="BC55" s="157"/>
      <c r="BD55" s="158"/>
      <c r="BE55" s="158"/>
      <c r="BF55" s="159"/>
      <c r="BG55" s="159"/>
      <c r="BH55" s="158"/>
      <c r="BI55" s="158"/>
      <c r="BJ55" s="156"/>
      <c r="BK55" s="157"/>
      <c r="BL55" s="158"/>
      <c r="BM55" s="158"/>
      <c r="BN55" s="159"/>
      <c r="BO55" s="159"/>
      <c r="BP55" s="158"/>
      <c r="BQ55" s="158"/>
      <c r="BR55" s="156"/>
      <c r="BS55" s="157"/>
      <c r="BT55" s="158"/>
      <c r="BU55" s="158"/>
      <c r="BV55" s="159"/>
      <c r="BW55" s="159"/>
      <c r="BX55" s="119" t="str">
        <f t="shared" si="0"/>
        <v/>
      </c>
      <c r="BY55" s="119" t="str">
        <f t="shared" si="1"/>
        <v/>
      </c>
      <c r="BZ55" s="119" t="str">
        <f t="shared" si="2"/>
        <v/>
      </c>
      <c r="CA55" s="119" t="str">
        <f t="shared" si="3"/>
        <v/>
      </c>
    </row>
    <row r="56" spans="1:79">
      <c r="A56" s="106">
        <v>48</v>
      </c>
      <c r="B56" s="250" t="str">
        <f>IF('1_B'!$B56="","",'1_B'!$B56)</f>
        <v/>
      </c>
      <c r="C56" s="251"/>
      <c r="D56" s="252"/>
      <c r="E56" s="110" t="str">
        <f>IF('1_B'!$E56="","",'1_B'!$E56)</f>
        <v/>
      </c>
      <c r="F56" s="154"/>
      <c r="G56" s="155"/>
      <c r="H56" s="155"/>
      <c r="I56" s="155"/>
      <c r="J56" s="155"/>
      <c r="K56" s="155"/>
      <c r="L56" s="155"/>
      <c r="M56" s="155"/>
      <c r="N56" s="154"/>
      <c r="O56" s="155"/>
      <c r="P56" s="155"/>
      <c r="Q56" s="155"/>
      <c r="R56" s="155"/>
      <c r="S56" s="155"/>
      <c r="T56" s="155"/>
      <c r="U56" s="155"/>
      <c r="V56" s="154"/>
      <c r="W56" s="155"/>
      <c r="X56" s="155"/>
      <c r="Y56" s="155"/>
      <c r="Z56" s="155"/>
      <c r="AA56" s="155"/>
      <c r="AB56" s="155"/>
      <c r="AC56" s="155"/>
      <c r="AD56" s="154"/>
      <c r="AE56" s="155"/>
      <c r="AF56" s="155"/>
      <c r="AG56" s="155"/>
      <c r="AH56" s="155"/>
      <c r="AI56" s="155"/>
      <c r="AJ56" s="155"/>
      <c r="AK56" s="155"/>
      <c r="AL56" s="154"/>
      <c r="AM56" s="155"/>
      <c r="AN56" s="155"/>
      <c r="AO56" s="155"/>
      <c r="AP56" s="155"/>
      <c r="AQ56" s="155"/>
      <c r="AR56" s="155"/>
      <c r="AS56" s="155"/>
      <c r="AT56" s="154"/>
      <c r="AU56" s="155"/>
      <c r="AV56" s="155"/>
      <c r="AW56" s="155"/>
      <c r="AX56" s="155"/>
      <c r="AY56" s="155"/>
      <c r="AZ56" s="155"/>
      <c r="BA56" s="155"/>
      <c r="BB56" s="154"/>
      <c r="BC56" s="155"/>
      <c r="BD56" s="155"/>
      <c r="BE56" s="155"/>
      <c r="BF56" s="155"/>
      <c r="BG56" s="155"/>
      <c r="BH56" s="155"/>
      <c r="BI56" s="155"/>
      <c r="BJ56" s="154"/>
      <c r="BK56" s="155"/>
      <c r="BL56" s="155"/>
      <c r="BM56" s="155"/>
      <c r="BN56" s="155"/>
      <c r="BO56" s="155"/>
      <c r="BP56" s="155"/>
      <c r="BQ56" s="155"/>
      <c r="BR56" s="154"/>
      <c r="BS56" s="155"/>
      <c r="BT56" s="155"/>
      <c r="BU56" s="155"/>
      <c r="BV56" s="155"/>
      <c r="BW56" s="155"/>
      <c r="BX56" s="118" t="str">
        <f t="shared" si="0"/>
        <v/>
      </c>
      <c r="BY56" s="118" t="str">
        <f t="shared" si="1"/>
        <v/>
      </c>
      <c r="BZ56" s="118" t="str">
        <f t="shared" si="2"/>
        <v/>
      </c>
      <c r="CA56" s="118" t="str">
        <f t="shared" si="3"/>
        <v/>
      </c>
    </row>
    <row r="57" spans="1:79">
      <c r="A57" s="107">
        <v>49</v>
      </c>
      <c r="B57" s="253" t="str">
        <f>IF('1_B'!$B57="","",'1_B'!$B57)</f>
        <v/>
      </c>
      <c r="C57" s="254"/>
      <c r="D57" s="255"/>
      <c r="E57" s="111" t="str">
        <f>IF('1_B'!$E57="","",'1_B'!$E57)</f>
        <v/>
      </c>
      <c r="F57" s="156"/>
      <c r="G57" s="157"/>
      <c r="H57" s="158"/>
      <c r="I57" s="158"/>
      <c r="J57" s="159"/>
      <c r="K57" s="159"/>
      <c r="L57" s="158"/>
      <c r="M57" s="158"/>
      <c r="N57" s="156"/>
      <c r="O57" s="157"/>
      <c r="P57" s="158"/>
      <c r="Q57" s="158"/>
      <c r="R57" s="159"/>
      <c r="S57" s="159"/>
      <c r="T57" s="158"/>
      <c r="U57" s="158"/>
      <c r="V57" s="156"/>
      <c r="W57" s="157"/>
      <c r="X57" s="158"/>
      <c r="Y57" s="158"/>
      <c r="Z57" s="159"/>
      <c r="AA57" s="159"/>
      <c r="AB57" s="158"/>
      <c r="AC57" s="158"/>
      <c r="AD57" s="156"/>
      <c r="AE57" s="157"/>
      <c r="AF57" s="158"/>
      <c r="AG57" s="158"/>
      <c r="AH57" s="159"/>
      <c r="AI57" s="159"/>
      <c r="AJ57" s="158"/>
      <c r="AK57" s="158"/>
      <c r="AL57" s="156"/>
      <c r="AM57" s="157"/>
      <c r="AN57" s="158"/>
      <c r="AO57" s="158"/>
      <c r="AP57" s="159"/>
      <c r="AQ57" s="159"/>
      <c r="AR57" s="158"/>
      <c r="AS57" s="158"/>
      <c r="AT57" s="156"/>
      <c r="AU57" s="157"/>
      <c r="AV57" s="158"/>
      <c r="AW57" s="158"/>
      <c r="AX57" s="159"/>
      <c r="AY57" s="159"/>
      <c r="AZ57" s="158"/>
      <c r="BA57" s="158"/>
      <c r="BB57" s="156"/>
      <c r="BC57" s="157"/>
      <c r="BD57" s="158"/>
      <c r="BE57" s="158"/>
      <c r="BF57" s="159"/>
      <c r="BG57" s="159"/>
      <c r="BH57" s="158"/>
      <c r="BI57" s="158"/>
      <c r="BJ57" s="156"/>
      <c r="BK57" s="157"/>
      <c r="BL57" s="158"/>
      <c r="BM57" s="158"/>
      <c r="BN57" s="159"/>
      <c r="BO57" s="159"/>
      <c r="BP57" s="158"/>
      <c r="BQ57" s="158"/>
      <c r="BR57" s="156"/>
      <c r="BS57" s="157"/>
      <c r="BT57" s="158"/>
      <c r="BU57" s="158"/>
      <c r="BV57" s="159"/>
      <c r="BW57" s="159"/>
      <c r="BX57" s="119" t="str">
        <f t="shared" si="0"/>
        <v/>
      </c>
      <c r="BY57" s="119" t="str">
        <f t="shared" si="1"/>
        <v/>
      </c>
      <c r="BZ57" s="119" t="str">
        <f t="shared" si="2"/>
        <v/>
      </c>
      <c r="CA57" s="119" t="str">
        <f t="shared" si="3"/>
        <v/>
      </c>
    </row>
    <row r="58" spans="1:79">
      <c r="A58" s="108">
        <v>50</v>
      </c>
      <c r="B58" s="247" t="str">
        <f>IF('1_B'!$B58="","",'1_B'!$B58)</f>
        <v/>
      </c>
      <c r="C58" s="248"/>
      <c r="D58" s="249"/>
      <c r="E58" s="112" t="str">
        <f>IF('1_B'!$E58="","",'1_B'!$E58)</f>
        <v/>
      </c>
      <c r="F58" s="160"/>
      <c r="G58" s="150"/>
      <c r="H58" s="150"/>
      <c r="I58" s="150"/>
      <c r="J58" s="150"/>
      <c r="K58" s="150"/>
      <c r="L58" s="150"/>
      <c r="M58" s="150"/>
      <c r="N58" s="160"/>
      <c r="O58" s="150"/>
      <c r="P58" s="150"/>
      <c r="Q58" s="150"/>
      <c r="R58" s="150"/>
      <c r="S58" s="150"/>
      <c r="T58" s="150"/>
      <c r="U58" s="150"/>
      <c r="V58" s="160"/>
      <c r="W58" s="150"/>
      <c r="X58" s="150"/>
      <c r="Y58" s="150"/>
      <c r="Z58" s="150"/>
      <c r="AA58" s="150"/>
      <c r="AB58" s="150"/>
      <c r="AC58" s="150"/>
      <c r="AD58" s="160"/>
      <c r="AE58" s="150"/>
      <c r="AF58" s="150"/>
      <c r="AG58" s="150"/>
      <c r="AH58" s="150"/>
      <c r="AI58" s="150"/>
      <c r="AJ58" s="150"/>
      <c r="AK58" s="150"/>
      <c r="AL58" s="160"/>
      <c r="AM58" s="150"/>
      <c r="AN58" s="150"/>
      <c r="AO58" s="150"/>
      <c r="AP58" s="150"/>
      <c r="AQ58" s="150"/>
      <c r="AR58" s="150"/>
      <c r="AS58" s="150"/>
      <c r="AT58" s="160"/>
      <c r="AU58" s="150"/>
      <c r="AV58" s="150"/>
      <c r="AW58" s="150"/>
      <c r="AX58" s="150"/>
      <c r="AY58" s="150"/>
      <c r="AZ58" s="150"/>
      <c r="BA58" s="150"/>
      <c r="BB58" s="160"/>
      <c r="BC58" s="150"/>
      <c r="BD58" s="150"/>
      <c r="BE58" s="150"/>
      <c r="BF58" s="150"/>
      <c r="BG58" s="150"/>
      <c r="BH58" s="150"/>
      <c r="BI58" s="150"/>
      <c r="BJ58" s="160"/>
      <c r="BK58" s="150"/>
      <c r="BL58" s="150"/>
      <c r="BM58" s="150"/>
      <c r="BN58" s="150"/>
      <c r="BO58" s="150"/>
      <c r="BP58" s="150"/>
      <c r="BQ58" s="150"/>
      <c r="BR58" s="160"/>
      <c r="BS58" s="150"/>
      <c r="BT58" s="150"/>
      <c r="BU58" s="150"/>
      <c r="BV58" s="150"/>
      <c r="BW58" s="150"/>
      <c r="BX58" s="120" t="str">
        <f t="shared" si="0"/>
        <v/>
      </c>
      <c r="BY58" s="120" t="str">
        <f t="shared" si="1"/>
        <v/>
      </c>
      <c r="BZ58" s="120" t="str">
        <f t="shared" si="2"/>
        <v/>
      </c>
      <c r="CA58" s="120" t="str">
        <f t="shared" si="3"/>
        <v/>
      </c>
    </row>
    <row r="59" spans="1:79">
      <c r="A59" s="82"/>
      <c r="B59" s="51"/>
      <c r="C59" s="54"/>
      <c r="D59" s="51"/>
      <c r="E59" s="51"/>
      <c r="F59" s="51"/>
    </row>
  </sheetData>
  <sheetProtection sheet="1" objects="1" scenarios="1" selectLockedCells="1"/>
  <mergeCells count="70">
    <mergeCell ref="B58:D58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22:D22"/>
    <mergeCell ref="B11:D11"/>
    <mergeCell ref="B12:D12"/>
    <mergeCell ref="B46:D46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34:D34"/>
    <mergeCell ref="B23:D23"/>
    <mergeCell ref="B24:D24"/>
    <mergeCell ref="B25:D25"/>
    <mergeCell ref="B26:D26"/>
    <mergeCell ref="B27:D27"/>
    <mergeCell ref="B33:D33"/>
    <mergeCell ref="B19:D19"/>
    <mergeCell ref="B20:D20"/>
    <mergeCell ref="B21:D21"/>
    <mergeCell ref="AH2:AJ2"/>
    <mergeCell ref="B13:D13"/>
    <mergeCell ref="B14:D14"/>
    <mergeCell ref="B15:D15"/>
    <mergeCell ref="B16:D16"/>
    <mergeCell ref="B17:D17"/>
    <mergeCell ref="B10:D10"/>
    <mergeCell ref="B28:D28"/>
    <mergeCell ref="B29:D29"/>
    <mergeCell ref="B30:D30"/>
    <mergeCell ref="B31:D31"/>
    <mergeCell ref="B32:D32"/>
    <mergeCell ref="AP2:AR2"/>
    <mergeCell ref="AT2:AW2"/>
    <mergeCell ref="B9:D9"/>
    <mergeCell ref="BG4:BL4"/>
    <mergeCell ref="B18:D18"/>
    <mergeCell ref="BN4:BU4"/>
    <mergeCell ref="BN2:BU2"/>
    <mergeCell ref="AB6:BA6"/>
    <mergeCell ref="B8:D8"/>
    <mergeCell ref="AY2:BA2"/>
    <mergeCell ref="BC2:BE2"/>
    <mergeCell ref="BG2:BL2"/>
    <mergeCell ref="AC4:AF4"/>
    <mergeCell ref="AH4:AJ4"/>
    <mergeCell ref="AL4:AN4"/>
    <mergeCell ref="AP4:AR4"/>
    <mergeCell ref="AT4:AW4"/>
    <mergeCell ref="AY4:BA4"/>
    <mergeCell ref="BC4:BE4"/>
    <mergeCell ref="AC2:AF2"/>
    <mergeCell ref="AL2:AN2"/>
  </mergeCells>
  <conditionalFormatting sqref="F9:BW58">
    <cfRule type="beginsWith" dxfId="55" priority="1" operator="beginsWith" text="t">
      <formula>LEFT(F9,LEN("t"))="t"</formula>
    </cfRule>
    <cfRule type="beginsWith" dxfId="54" priority="2" operator="beginsWith" text="a">
      <formula>LEFT(F9,LEN("a"))="a"</formula>
    </cfRule>
    <cfRule type="beginsWith" dxfId="53" priority="3" operator="beginsWith" text="i">
      <formula>LEFT(F9,LEN("i"))="i"</formula>
    </cfRule>
    <cfRule type="beginsWith" dxfId="52" priority="4" operator="beginsWith" text="s">
      <formula>LEFT(F9,LEN("s"))="s"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CM59"/>
  <sheetViews>
    <sheetView zoomScale="150" zoomScaleNormal="150" workbookViewId="0">
      <selection activeCell="H27" sqref="H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51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 t="s">
        <v>84</v>
      </c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86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6" t="str">
        <f>DataInduk!$D$10</f>
        <v>Marhalah</v>
      </c>
      <c r="E4" s="73"/>
      <c r="F4" s="73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246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246"/>
      <c r="AE4" s="246"/>
      <c r="AF4" s="246"/>
      <c r="AG4" s="116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16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16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6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53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75" t="str">
        <f>" Tahun Ajaran "&amp;DataInduk!$D$12</f>
        <v xml:space="preserve"> Tahun Ajaran 2023 - 2024</v>
      </c>
      <c r="E5" s="75"/>
      <c r="F5" s="75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Absensi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"&amp;IF(DataInduk!$D$31="Putra","Putra",IF(DataInduk!$D$31="Putri","Putri","")),(IF(LEN(DataInduk!$D$29)&gt;2,LEFT(DataInduk!$D$29,2),DataInduk!$D$29)&amp;IF(DataInduk!$D$37="ABC","C ",".3 ")&amp;IF(DataInduk!$D$31="Putra","Putra",IF(DataInduk!$D$31="Putri","Putri",""))))&amp;" Pelajaran "&amp;DataInduk!$D$25&amp;" Semester 1"</f>
        <v xml:space="preserve"> Absensi Santri Kelas 3C Putra Pelajaran Maddah 1 Semester 1</v>
      </c>
      <c r="E6" s="56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"&amp;IF(DataInduk!$D$31="Putra","Pa",IF(DataInduk!$D$31="Putri","Pi","")),(IF(LEN(DataInduk!$D$29)&gt;2,LEFT(DataInduk!$D$29,2),DataInduk!$D$29)&amp;IF(DataInduk!$D$37="ABC","C ",".3 ")&amp;IF(DataInduk!$D$31="Putra","Pa",IF(DataInduk!$D$31="Putri","Pi",""))))&amp;" : "&amp;DataInduk!$D$43</f>
        <v xml:space="preserve">Wali Kelas 3C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s="59" customFormat="1" ht="15.95" customHeight="1">
      <c r="A8" s="136" t="s">
        <v>31</v>
      </c>
      <c r="B8" s="256" t="s">
        <v>36</v>
      </c>
      <c r="C8" s="257"/>
      <c r="D8" s="258"/>
      <c r="E8" s="136" t="str">
        <f>IF(OR(DataInduk!$H$4="Pesantren",DataInduk!$H$4="Santri "),"NIS","NIM")</f>
        <v>NIS</v>
      </c>
      <c r="F8" s="85">
        <v>1</v>
      </c>
      <c r="G8" s="85">
        <v>2</v>
      </c>
      <c r="H8" s="78">
        <v>3</v>
      </c>
      <c r="I8" s="78">
        <v>4</v>
      </c>
      <c r="J8" s="84">
        <v>5</v>
      </c>
      <c r="K8" s="84">
        <v>6</v>
      </c>
      <c r="L8" s="78">
        <v>7</v>
      </c>
      <c r="M8" s="78">
        <v>8</v>
      </c>
      <c r="N8" s="85">
        <v>9</v>
      </c>
      <c r="O8" s="85">
        <v>10</v>
      </c>
      <c r="P8" s="78">
        <v>11</v>
      </c>
      <c r="Q8" s="78">
        <v>12</v>
      </c>
      <c r="R8" s="84">
        <v>13</v>
      </c>
      <c r="S8" s="84">
        <v>14</v>
      </c>
      <c r="T8" s="78">
        <v>15</v>
      </c>
      <c r="U8" s="78">
        <v>16</v>
      </c>
      <c r="V8" s="85">
        <v>17</v>
      </c>
      <c r="W8" s="85">
        <v>18</v>
      </c>
      <c r="X8" s="78">
        <v>19</v>
      </c>
      <c r="Y8" s="78">
        <v>20</v>
      </c>
      <c r="Z8" s="84">
        <v>21</v>
      </c>
      <c r="AA8" s="84">
        <v>22</v>
      </c>
      <c r="AB8" s="78">
        <v>23</v>
      </c>
      <c r="AC8" s="78">
        <v>24</v>
      </c>
      <c r="AD8" s="85">
        <v>25</v>
      </c>
      <c r="AE8" s="85">
        <v>26</v>
      </c>
      <c r="AF8" s="78">
        <v>27</v>
      </c>
      <c r="AG8" s="78">
        <v>28</v>
      </c>
      <c r="AH8" s="84">
        <v>29</v>
      </c>
      <c r="AI8" s="84">
        <v>30</v>
      </c>
      <c r="AJ8" s="78">
        <v>31</v>
      </c>
      <c r="AK8" s="78">
        <v>32</v>
      </c>
      <c r="AL8" s="85">
        <v>33</v>
      </c>
      <c r="AM8" s="85">
        <v>34</v>
      </c>
      <c r="AN8" s="78">
        <v>35</v>
      </c>
      <c r="AO8" s="78">
        <v>36</v>
      </c>
      <c r="AP8" s="84">
        <v>37</v>
      </c>
      <c r="AQ8" s="84">
        <v>38</v>
      </c>
      <c r="AR8" s="78">
        <v>39</v>
      </c>
      <c r="AS8" s="78">
        <v>40</v>
      </c>
      <c r="AT8" s="85">
        <v>41</v>
      </c>
      <c r="AU8" s="85">
        <v>42</v>
      </c>
      <c r="AV8" s="78">
        <v>43</v>
      </c>
      <c r="AW8" s="78">
        <v>44</v>
      </c>
      <c r="AX8" s="84">
        <v>45</v>
      </c>
      <c r="AY8" s="84">
        <v>46</v>
      </c>
      <c r="AZ8" s="78">
        <v>47</v>
      </c>
      <c r="BA8" s="78">
        <v>48</v>
      </c>
      <c r="BB8" s="85">
        <v>49</v>
      </c>
      <c r="BC8" s="85">
        <v>50</v>
      </c>
      <c r="BD8" s="78">
        <v>51</v>
      </c>
      <c r="BE8" s="78">
        <v>52</v>
      </c>
      <c r="BF8" s="84">
        <v>53</v>
      </c>
      <c r="BG8" s="84">
        <v>54</v>
      </c>
      <c r="BH8" s="78">
        <v>55</v>
      </c>
      <c r="BI8" s="78">
        <v>56</v>
      </c>
      <c r="BJ8" s="85">
        <v>57</v>
      </c>
      <c r="BK8" s="85">
        <v>58</v>
      </c>
      <c r="BL8" s="78">
        <v>59</v>
      </c>
      <c r="BM8" s="78">
        <v>60</v>
      </c>
      <c r="BN8" s="84">
        <v>61</v>
      </c>
      <c r="BO8" s="84">
        <v>62</v>
      </c>
      <c r="BP8" s="78">
        <v>63</v>
      </c>
      <c r="BQ8" s="78">
        <v>64</v>
      </c>
      <c r="BR8" s="85">
        <v>65</v>
      </c>
      <c r="BS8" s="85">
        <v>66</v>
      </c>
      <c r="BT8" s="78">
        <v>67</v>
      </c>
      <c r="BU8" s="78">
        <v>68</v>
      </c>
      <c r="BV8" s="84">
        <v>69</v>
      </c>
      <c r="BW8" s="84">
        <v>70</v>
      </c>
      <c r="BX8" s="102" t="s">
        <v>42</v>
      </c>
      <c r="BY8" s="101" t="s">
        <v>43</v>
      </c>
      <c r="BZ8" s="103" t="s">
        <v>44</v>
      </c>
      <c r="CA8" s="104" t="s">
        <v>41</v>
      </c>
    </row>
    <row r="9" spans="1:91">
      <c r="A9" s="105">
        <v>1</v>
      </c>
      <c r="B9" s="259" t="str">
        <f>IF('1_C'!$B9="","",'1_C'!$B9)</f>
        <v/>
      </c>
      <c r="C9" s="260"/>
      <c r="D9" s="261"/>
      <c r="E9" s="109" t="str">
        <f>IF('1_C'!$E9="","",'1_C'!$E9)</f>
        <v/>
      </c>
      <c r="F9" s="152"/>
      <c r="G9" s="143"/>
      <c r="H9" s="142"/>
      <c r="I9" s="142"/>
      <c r="J9" s="153"/>
      <c r="K9" s="153"/>
      <c r="L9" s="142"/>
      <c r="M9" s="142"/>
      <c r="N9" s="152"/>
      <c r="O9" s="143"/>
      <c r="P9" s="142"/>
      <c r="Q9" s="142"/>
      <c r="R9" s="153"/>
      <c r="S9" s="153"/>
      <c r="T9" s="142"/>
      <c r="U9" s="142"/>
      <c r="V9" s="152"/>
      <c r="W9" s="143"/>
      <c r="X9" s="142"/>
      <c r="Y9" s="142"/>
      <c r="Z9" s="153"/>
      <c r="AA9" s="153"/>
      <c r="AB9" s="142"/>
      <c r="AC9" s="142"/>
      <c r="AD9" s="152"/>
      <c r="AE9" s="143"/>
      <c r="AF9" s="142"/>
      <c r="AG9" s="142"/>
      <c r="AH9" s="153"/>
      <c r="AI9" s="153"/>
      <c r="AJ9" s="142"/>
      <c r="AK9" s="142"/>
      <c r="AL9" s="152"/>
      <c r="AM9" s="143"/>
      <c r="AN9" s="142"/>
      <c r="AO9" s="142"/>
      <c r="AP9" s="153"/>
      <c r="AQ9" s="153"/>
      <c r="AR9" s="142"/>
      <c r="AS9" s="142"/>
      <c r="AT9" s="152"/>
      <c r="AU9" s="143"/>
      <c r="AV9" s="142"/>
      <c r="AW9" s="142"/>
      <c r="AX9" s="153"/>
      <c r="AY9" s="153"/>
      <c r="AZ9" s="142"/>
      <c r="BA9" s="142"/>
      <c r="BB9" s="152"/>
      <c r="BC9" s="143"/>
      <c r="BD9" s="142"/>
      <c r="BE9" s="142"/>
      <c r="BF9" s="153"/>
      <c r="BG9" s="153"/>
      <c r="BH9" s="142"/>
      <c r="BI9" s="142"/>
      <c r="BJ9" s="152"/>
      <c r="BK9" s="143"/>
      <c r="BL9" s="142"/>
      <c r="BM9" s="142"/>
      <c r="BN9" s="153"/>
      <c r="BO9" s="153"/>
      <c r="BP9" s="142"/>
      <c r="BQ9" s="142"/>
      <c r="BR9" s="152"/>
      <c r="BS9" s="143"/>
      <c r="BT9" s="142"/>
      <c r="BU9" s="142"/>
      <c r="BV9" s="153"/>
      <c r="BW9" s="153"/>
      <c r="BX9" s="117" t="str">
        <f t="shared" ref="BX9:BX58" si="0">IF(COUNTIF(F9:BW9,"s")=0,"",COUNTIF(F9:BW9,"s"))</f>
        <v/>
      </c>
      <c r="BY9" s="117" t="str">
        <f t="shared" ref="BY9:BY58" si="1">IF(COUNTIF(F9:BW9,"i")=0,"",COUNTIF(F9:BW9,"i"))</f>
        <v/>
      </c>
      <c r="BZ9" s="117" t="str">
        <f t="shared" ref="BZ9:BZ58" si="2">IF(COUNTIF(F9:BW9,"a")=0,"",COUNTIF(F9:BW9,"a"))</f>
        <v/>
      </c>
      <c r="CA9" s="117" t="str">
        <f t="shared" ref="CA9:CA58" si="3">IF(COUNTIF(F9:BW9,"t")=0,"",COUNTIF(F9:BW9,"t"))</f>
        <v/>
      </c>
    </row>
    <row r="10" spans="1:91">
      <c r="A10" s="106">
        <v>2</v>
      </c>
      <c r="B10" s="250" t="str">
        <f>IF('1_C'!$B10="","",'1_C'!$B10)</f>
        <v/>
      </c>
      <c r="C10" s="251"/>
      <c r="D10" s="252"/>
      <c r="E10" s="110" t="str">
        <f>IF('1_C'!$E10="","",'1_C'!$E10)</f>
        <v/>
      </c>
      <c r="F10" s="154"/>
      <c r="G10" s="155"/>
      <c r="H10" s="155"/>
      <c r="I10" s="155"/>
      <c r="J10" s="155"/>
      <c r="K10" s="155"/>
      <c r="L10" s="155"/>
      <c r="M10" s="155"/>
      <c r="N10" s="154"/>
      <c r="O10" s="155"/>
      <c r="P10" s="155"/>
      <c r="Q10" s="155"/>
      <c r="R10" s="155"/>
      <c r="S10" s="155"/>
      <c r="T10" s="155"/>
      <c r="U10" s="155"/>
      <c r="V10" s="154"/>
      <c r="W10" s="155"/>
      <c r="X10" s="155"/>
      <c r="Y10" s="155"/>
      <c r="Z10" s="155"/>
      <c r="AA10" s="155"/>
      <c r="AB10" s="155"/>
      <c r="AC10" s="155"/>
      <c r="AD10" s="154"/>
      <c r="AE10" s="155"/>
      <c r="AF10" s="155"/>
      <c r="AG10" s="155"/>
      <c r="AH10" s="155"/>
      <c r="AI10" s="155"/>
      <c r="AJ10" s="155"/>
      <c r="AK10" s="155"/>
      <c r="AL10" s="154"/>
      <c r="AM10" s="155"/>
      <c r="AN10" s="155"/>
      <c r="AO10" s="155"/>
      <c r="AP10" s="155"/>
      <c r="AQ10" s="155"/>
      <c r="AR10" s="155"/>
      <c r="AS10" s="155"/>
      <c r="AT10" s="154"/>
      <c r="AU10" s="155"/>
      <c r="AV10" s="155"/>
      <c r="AW10" s="155"/>
      <c r="AX10" s="155"/>
      <c r="AY10" s="155"/>
      <c r="AZ10" s="155"/>
      <c r="BA10" s="155"/>
      <c r="BB10" s="154"/>
      <c r="BC10" s="155"/>
      <c r="BD10" s="155"/>
      <c r="BE10" s="155"/>
      <c r="BF10" s="155"/>
      <c r="BG10" s="155"/>
      <c r="BH10" s="155"/>
      <c r="BI10" s="155"/>
      <c r="BJ10" s="154"/>
      <c r="BK10" s="155"/>
      <c r="BL10" s="155"/>
      <c r="BM10" s="155"/>
      <c r="BN10" s="155"/>
      <c r="BO10" s="155"/>
      <c r="BP10" s="155"/>
      <c r="BQ10" s="155"/>
      <c r="BR10" s="154"/>
      <c r="BS10" s="155"/>
      <c r="BT10" s="155"/>
      <c r="BU10" s="155"/>
      <c r="BV10" s="155"/>
      <c r="BW10" s="155"/>
      <c r="BX10" s="118" t="str">
        <f t="shared" si="0"/>
        <v/>
      </c>
      <c r="BY10" s="118" t="str">
        <f t="shared" si="1"/>
        <v/>
      </c>
      <c r="BZ10" s="118" t="str">
        <f t="shared" si="2"/>
        <v/>
      </c>
      <c r="CA10" s="118" t="str">
        <f t="shared" si="3"/>
        <v/>
      </c>
    </row>
    <row r="11" spans="1:91" ht="15" customHeight="1">
      <c r="A11" s="107">
        <v>3</v>
      </c>
      <c r="B11" s="253" t="str">
        <f>IF('1_C'!$B11="","",'1_C'!$B11)</f>
        <v/>
      </c>
      <c r="C11" s="254"/>
      <c r="D11" s="255"/>
      <c r="E11" s="111" t="str">
        <f>IF('1_C'!$E11="","",'1_C'!$E11)</f>
        <v/>
      </c>
      <c r="F11" s="156"/>
      <c r="G11" s="157"/>
      <c r="H11" s="158"/>
      <c r="I11" s="158"/>
      <c r="J11" s="159"/>
      <c r="K11" s="159"/>
      <c r="L11" s="158"/>
      <c r="M11" s="158"/>
      <c r="N11" s="156"/>
      <c r="O11" s="157"/>
      <c r="P11" s="158"/>
      <c r="Q11" s="158"/>
      <c r="R11" s="159"/>
      <c r="S11" s="159"/>
      <c r="T11" s="158"/>
      <c r="U11" s="158"/>
      <c r="V11" s="156"/>
      <c r="W11" s="157"/>
      <c r="X11" s="158"/>
      <c r="Y11" s="158"/>
      <c r="Z11" s="159"/>
      <c r="AA11" s="159"/>
      <c r="AB11" s="158"/>
      <c r="AC11" s="158"/>
      <c r="AD11" s="156"/>
      <c r="AE11" s="157"/>
      <c r="AF11" s="158"/>
      <c r="AG11" s="158"/>
      <c r="AH11" s="159"/>
      <c r="AI11" s="159"/>
      <c r="AJ11" s="158"/>
      <c r="AK11" s="158"/>
      <c r="AL11" s="156"/>
      <c r="AM11" s="157"/>
      <c r="AN11" s="158"/>
      <c r="AO11" s="158"/>
      <c r="AP11" s="159"/>
      <c r="AQ11" s="159"/>
      <c r="AR11" s="158"/>
      <c r="AS11" s="158"/>
      <c r="AT11" s="156"/>
      <c r="AU11" s="157"/>
      <c r="AV11" s="158"/>
      <c r="AW11" s="158"/>
      <c r="AX11" s="159"/>
      <c r="AY11" s="159"/>
      <c r="AZ11" s="158"/>
      <c r="BA11" s="158"/>
      <c r="BB11" s="156"/>
      <c r="BC11" s="157"/>
      <c r="BD11" s="158"/>
      <c r="BE11" s="158"/>
      <c r="BF11" s="159"/>
      <c r="BG11" s="159"/>
      <c r="BH11" s="158"/>
      <c r="BI11" s="158"/>
      <c r="BJ11" s="156"/>
      <c r="BK11" s="157"/>
      <c r="BL11" s="158"/>
      <c r="BM11" s="158"/>
      <c r="BN11" s="159"/>
      <c r="BO11" s="159"/>
      <c r="BP11" s="158"/>
      <c r="BQ11" s="158"/>
      <c r="BR11" s="156"/>
      <c r="BS11" s="157"/>
      <c r="BT11" s="158"/>
      <c r="BU11" s="158"/>
      <c r="BV11" s="159"/>
      <c r="BW11" s="159"/>
      <c r="BX11" s="119" t="str">
        <f t="shared" si="0"/>
        <v/>
      </c>
      <c r="BY11" s="119" t="str">
        <f t="shared" si="1"/>
        <v/>
      </c>
      <c r="BZ11" s="119" t="str">
        <f t="shared" si="2"/>
        <v/>
      </c>
      <c r="CA11" s="119" t="str">
        <f t="shared" si="3"/>
        <v/>
      </c>
    </row>
    <row r="12" spans="1:91" ht="15" customHeight="1">
      <c r="A12" s="106">
        <v>4</v>
      </c>
      <c r="B12" s="250" t="str">
        <f>IF('1_C'!$B12="","",'1_C'!$B12)</f>
        <v/>
      </c>
      <c r="C12" s="251"/>
      <c r="D12" s="252"/>
      <c r="E12" s="110" t="str">
        <f>IF('1_C'!$E12="","",'1_C'!$E12)</f>
        <v/>
      </c>
      <c r="F12" s="154"/>
      <c r="G12" s="155"/>
      <c r="H12" s="155"/>
      <c r="I12" s="155"/>
      <c r="J12" s="155"/>
      <c r="K12" s="155"/>
      <c r="L12" s="155"/>
      <c r="M12" s="155"/>
      <c r="N12" s="154"/>
      <c r="O12" s="155"/>
      <c r="P12" s="155"/>
      <c r="Q12" s="155"/>
      <c r="R12" s="155"/>
      <c r="S12" s="155"/>
      <c r="T12" s="155"/>
      <c r="U12" s="155"/>
      <c r="V12" s="154"/>
      <c r="W12" s="155"/>
      <c r="X12" s="155"/>
      <c r="Y12" s="155"/>
      <c r="Z12" s="155"/>
      <c r="AA12" s="155"/>
      <c r="AB12" s="155"/>
      <c r="AC12" s="155"/>
      <c r="AD12" s="154"/>
      <c r="AE12" s="155"/>
      <c r="AF12" s="155"/>
      <c r="AG12" s="155"/>
      <c r="AH12" s="155"/>
      <c r="AI12" s="155"/>
      <c r="AJ12" s="155"/>
      <c r="AK12" s="155"/>
      <c r="AL12" s="154"/>
      <c r="AM12" s="155"/>
      <c r="AN12" s="155"/>
      <c r="AO12" s="155"/>
      <c r="AP12" s="155"/>
      <c r="AQ12" s="155"/>
      <c r="AR12" s="155"/>
      <c r="AS12" s="155"/>
      <c r="AT12" s="154"/>
      <c r="AU12" s="155"/>
      <c r="AV12" s="155"/>
      <c r="AW12" s="155"/>
      <c r="AX12" s="155"/>
      <c r="AY12" s="155"/>
      <c r="AZ12" s="155"/>
      <c r="BA12" s="155"/>
      <c r="BB12" s="154"/>
      <c r="BC12" s="155"/>
      <c r="BD12" s="155"/>
      <c r="BE12" s="155"/>
      <c r="BF12" s="155"/>
      <c r="BG12" s="155"/>
      <c r="BH12" s="155"/>
      <c r="BI12" s="155"/>
      <c r="BJ12" s="154"/>
      <c r="BK12" s="155"/>
      <c r="BL12" s="155"/>
      <c r="BM12" s="155"/>
      <c r="BN12" s="155"/>
      <c r="BO12" s="155"/>
      <c r="BP12" s="155"/>
      <c r="BQ12" s="155"/>
      <c r="BR12" s="154"/>
      <c r="BS12" s="155"/>
      <c r="BT12" s="155"/>
      <c r="BU12" s="155"/>
      <c r="BV12" s="155"/>
      <c r="BW12" s="155"/>
      <c r="BX12" s="118" t="str">
        <f t="shared" si="0"/>
        <v/>
      </c>
      <c r="BY12" s="118" t="str">
        <f t="shared" si="1"/>
        <v/>
      </c>
      <c r="BZ12" s="118" t="str">
        <f t="shared" si="2"/>
        <v/>
      </c>
      <c r="CA12" s="118" t="str">
        <f t="shared" si="3"/>
        <v/>
      </c>
    </row>
    <row r="13" spans="1:91" ht="15" customHeight="1">
      <c r="A13" s="107">
        <v>5</v>
      </c>
      <c r="B13" s="253" t="str">
        <f>IF('1_C'!$B13="","",'1_C'!$B13)</f>
        <v/>
      </c>
      <c r="C13" s="254"/>
      <c r="D13" s="255"/>
      <c r="E13" s="111" t="str">
        <f>IF('1_C'!$E13="","",'1_C'!$E13)</f>
        <v/>
      </c>
      <c r="F13" s="156"/>
      <c r="G13" s="157"/>
      <c r="H13" s="158"/>
      <c r="I13" s="158"/>
      <c r="J13" s="159"/>
      <c r="K13" s="159"/>
      <c r="L13" s="158"/>
      <c r="M13" s="158"/>
      <c r="N13" s="156"/>
      <c r="O13" s="157"/>
      <c r="P13" s="158"/>
      <c r="Q13" s="158"/>
      <c r="R13" s="159"/>
      <c r="S13" s="159"/>
      <c r="T13" s="158"/>
      <c r="U13" s="158"/>
      <c r="V13" s="156"/>
      <c r="W13" s="157"/>
      <c r="X13" s="158"/>
      <c r="Y13" s="158"/>
      <c r="Z13" s="159"/>
      <c r="AA13" s="159"/>
      <c r="AB13" s="158"/>
      <c r="AC13" s="158"/>
      <c r="AD13" s="156"/>
      <c r="AE13" s="157"/>
      <c r="AF13" s="158"/>
      <c r="AG13" s="158"/>
      <c r="AH13" s="159"/>
      <c r="AI13" s="159"/>
      <c r="AJ13" s="158"/>
      <c r="AK13" s="158"/>
      <c r="AL13" s="156"/>
      <c r="AM13" s="157"/>
      <c r="AN13" s="158"/>
      <c r="AO13" s="158"/>
      <c r="AP13" s="159"/>
      <c r="AQ13" s="159"/>
      <c r="AR13" s="158"/>
      <c r="AS13" s="158"/>
      <c r="AT13" s="156"/>
      <c r="AU13" s="157"/>
      <c r="AV13" s="158"/>
      <c r="AW13" s="158"/>
      <c r="AX13" s="159"/>
      <c r="AY13" s="159"/>
      <c r="AZ13" s="158"/>
      <c r="BA13" s="158"/>
      <c r="BB13" s="156"/>
      <c r="BC13" s="157"/>
      <c r="BD13" s="158"/>
      <c r="BE13" s="158"/>
      <c r="BF13" s="159"/>
      <c r="BG13" s="159"/>
      <c r="BH13" s="158"/>
      <c r="BI13" s="158"/>
      <c r="BJ13" s="156"/>
      <c r="BK13" s="157"/>
      <c r="BL13" s="158"/>
      <c r="BM13" s="158"/>
      <c r="BN13" s="159"/>
      <c r="BO13" s="159"/>
      <c r="BP13" s="158"/>
      <c r="BQ13" s="158"/>
      <c r="BR13" s="156"/>
      <c r="BS13" s="157"/>
      <c r="BT13" s="158"/>
      <c r="BU13" s="158"/>
      <c r="BV13" s="159"/>
      <c r="BW13" s="159"/>
      <c r="BX13" s="119" t="str">
        <f t="shared" si="0"/>
        <v/>
      </c>
      <c r="BY13" s="119" t="str">
        <f t="shared" si="1"/>
        <v/>
      </c>
      <c r="BZ13" s="119" t="str">
        <f t="shared" si="2"/>
        <v/>
      </c>
      <c r="CA13" s="119" t="str">
        <f t="shared" si="3"/>
        <v/>
      </c>
    </row>
    <row r="14" spans="1:91" ht="15" customHeight="1">
      <c r="A14" s="106">
        <v>6</v>
      </c>
      <c r="B14" s="250" t="str">
        <f>IF('1_C'!$B14="","",'1_C'!$B14)</f>
        <v/>
      </c>
      <c r="C14" s="251"/>
      <c r="D14" s="252"/>
      <c r="E14" s="110" t="str">
        <f>IF('1_C'!$E14="","",'1_C'!$E14)</f>
        <v/>
      </c>
      <c r="F14" s="154"/>
      <c r="G14" s="155"/>
      <c r="H14" s="155"/>
      <c r="I14" s="155"/>
      <c r="J14" s="155"/>
      <c r="K14" s="155"/>
      <c r="L14" s="155"/>
      <c r="M14" s="155"/>
      <c r="N14" s="154"/>
      <c r="O14" s="155"/>
      <c r="P14" s="155"/>
      <c r="Q14" s="155"/>
      <c r="R14" s="155"/>
      <c r="S14" s="155"/>
      <c r="T14" s="155"/>
      <c r="U14" s="155"/>
      <c r="V14" s="154"/>
      <c r="W14" s="155"/>
      <c r="X14" s="155"/>
      <c r="Y14" s="155"/>
      <c r="Z14" s="155"/>
      <c r="AA14" s="155"/>
      <c r="AB14" s="155"/>
      <c r="AC14" s="155"/>
      <c r="AD14" s="154"/>
      <c r="AE14" s="155"/>
      <c r="AF14" s="155"/>
      <c r="AG14" s="155"/>
      <c r="AH14" s="155"/>
      <c r="AI14" s="155"/>
      <c r="AJ14" s="155"/>
      <c r="AK14" s="155"/>
      <c r="AL14" s="154"/>
      <c r="AM14" s="155"/>
      <c r="AN14" s="155"/>
      <c r="AO14" s="155"/>
      <c r="AP14" s="155"/>
      <c r="AQ14" s="155"/>
      <c r="AR14" s="155"/>
      <c r="AS14" s="155"/>
      <c r="AT14" s="154"/>
      <c r="AU14" s="155"/>
      <c r="AV14" s="155"/>
      <c r="AW14" s="155"/>
      <c r="AX14" s="155"/>
      <c r="AY14" s="155"/>
      <c r="AZ14" s="155"/>
      <c r="BA14" s="155"/>
      <c r="BB14" s="154"/>
      <c r="BC14" s="155"/>
      <c r="BD14" s="155"/>
      <c r="BE14" s="155"/>
      <c r="BF14" s="155"/>
      <c r="BG14" s="155"/>
      <c r="BH14" s="155"/>
      <c r="BI14" s="155"/>
      <c r="BJ14" s="154"/>
      <c r="BK14" s="155"/>
      <c r="BL14" s="155"/>
      <c r="BM14" s="155"/>
      <c r="BN14" s="155"/>
      <c r="BO14" s="155"/>
      <c r="BP14" s="155"/>
      <c r="BQ14" s="155"/>
      <c r="BR14" s="154"/>
      <c r="BS14" s="155"/>
      <c r="BT14" s="155"/>
      <c r="BU14" s="155"/>
      <c r="BV14" s="155"/>
      <c r="BW14" s="155"/>
      <c r="BX14" s="118" t="str">
        <f t="shared" si="0"/>
        <v/>
      </c>
      <c r="BY14" s="118" t="str">
        <f t="shared" si="1"/>
        <v/>
      </c>
      <c r="BZ14" s="118" t="str">
        <f t="shared" si="2"/>
        <v/>
      </c>
      <c r="CA14" s="118" t="str">
        <f t="shared" si="3"/>
        <v/>
      </c>
    </row>
    <row r="15" spans="1:91" ht="15" customHeight="1">
      <c r="A15" s="107">
        <v>7</v>
      </c>
      <c r="B15" s="253" t="str">
        <f>IF('1_C'!$B15="","",'1_C'!$B15)</f>
        <v/>
      </c>
      <c r="C15" s="254"/>
      <c r="D15" s="255"/>
      <c r="E15" s="111" t="str">
        <f>IF('1_C'!$E15="","",'1_C'!$E15)</f>
        <v/>
      </c>
      <c r="F15" s="156"/>
      <c r="G15" s="157"/>
      <c r="H15" s="158"/>
      <c r="I15" s="158"/>
      <c r="J15" s="159"/>
      <c r="K15" s="159"/>
      <c r="L15" s="158"/>
      <c r="M15" s="158"/>
      <c r="N15" s="156"/>
      <c r="O15" s="157"/>
      <c r="P15" s="158"/>
      <c r="Q15" s="158"/>
      <c r="R15" s="159"/>
      <c r="S15" s="159"/>
      <c r="T15" s="158"/>
      <c r="U15" s="158"/>
      <c r="V15" s="156"/>
      <c r="W15" s="157"/>
      <c r="X15" s="158"/>
      <c r="Y15" s="158"/>
      <c r="Z15" s="159"/>
      <c r="AA15" s="159"/>
      <c r="AB15" s="158"/>
      <c r="AC15" s="158"/>
      <c r="AD15" s="156"/>
      <c r="AE15" s="157"/>
      <c r="AF15" s="158"/>
      <c r="AG15" s="158"/>
      <c r="AH15" s="159"/>
      <c r="AI15" s="159"/>
      <c r="AJ15" s="158"/>
      <c r="AK15" s="158"/>
      <c r="AL15" s="156"/>
      <c r="AM15" s="157"/>
      <c r="AN15" s="158"/>
      <c r="AO15" s="158"/>
      <c r="AP15" s="159"/>
      <c r="AQ15" s="159"/>
      <c r="AR15" s="158"/>
      <c r="AS15" s="158"/>
      <c r="AT15" s="156"/>
      <c r="AU15" s="157"/>
      <c r="AV15" s="158"/>
      <c r="AW15" s="158"/>
      <c r="AX15" s="159"/>
      <c r="AY15" s="159"/>
      <c r="AZ15" s="158"/>
      <c r="BA15" s="158"/>
      <c r="BB15" s="156"/>
      <c r="BC15" s="157"/>
      <c r="BD15" s="158"/>
      <c r="BE15" s="158"/>
      <c r="BF15" s="159"/>
      <c r="BG15" s="159"/>
      <c r="BH15" s="158"/>
      <c r="BI15" s="158"/>
      <c r="BJ15" s="156"/>
      <c r="BK15" s="157"/>
      <c r="BL15" s="158"/>
      <c r="BM15" s="158"/>
      <c r="BN15" s="159"/>
      <c r="BO15" s="159"/>
      <c r="BP15" s="158"/>
      <c r="BQ15" s="158"/>
      <c r="BR15" s="156"/>
      <c r="BS15" s="157"/>
      <c r="BT15" s="158"/>
      <c r="BU15" s="158"/>
      <c r="BV15" s="159"/>
      <c r="BW15" s="159"/>
      <c r="BX15" s="119" t="str">
        <f t="shared" si="0"/>
        <v/>
      </c>
      <c r="BY15" s="119" t="str">
        <f t="shared" si="1"/>
        <v/>
      </c>
      <c r="BZ15" s="119" t="str">
        <f t="shared" si="2"/>
        <v/>
      </c>
      <c r="CA15" s="119" t="str">
        <f t="shared" si="3"/>
        <v/>
      </c>
    </row>
    <row r="16" spans="1:91" ht="15" customHeight="1">
      <c r="A16" s="106">
        <v>8</v>
      </c>
      <c r="B16" s="250" t="str">
        <f>IF('1_C'!$B16="","",'1_C'!$B16)</f>
        <v/>
      </c>
      <c r="C16" s="251"/>
      <c r="D16" s="252"/>
      <c r="E16" s="110" t="str">
        <f>IF('1_C'!$E16="","",'1_C'!$E16)</f>
        <v/>
      </c>
      <c r="F16" s="154"/>
      <c r="G16" s="155"/>
      <c r="H16" s="155"/>
      <c r="I16" s="155"/>
      <c r="J16" s="155"/>
      <c r="K16" s="155"/>
      <c r="L16" s="155"/>
      <c r="M16" s="155"/>
      <c r="N16" s="154"/>
      <c r="O16" s="155"/>
      <c r="P16" s="155"/>
      <c r="Q16" s="155"/>
      <c r="R16" s="155"/>
      <c r="S16" s="155"/>
      <c r="T16" s="155"/>
      <c r="U16" s="155"/>
      <c r="V16" s="154"/>
      <c r="W16" s="155"/>
      <c r="X16" s="155"/>
      <c r="Y16" s="155"/>
      <c r="Z16" s="155"/>
      <c r="AA16" s="155"/>
      <c r="AB16" s="155"/>
      <c r="AC16" s="155"/>
      <c r="AD16" s="154"/>
      <c r="AE16" s="155"/>
      <c r="AF16" s="155"/>
      <c r="AG16" s="155"/>
      <c r="AH16" s="155"/>
      <c r="AI16" s="155"/>
      <c r="AJ16" s="155"/>
      <c r="AK16" s="155"/>
      <c r="AL16" s="154"/>
      <c r="AM16" s="155"/>
      <c r="AN16" s="155"/>
      <c r="AO16" s="155"/>
      <c r="AP16" s="155"/>
      <c r="AQ16" s="155"/>
      <c r="AR16" s="155"/>
      <c r="AS16" s="155"/>
      <c r="AT16" s="154"/>
      <c r="AU16" s="155"/>
      <c r="AV16" s="155"/>
      <c r="AW16" s="155"/>
      <c r="AX16" s="155"/>
      <c r="AY16" s="155"/>
      <c r="AZ16" s="155"/>
      <c r="BA16" s="155"/>
      <c r="BB16" s="154"/>
      <c r="BC16" s="155"/>
      <c r="BD16" s="155"/>
      <c r="BE16" s="155"/>
      <c r="BF16" s="155"/>
      <c r="BG16" s="155"/>
      <c r="BH16" s="155"/>
      <c r="BI16" s="155"/>
      <c r="BJ16" s="154"/>
      <c r="BK16" s="155"/>
      <c r="BL16" s="155"/>
      <c r="BM16" s="155"/>
      <c r="BN16" s="155"/>
      <c r="BO16" s="155"/>
      <c r="BP16" s="155"/>
      <c r="BQ16" s="155"/>
      <c r="BR16" s="154"/>
      <c r="BS16" s="155"/>
      <c r="BT16" s="155"/>
      <c r="BU16" s="155"/>
      <c r="BV16" s="155"/>
      <c r="BW16" s="155"/>
      <c r="BX16" s="118" t="str">
        <f t="shared" si="0"/>
        <v/>
      </c>
      <c r="BY16" s="118" t="str">
        <f t="shared" si="1"/>
        <v/>
      </c>
      <c r="BZ16" s="118" t="str">
        <f t="shared" si="2"/>
        <v/>
      </c>
      <c r="CA16" s="118" t="str">
        <f t="shared" si="3"/>
        <v/>
      </c>
    </row>
    <row r="17" spans="1:79" ht="15" customHeight="1">
      <c r="A17" s="107">
        <v>9</v>
      </c>
      <c r="B17" s="253" t="str">
        <f>IF('1_C'!$B17="","",'1_C'!$B17)</f>
        <v/>
      </c>
      <c r="C17" s="254"/>
      <c r="D17" s="255"/>
      <c r="E17" s="111" t="str">
        <f>IF('1_C'!$E17="","",'1_C'!$E17)</f>
        <v/>
      </c>
      <c r="F17" s="156"/>
      <c r="G17" s="157"/>
      <c r="H17" s="158"/>
      <c r="I17" s="158"/>
      <c r="J17" s="159"/>
      <c r="K17" s="159"/>
      <c r="L17" s="158"/>
      <c r="M17" s="158"/>
      <c r="N17" s="156"/>
      <c r="O17" s="157"/>
      <c r="P17" s="158"/>
      <c r="Q17" s="158"/>
      <c r="R17" s="159"/>
      <c r="S17" s="159"/>
      <c r="T17" s="158"/>
      <c r="U17" s="158"/>
      <c r="V17" s="156"/>
      <c r="W17" s="157"/>
      <c r="X17" s="158"/>
      <c r="Y17" s="158"/>
      <c r="Z17" s="159"/>
      <c r="AA17" s="159"/>
      <c r="AB17" s="158"/>
      <c r="AC17" s="158"/>
      <c r="AD17" s="156"/>
      <c r="AE17" s="157"/>
      <c r="AF17" s="158"/>
      <c r="AG17" s="158"/>
      <c r="AH17" s="159"/>
      <c r="AI17" s="159"/>
      <c r="AJ17" s="158"/>
      <c r="AK17" s="158"/>
      <c r="AL17" s="156"/>
      <c r="AM17" s="157"/>
      <c r="AN17" s="158"/>
      <c r="AO17" s="158"/>
      <c r="AP17" s="159"/>
      <c r="AQ17" s="159"/>
      <c r="AR17" s="158"/>
      <c r="AS17" s="158"/>
      <c r="AT17" s="156"/>
      <c r="AU17" s="157"/>
      <c r="AV17" s="158"/>
      <c r="AW17" s="158"/>
      <c r="AX17" s="159"/>
      <c r="AY17" s="159"/>
      <c r="AZ17" s="158"/>
      <c r="BA17" s="158"/>
      <c r="BB17" s="156"/>
      <c r="BC17" s="157"/>
      <c r="BD17" s="158"/>
      <c r="BE17" s="158"/>
      <c r="BF17" s="159"/>
      <c r="BG17" s="159"/>
      <c r="BH17" s="158"/>
      <c r="BI17" s="158"/>
      <c r="BJ17" s="156"/>
      <c r="BK17" s="157"/>
      <c r="BL17" s="158"/>
      <c r="BM17" s="158"/>
      <c r="BN17" s="159"/>
      <c r="BO17" s="159"/>
      <c r="BP17" s="158"/>
      <c r="BQ17" s="158"/>
      <c r="BR17" s="156"/>
      <c r="BS17" s="157"/>
      <c r="BT17" s="158"/>
      <c r="BU17" s="158"/>
      <c r="BV17" s="159"/>
      <c r="BW17" s="159"/>
      <c r="BX17" s="119" t="str">
        <f t="shared" si="0"/>
        <v/>
      </c>
      <c r="BY17" s="119" t="str">
        <f t="shared" si="1"/>
        <v/>
      </c>
      <c r="BZ17" s="119" t="str">
        <f t="shared" si="2"/>
        <v/>
      </c>
      <c r="CA17" s="119" t="str">
        <f t="shared" si="3"/>
        <v/>
      </c>
    </row>
    <row r="18" spans="1:79" ht="15" customHeight="1">
      <c r="A18" s="106">
        <v>10</v>
      </c>
      <c r="B18" s="250" t="str">
        <f>IF('1_C'!$B18="","",'1_C'!$B18)</f>
        <v/>
      </c>
      <c r="C18" s="251"/>
      <c r="D18" s="252"/>
      <c r="E18" s="110" t="str">
        <f>IF('1_C'!$E18="","",'1_C'!$E18)</f>
        <v/>
      </c>
      <c r="F18" s="154"/>
      <c r="G18" s="155"/>
      <c r="H18" s="155"/>
      <c r="I18" s="155"/>
      <c r="J18" s="155"/>
      <c r="K18" s="155"/>
      <c r="L18" s="155"/>
      <c r="M18" s="155"/>
      <c r="N18" s="154"/>
      <c r="O18" s="155"/>
      <c r="P18" s="155"/>
      <c r="Q18" s="155"/>
      <c r="R18" s="155"/>
      <c r="S18" s="155"/>
      <c r="T18" s="155"/>
      <c r="U18" s="155"/>
      <c r="V18" s="154"/>
      <c r="W18" s="155"/>
      <c r="X18" s="155"/>
      <c r="Y18" s="155"/>
      <c r="Z18" s="155"/>
      <c r="AA18" s="155"/>
      <c r="AB18" s="155"/>
      <c r="AC18" s="155"/>
      <c r="AD18" s="154"/>
      <c r="AE18" s="155"/>
      <c r="AF18" s="155"/>
      <c r="AG18" s="155"/>
      <c r="AH18" s="155"/>
      <c r="AI18" s="155"/>
      <c r="AJ18" s="155"/>
      <c r="AK18" s="155"/>
      <c r="AL18" s="154"/>
      <c r="AM18" s="155"/>
      <c r="AN18" s="155"/>
      <c r="AO18" s="155"/>
      <c r="AP18" s="155"/>
      <c r="AQ18" s="155"/>
      <c r="AR18" s="155"/>
      <c r="AS18" s="155"/>
      <c r="AT18" s="154"/>
      <c r="AU18" s="155"/>
      <c r="AV18" s="155"/>
      <c r="AW18" s="155"/>
      <c r="AX18" s="155"/>
      <c r="AY18" s="155"/>
      <c r="AZ18" s="155"/>
      <c r="BA18" s="155"/>
      <c r="BB18" s="154"/>
      <c r="BC18" s="155"/>
      <c r="BD18" s="155"/>
      <c r="BE18" s="155"/>
      <c r="BF18" s="155"/>
      <c r="BG18" s="155"/>
      <c r="BH18" s="155"/>
      <c r="BI18" s="155"/>
      <c r="BJ18" s="154"/>
      <c r="BK18" s="155"/>
      <c r="BL18" s="155"/>
      <c r="BM18" s="155"/>
      <c r="BN18" s="155"/>
      <c r="BO18" s="155"/>
      <c r="BP18" s="155"/>
      <c r="BQ18" s="155"/>
      <c r="BR18" s="154"/>
      <c r="BS18" s="155"/>
      <c r="BT18" s="155"/>
      <c r="BU18" s="155"/>
      <c r="BV18" s="155"/>
      <c r="BW18" s="155"/>
      <c r="BX18" s="118" t="str">
        <f t="shared" si="0"/>
        <v/>
      </c>
      <c r="BY18" s="118" t="str">
        <f t="shared" si="1"/>
        <v/>
      </c>
      <c r="BZ18" s="118" t="str">
        <f t="shared" si="2"/>
        <v/>
      </c>
      <c r="CA18" s="118" t="str">
        <f t="shared" si="3"/>
        <v/>
      </c>
    </row>
    <row r="19" spans="1:79" ht="15" customHeight="1">
      <c r="A19" s="107">
        <v>11</v>
      </c>
      <c r="B19" s="253" t="str">
        <f>IF('1_C'!$B19="","",'1_C'!$B19)</f>
        <v/>
      </c>
      <c r="C19" s="254"/>
      <c r="D19" s="255"/>
      <c r="E19" s="111" t="str">
        <f>IF('1_C'!$E19="","",'1_C'!$E19)</f>
        <v/>
      </c>
      <c r="F19" s="156"/>
      <c r="G19" s="157"/>
      <c r="H19" s="158"/>
      <c r="I19" s="158"/>
      <c r="J19" s="159"/>
      <c r="K19" s="159"/>
      <c r="L19" s="158"/>
      <c r="M19" s="158"/>
      <c r="N19" s="156"/>
      <c r="O19" s="157"/>
      <c r="P19" s="158"/>
      <c r="Q19" s="158"/>
      <c r="R19" s="159"/>
      <c r="S19" s="159"/>
      <c r="T19" s="158"/>
      <c r="U19" s="158"/>
      <c r="V19" s="156"/>
      <c r="W19" s="157"/>
      <c r="X19" s="158"/>
      <c r="Y19" s="158"/>
      <c r="Z19" s="159"/>
      <c r="AA19" s="159"/>
      <c r="AB19" s="158"/>
      <c r="AC19" s="158"/>
      <c r="AD19" s="156"/>
      <c r="AE19" s="157"/>
      <c r="AF19" s="158"/>
      <c r="AG19" s="158"/>
      <c r="AH19" s="159"/>
      <c r="AI19" s="159"/>
      <c r="AJ19" s="158"/>
      <c r="AK19" s="158"/>
      <c r="AL19" s="156"/>
      <c r="AM19" s="157"/>
      <c r="AN19" s="158"/>
      <c r="AO19" s="158"/>
      <c r="AP19" s="159"/>
      <c r="AQ19" s="159"/>
      <c r="AR19" s="158"/>
      <c r="AS19" s="158"/>
      <c r="AT19" s="156"/>
      <c r="AU19" s="157"/>
      <c r="AV19" s="158"/>
      <c r="AW19" s="158"/>
      <c r="AX19" s="159"/>
      <c r="AY19" s="159"/>
      <c r="AZ19" s="158"/>
      <c r="BA19" s="158"/>
      <c r="BB19" s="156"/>
      <c r="BC19" s="157"/>
      <c r="BD19" s="158"/>
      <c r="BE19" s="158"/>
      <c r="BF19" s="159"/>
      <c r="BG19" s="159"/>
      <c r="BH19" s="158"/>
      <c r="BI19" s="158"/>
      <c r="BJ19" s="156"/>
      <c r="BK19" s="157"/>
      <c r="BL19" s="158"/>
      <c r="BM19" s="158"/>
      <c r="BN19" s="159"/>
      <c r="BO19" s="159"/>
      <c r="BP19" s="158"/>
      <c r="BQ19" s="158"/>
      <c r="BR19" s="156"/>
      <c r="BS19" s="157"/>
      <c r="BT19" s="158"/>
      <c r="BU19" s="158"/>
      <c r="BV19" s="159"/>
      <c r="BW19" s="159"/>
      <c r="BX19" s="119" t="str">
        <f t="shared" si="0"/>
        <v/>
      </c>
      <c r="BY19" s="119" t="str">
        <f t="shared" si="1"/>
        <v/>
      </c>
      <c r="BZ19" s="119" t="str">
        <f t="shared" si="2"/>
        <v/>
      </c>
      <c r="CA19" s="119" t="str">
        <f t="shared" si="3"/>
        <v/>
      </c>
    </row>
    <row r="20" spans="1:79" ht="15" customHeight="1">
      <c r="A20" s="106">
        <v>12</v>
      </c>
      <c r="B20" s="250" t="str">
        <f>IF('1_C'!$B20="","",'1_C'!$B20)</f>
        <v/>
      </c>
      <c r="C20" s="251"/>
      <c r="D20" s="252"/>
      <c r="E20" s="110" t="str">
        <f>IF('1_C'!$E20="","",'1_C'!$E20)</f>
        <v/>
      </c>
      <c r="F20" s="154"/>
      <c r="G20" s="155"/>
      <c r="H20" s="155"/>
      <c r="I20" s="155"/>
      <c r="J20" s="155"/>
      <c r="K20" s="155"/>
      <c r="L20" s="155"/>
      <c r="M20" s="155"/>
      <c r="N20" s="154"/>
      <c r="O20" s="155"/>
      <c r="P20" s="155"/>
      <c r="Q20" s="155"/>
      <c r="R20" s="155"/>
      <c r="S20" s="155"/>
      <c r="T20" s="155"/>
      <c r="U20" s="155"/>
      <c r="V20" s="154"/>
      <c r="W20" s="155"/>
      <c r="X20" s="155"/>
      <c r="Y20" s="155"/>
      <c r="Z20" s="155"/>
      <c r="AA20" s="155"/>
      <c r="AB20" s="155"/>
      <c r="AC20" s="155"/>
      <c r="AD20" s="154"/>
      <c r="AE20" s="155"/>
      <c r="AF20" s="155"/>
      <c r="AG20" s="155"/>
      <c r="AH20" s="155"/>
      <c r="AI20" s="155"/>
      <c r="AJ20" s="155"/>
      <c r="AK20" s="155"/>
      <c r="AL20" s="154"/>
      <c r="AM20" s="155"/>
      <c r="AN20" s="155"/>
      <c r="AO20" s="155"/>
      <c r="AP20" s="155"/>
      <c r="AQ20" s="155"/>
      <c r="AR20" s="155"/>
      <c r="AS20" s="155"/>
      <c r="AT20" s="154"/>
      <c r="AU20" s="155"/>
      <c r="AV20" s="155"/>
      <c r="AW20" s="155"/>
      <c r="AX20" s="155"/>
      <c r="AY20" s="155"/>
      <c r="AZ20" s="155"/>
      <c r="BA20" s="155"/>
      <c r="BB20" s="154"/>
      <c r="BC20" s="155"/>
      <c r="BD20" s="155"/>
      <c r="BE20" s="155"/>
      <c r="BF20" s="155"/>
      <c r="BG20" s="155"/>
      <c r="BH20" s="155"/>
      <c r="BI20" s="155"/>
      <c r="BJ20" s="154"/>
      <c r="BK20" s="155"/>
      <c r="BL20" s="155"/>
      <c r="BM20" s="155"/>
      <c r="BN20" s="155"/>
      <c r="BO20" s="155"/>
      <c r="BP20" s="155"/>
      <c r="BQ20" s="155"/>
      <c r="BR20" s="154"/>
      <c r="BS20" s="155"/>
      <c r="BT20" s="155"/>
      <c r="BU20" s="155"/>
      <c r="BV20" s="155"/>
      <c r="BW20" s="155"/>
      <c r="BX20" s="118" t="str">
        <f t="shared" si="0"/>
        <v/>
      </c>
      <c r="BY20" s="118" t="str">
        <f t="shared" si="1"/>
        <v/>
      </c>
      <c r="BZ20" s="118" t="str">
        <f t="shared" si="2"/>
        <v/>
      </c>
      <c r="CA20" s="118" t="str">
        <f t="shared" si="3"/>
        <v/>
      </c>
    </row>
    <row r="21" spans="1:79" ht="15" customHeight="1">
      <c r="A21" s="107">
        <v>13</v>
      </c>
      <c r="B21" s="253" t="str">
        <f>IF('1_C'!$B21="","",'1_C'!$B21)</f>
        <v/>
      </c>
      <c r="C21" s="254"/>
      <c r="D21" s="255"/>
      <c r="E21" s="111" t="str">
        <f>IF('1_C'!$E21="","",'1_C'!$E21)</f>
        <v/>
      </c>
      <c r="F21" s="156"/>
      <c r="G21" s="157"/>
      <c r="H21" s="158"/>
      <c r="I21" s="158"/>
      <c r="J21" s="159"/>
      <c r="K21" s="159"/>
      <c r="L21" s="158"/>
      <c r="M21" s="158"/>
      <c r="N21" s="156"/>
      <c r="O21" s="157"/>
      <c r="P21" s="158"/>
      <c r="Q21" s="158"/>
      <c r="R21" s="159"/>
      <c r="S21" s="159"/>
      <c r="T21" s="158"/>
      <c r="U21" s="158"/>
      <c r="V21" s="156"/>
      <c r="W21" s="157"/>
      <c r="X21" s="158"/>
      <c r="Y21" s="158"/>
      <c r="Z21" s="159"/>
      <c r="AA21" s="159"/>
      <c r="AB21" s="158"/>
      <c r="AC21" s="158"/>
      <c r="AD21" s="156"/>
      <c r="AE21" s="157"/>
      <c r="AF21" s="158"/>
      <c r="AG21" s="158"/>
      <c r="AH21" s="159"/>
      <c r="AI21" s="159"/>
      <c r="AJ21" s="158"/>
      <c r="AK21" s="158"/>
      <c r="AL21" s="156"/>
      <c r="AM21" s="157"/>
      <c r="AN21" s="158"/>
      <c r="AO21" s="158"/>
      <c r="AP21" s="159"/>
      <c r="AQ21" s="159"/>
      <c r="AR21" s="158"/>
      <c r="AS21" s="158"/>
      <c r="AT21" s="156"/>
      <c r="AU21" s="157"/>
      <c r="AV21" s="158"/>
      <c r="AW21" s="158"/>
      <c r="AX21" s="159"/>
      <c r="AY21" s="159"/>
      <c r="AZ21" s="158"/>
      <c r="BA21" s="158"/>
      <c r="BB21" s="156"/>
      <c r="BC21" s="157"/>
      <c r="BD21" s="158"/>
      <c r="BE21" s="158"/>
      <c r="BF21" s="159"/>
      <c r="BG21" s="159"/>
      <c r="BH21" s="158"/>
      <c r="BI21" s="158"/>
      <c r="BJ21" s="156"/>
      <c r="BK21" s="157"/>
      <c r="BL21" s="158"/>
      <c r="BM21" s="158"/>
      <c r="BN21" s="159"/>
      <c r="BO21" s="159"/>
      <c r="BP21" s="158"/>
      <c r="BQ21" s="158"/>
      <c r="BR21" s="156"/>
      <c r="BS21" s="157"/>
      <c r="BT21" s="158"/>
      <c r="BU21" s="158"/>
      <c r="BV21" s="159"/>
      <c r="BW21" s="159"/>
      <c r="BX21" s="119" t="str">
        <f t="shared" si="0"/>
        <v/>
      </c>
      <c r="BY21" s="119" t="str">
        <f t="shared" si="1"/>
        <v/>
      </c>
      <c r="BZ21" s="119" t="str">
        <f t="shared" si="2"/>
        <v/>
      </c>
      <c r="CA21" s="119" t="str">
        <f t="shared" si="3"/>
        <v/>
      </c>
    </row>
    <row r="22" spans="1:79" ht="15" customHeight="1">
      <c r="A22" s="106">
        <v>14</v>
      </c>
      <c r="B22" s="250" t="str">
        <f>IF('1_C'!$B22="","",'1_C'!$B22)</f>
        <v/>
      </c>
      <c r="C22" s="251"/>
      <c r="D22" s="252"/>
      <c r="E22" s="110" t="str">
        <f>IF('1_C'!$E22="","",'1_C'!$E22)</f>
        <v/>
      </c>
      <c r="F22" s="154"/>
      <c r="G22" s="155"/>
      <c r="H22" s="155"/>
      <c r="I22" s="155"/>
      <c r="J22" s="155"/>
      <c r="K22" s="155"/>
      <c r="L22" s="155"/>
      <c r="M22" s="155"/>
      <c r="N22" s="154"/>
      <c r="O22" s="155"/>
      <c r="P22" s="155"/>
      <c r="Q22" s="155"/>
      <c r="R22" s="155"/>
      <c r="S22" s="155"/>
      <c r="T22" s="155"/>
      <c r="U22" s="155"/>
      <c r="V22" s="154"/>
      <c r="W22" s="155"/>
      <c r="X22" s="155"/>
      <c r="Y22" s="155"/>
      <c r="Z22" s="155"/>
      <c r="AA22" s="155"/>
      <c r="AB22" s="155"/>
      <c r="AC22" s="155"/>
      <c r="AD22" s="154"/>
      <c r="AE22" s="155"/>
      <c r="AF22" s="155"/>
      <c r="AG22" s="155"/>
      <c r="AH22" s="155"/>
      <c r="AI22" s="155"/>
      <c r="AJ22" s="155"/>
      <c r="AK22" s="155"/>
      <c r="AL22" s="154"/>
      <c r="AM22" s="155"/>
      <c r="AN22" s="155"/>
      <c r="AO22" s="155"/>
      <c r="AP22" s="155"/>
      <c r="AQ22" s="155"/>
      <c r="AR22" s="155"/>
      <c r="AS22" s="155"/>
      <c r="AT22" s="154"/>
      <c r="AU22" s="155"/>
      <c r="AV22" s="155"/>
      <c r="AW22" s="155"/>
      <c r="AX22" s="155"/>
      <c r="AY22" s="155"/>
      <c r="AZ22" s="155"/>
      <c r="BA22" s="155"/>
      <c r="BB22" s="154"/>
      <c r="BC22" s="155"/>
      <c r="BD22" s="155"/>
      <c r="BE22" s="155"/>
      <c r="BF22" s="155"/>
      <c r="BG22" s="155"/>
      <c r="BH22" s="155"/>
      <c r="BI22" s="155"/>
      <c r="BJ22" s="154"/>
      <c r="BK22" s="155"/>
      <c r="BL22" s="155"/>
      <c r="BM22" s="155"/>
      <c r="BN22" s="155"/>
      <c r="BO22" s="155"/>
      <c r="BP22" s="155"/>
      <c r="BQ22" s="155"/>
      <c r="BR22" s="154"/>
      <c r="BS22" s="155"/>
      <c r="BT22" s="155"/>
      <c r="BU22" s="155"/>
      <c r="BV22" s="155"/>
      <c r="BW22" s="155"/>
      <c r="BX22" s="118" t="str">
        <f t="shared" si="0"/>
        <v/>
      </c>
      <c r="BY22" s="118" t="str">
        <f t="shared" si="1"/>
        <v/>
      </c>
      <c r="BZ22" s="118" t="str">
        <f t="shared" si="2"/>
        <v/>
      </c>
      <c r="CA22" s="118" t="str">
        <f t="shared" si="3"/>
        <v/>
      </c>
    </row>
    <row r="23" spans="1:79" ht="15" customHeight="1">
      <c r="A23" s="107">
        <v>15</v>
      </c>
      <c r="B23" s="253" t="str">
        <f>IF('1_C'!$B23="","",'1_C'!$B23)</f>
        <v/>
      </c>
      <c r="C23" s="254"/>
      <c r="D23" s="255"/>
      <c r="E23" s="111" t="str">
        <f>IF('1_C'!$E23="","",'1_C'!$E23)</f>
        <v/>
      </c>
      <c r="F23" s="156"/>
      <c r="G23" s="157"/>
      <c r="H23" s="158"/>
      <c r="I23" s="158"/>
      <c r="J23" s="159"/>
      <c r="K23" s="159"/>
      <c r="L23" s="158"/>
      <c r="M23" s="158"/>
      <c r="N23" s="156"/>
      <c r="O23" s="157"/>
      <c r="P23" s="158"/>
      <c r="Q23" s="158"/>
      <c r="R23" s="159"/>
      <c r="S23" s="159"/>
      <c r="T23" s="158"/>
      <c r="U23" s="158"/>
      <c r="V23" s="156"/>
      <c r="W23" s="157"/>
      <c r="X23" s="158"/>
      <c r="Y23" s="158"/>
      <c r="Z23" s="159"/>
      <c r="AA23" s="159"/>
      <c r="AB23" s="158"/>
      <c r="AC23" s="158"/>
      <c r="AD23" s="156"/>
      <c r="AE23" s="157"/>
      <c r="AF23" s="158"/>
      <c r="AG23" s="158"/>
      <c r="AH23" s="159"/>
      <c r="AI23" s="159"/>
      <c r="AJ23" s="158"/>
      <c r="AK23" s="158"/>
      <c r="AL23" s="156"/>
      <c r="AM23" s="157"/>
      <c r="AN23" s="158"/>
      <c r="AO23" s="158"/>
      <c r="AP23" s="159"/>
      <c r="AQ23" s="159"/>
      <c r="AR23" s="158"/>
      <c r="AS23" s="158"/>
      <c r="AT23" s="156"/>
      <c r="AU23" s="157"/>
      <c r="AV23" s="158"/>
      <c r="AW23" s="158"/>
      <c r="AX23" s="159"/>
      <c r="AY23" s="159"/>
      <c r="AZ23" s="158"/>
      <c r="BA23" s="158"/>
      <c r="BB23" s="156"/>
      <c r="BC23" s="157"/>
      <c r="BD23" s="158"/>
      <c r="BE23" s="158"/>
      <c r="BF23" s="159"/>
      <c r="BG23" s="159"/>
      <c r="BH23" s="158"/>
      <c r="BI23" s="158"/>
      <c r="BJ23" s="156"/>
      <c r="BK23" s="157"/>
      <c r="BL23" s="158"/>
      <c r="BM23" s="158"/>
      <c r="BN23" s="159"/>
      <c r="BO23" s="159"/>
      <c r="BP23" s="158"/>
      <c r="BQ23" s="158"/>
      <c r="BR23" s="156"/>
      <c r="BS23" s="157"/>
      <c r="BT23" s="158"/>
      <c r="BU23" s="158"/>
      <c r="BV23" s="159"/>
      <c r="BW23" s="159"/>
      <c r="BX23" s="119" t="str">
        <f t="shared" si="0"/>
        <v/>
      </c>
      <c r="BY23" s="119" t="str">
        <f t="shared" si="1"/>
        <v/>
      </c>
      <c r="BZ23" s="119" t="str">
        <f t="shared" si="2"/>
        <v/>
      </c>
      <c r="CA23" s="119" t="str">
        <f t="shared" si="3"/>
        <v/>
      </c>
    </row>
    <row r="24" spans="1:79" ht="15" customHeight="1">
      <c r="A24" s="106">
        <v>16</v>
      </c>
      <c r="B24" s="250" t="str">
        <f>IF('1_C'!$B24="","",'1_C'!$B24)</f>
        <v/>
      </c>
      <c r="C24" s="251"/>
      <c r="D24" s="252"/>
      <c r="E24" s="110" t="str">
        <f>IF('1_C'!$E24="","",'1_C'!$E24)</f>
        <v/>
      </c>
      <c r="F24" s="154"/>
      <c r="G24" s="155"/>
      <c r="H24" s="155"/>
      <c r="I24" s="155"/>
      <c r="J24" s="155"/>
      <c r="K24" s="155"/>
      <c r="L24" s="155"/>
      <c r="M24" s="155"/>
      <c r="N24" s="154"/>
      <c r="O24" s="155"/>
      <c r="P24" s="155"/>
      <c r="Q24" s="155"/>
      <c r="R24" s="155"/>
      <c r="S24" s="155"/>
      <c r="T24" s="155"/>
      <c r="U24" s="155"/>
      <c r="V24" s="154"/>
      <c r="W24" s="155"/>
      <c r="X24" s="155"/>
      <c r="Y24" s="155"/>
      <c r="Z24" s="155"/>
      <c r="AA24" s="155"/>
      <c r="AB24" s="155"/>
      <c r="AC24" s="155"/>
      <c r="AD24" s="154"/>
      <c r="AE24" s="155"/>
      <c r="AF24" s="155"/>
      <c r="AG24" s="155"/>
      <c r="AH24" s="155"/>
      <c r="AI24" s="155"/>
      <c r="AJ24" s="155"/>
      <c r="AK24" s="155"/>
      <c r="AL24" s="154"/>
      <c r="AM24" s="155"/>
      <c r="AN24" s="155"/>
      <c r="AO24" s="155"/>
      <c r="AP24" s="155"/>
      <c r="AQ24" s="155"/>
      <c r="AR24" s="155"/>
      <c r="AS24" s="155"/>
      <c r="AT24" s="154"/>
      <c r="AU24" s="155"/>
      <c r="AV24" s="155"/>
      <c r="AW24" s="155"/>
      <c r="AX24" s="155"/>
      <c r="AY24" s="155"/>
      <c r="AZ24" s="155"/>
      <c r="BA24" s="155"/>
      <c r="BB24" s="154"/>
      <c r="BC24" s="155"/>
      <c r="BD24" s="155"/>
      <c r="BE24" s="155"/>
      <c r="BF24" s="155"/>
      <c r="BG24" s="155"/>
      <c r="BH24" s="155"/>
      <c r="BI24" s="155"/>
      <c r="BJ24" s="154"/>
      <c r="BK24" s="155"/>
      <c r="BL24" s="155"/>
      <c r="BM24" s="155"/>
      <c r="BN24" s="155"/>
      <c r="BO24" s="155"/>
      <c r="BP24" s="155"/>
      <c r="BQ24" s="155"/>
      <c r="BR24" s="154"/>
      <c r="BS24" s="155"/>
      <c r="BT24" s="155"/>
      <c r="BU24" s="155"/>
      <c r="BV24" s="155"/>
      <c r="BW24" s="155"/>
      <c r="BX24" s="118" t="str">
        <f t="shared" si="0"/>
        <v/>
      </c>
      <c r="BY24" s="118" t="str">
        <f t="shared" si="1"/>
        <v/>
      </c>
      <c r="BZ24" s="118" t="str">
        <f t="shared" si="2"/>
        <v/>
      </c>
      <c r="CA24" s="118" t="str">
        <f t="shared" si="3"/>
        <v/>
      </c>
    </row>
    <row r="25" spans="1:79" ht="15" customHeight="1">
      <c r="A25" s="107">
        <v>17</v>
      </c>
      <c r="B25" s="253" t="str">
        <f>IF('1_C'!$B25="","",'1_C'!$B25)</f>
        <v/>
      </c>
      <c r="C25" s="254"/>
      <c r="D25" s="255"/>
      <c r="E25" s="111" t="str">
        <f>IF('1_C'!$E25="","",'1_C'!$E25)</f>
        <v/>
      </c>
      <c r="F25" s="156"/>
      <c r="G25" s="157"/>
      <c r="H25" s="158"/>
      <c r="I25" s="158"/>
      <c r="J25" s="159"/>
      <c r="K25" s="159"/>
      <c r="L25" s="158"/>
      <c r="M25" s="158"/>
      <c r="N25" s="156"/>
      <c r="O25" s="157"/>
      <c r="P25" s="158"/>
      <c r="Q25" s="158"/>
      <c r="R25" s="159"/>
      <c r="S25" s="159"/>
      <c r="T25" s="158"/>
      <c r="U25" s="158"/>
      <c r="V25" s="156"/>
      <c r="W25" s="157"/>
      <c r="X25" s="158"/>
      <c r="Y25" s="158"/>
      <c r="Z25" s="159"/>
      <c r="AA25" s="159"/>
      <c r="AB25" s="158"/>
      <c r="AC25" s="158"/>
      <c r="AD25" s="156"/>
      <c r="AE25" s="157"/>
      <c r="AF25" s="158"/>
      <c r="AG25" s="158"/>
      <c r="AH25" s="159"/>
      <c r="AI25" s="159"/>
      <c r="AJ25" s="158"/>
      <c r="AK25" s="158"/>
      <c r="AL25" s="156"/>
      <c r="AM25" s="157"/>
      <c r="AN25" s="158"/>
      <c r="AO25" s="158"/>
      <c r="AP25" s="159"/>
      <c r="AQ25" s="159"/>
      <c r="AR25" s="158"/>
      <c r="AS25" s="158"/>
      <c r="AT25" s="156"/>
      <c r="AU25" s="157"/>
      <c r="AV25" s="158"/>
      <c r="AW25" s="158"/>
      <c r="AX25" s="159"/>
      <c r="AY25" s="159"/>
      <c r="AZ25" s="158"/>
      <c r="BA25" s="158"/>
      <c r="BB25" s="156"/>
      <c r="BC25" s="157"/>
      <c r="BD25" s="158"/>
      <c r="BE25" s="158"/>
      <c r="BF25" s="159"/>
      <c r="BG25" s="159"/>
      <c r="BH25" s="158"/>
      <c r="BI25" s="158"/>
      <c r="BJ25" s="156"/>
      <c r="BK25" s="157"/>
      <c r="BL25" s="158"/>
      <c r="BM25" s="158"/>
      <c r="BN25" s="159"/>
      <c r="BO25" s="159"/>
      <c r="BP25" s="158"/>
      <c r="BQ25" s="158"/>
      <c r="BR25" s="156"/>
      <c r="BS25" s="157"/>
      <c r="BT25" s="158"/>
      <c r="BU25" s="158"/>
      <c r="BV25" s="159"/>
      <c r="BW25" s="159"/>
      <c r="BX25" s="119" t="str">
        <f t="shared" si="0"/>
        <v/>
      </c>
      <c r="BY25" s="119" t="str">
        <f t="shared" si="1"/>
        <v/>
      </c>
      <c r="BZ25" s="119" t="str">
        <f t="shared" si="2"/>
        <v/>
      </c>
      <c r="CA25" s="119" t="str">
        <f t="shared" si="3"/>
        <v/>
      </c>
    </row>
    <row r="26" spans="1:79" ht="15" customHeight="1">
      <c r="A26" s="106">
        <v>18</v>
      </c>
      <c r="B26" s="250" t="str">
        <f>IF('1_C'!$B26="","",'1_C'!$B26)</f>
        <v/>
      </c>
      <c r="C26" s="251"/>
      <c r="D26" s="252"/>
      <c r="E26" s="110" t="str">
        <f>IF('1_C'!$E26="","",'1_C'!$E26)</f>
        <v/>
      </c>
      <c r="F26" s="154"/>
      <c r="G26" s="155"/>
      <c r="H26" s="155"/>
      <c r="I26" s="155"/>
      <c r="J26" s="155"/>
      <c r="K26" s="155"/>
      <c r="L26" s="155"/>
      <c r="M26" s="155"/>
      <c r="N26" s="154"/>
      <c r="O26" s="155"/>
      <c r="P26" s="155"/>
      <c r="Q26" s="155"/>
      <c r="R26" s="155"/>
      <c r="S26" s="155"/>
      <c r="T26" s="155"/>
      <c r="U26" s="155"/>
      <c r="V26" s="154"/>
      <c r="W26" s="155"/>
      <c r="X26" s="155"/>
      <c r="Y26" s="155"/>
      <c r="Z26" s="155"/>
      <c r="AA26" s="155"/>
      <c r="AB26" s="155"/>
      <c r="AC26" s="155"/>
      <c r="AD26" s="154"/>
      <c r="AE26" s="155"/>
      <c r="AF26" s="155"/>
      <c r="AG26" s="155"/>
      <c r="AH26" s="155"/>
      <c r="AI26" s="155"/>
      <c r="AJ26" s="155"/>
      <c r="AK26" s="155"/>
      <c r="AL26" s="154"/>
      <c r="AM26" s="155"/>
      <c r="AN26" s="155"/>
      <c r="AO26" s="155"/>
      <c r="AP26" s="155"/>
      <c r="AQ26" s="155"/>
      <c r="AR26" s="155"/>
      <c r="AS26" s="155"/>
      <c r="AT26" s="154"/>
      <c r="AU26" s="155"/>
      <c r="AV26" s="155"/>
      <c r="AW26" s="155"/>
      <c r="AX26" s="155"/>
      <c r="AY26" s="155"/>
      <c r="AZ26" s="155"/>
      <c r="BA26" s="155"/>
      <c r="BB26" s="154"/>
      <c r="BC26" s="155"/>
      <c r="BD26" s="155"/>
      <c r="BE26" s="155"/>
      <c r="BF26" s="155"/>
      <c r="BG26" s="155"/>
      <c r="BH26" s="155"/>
      <c r="BI26" s="155"/>
      <c r="BJ26" s="154"/>
      <c r="BK26" s="155"/>
      <c r="BL26" s="155"/>
      <c r="BM26" s="155"/>
      <c r="BN26" s="155"/>
      <c r="BO26" s="155"/>
      <c r="BP26" s="155"/>
      <c r="BQ26" s="155"/>
      <c r="BR26" s="154"/>
      <c r="BS26" s="155"/>
      <c r="BT26" s="155"/>
      <c r="BU26" s="155"/>
      <c r="BV26" s="155"/>
      <c r="BW26" s="155"/>
      <c r="BX26" s="118" t="str">
        <f t="shared" si="0"/>
        <v/>
      </c>
      <c r="BY26" s="118" t="str">
        <f t="shared" si="1"/>
        <v/>
      </c>
      <c r="BZ26" s="118" t="str">
        <f t="shared" si="2"/>
        <v/>
      </c>
      <c r="CA26" s="118" t="str">
        <f t="shared" si="3"/>
        <v/>
      </c>
    </row>
    <row r="27" spans="1:79" ht="15" customHeight="1">
      <c r="A27" s="107">
        <v>19</v>
      </c>
      <c r="B27" s="253" t="str">
        <f>IF('1_C'!$B27="","",'1_C'!$B27)</f>
        <v/>
      </c>
      <c r="C27" s="254"/>
      <c r="D27" s="255"/>
      <c r="E27" s="111" t="str">
        <f>IF('1_C'!$E27="","",'1_C'!$E27)</f>
        <v/>
      </c>
      <c r="F27" s="156"/>
      <c r="G27" s="157"/>
      <c r="H27" s="158"/>
      <c r="I27" s="158"/>
      <c r="J27" s="159"/>
      <c r="K27" s="159"/>
      <c r="L27" s="158"/>
      <c r="M27" s="158"/>
      <c r="N27" s="156"/>
      <c r="O27" s="157"/>
      <c r="P27" s="158"/>
      <c r="Q27" s="158"/>
      <c r="R27" s="159"/>
      <c r="S27" s="159"/>
      <c r="T27" s="158"/>
      <c r="U27" s="158"/>
      <c r="V27" s="156"/>
      <c r="W27" s="157"/>
      <c r="X27" s="158"/>
      <c r="Y27" s="158"/>
      <c r="Z27" s="159"/>
      <c r="AA27" s="159"/>
      <c r="AB27" s="158"/>
      <c r="AC27" s="158"/>
      <c r="AD27" s="156"/>
      <c r="AE27" s="157"/>
      <c r="AF27" s="158"/>
      <c r="AG27" s="158"/>
      <c r="AH27" s="159"/>
      <c r="AI27" s="159"/>
      <c r="AJ27" s="158"/>
      <c r="AK27" s="158"/>
      <c r="AL27" s="156"/>
      <c r="AM27" s="157"/>
      <c r="AN27" s="158"/>
      <c r="AO27" s="158"/>
      <c r="AP27" s="159"/>
      <c r="AQ27" s="159"/>
      <c r="AR27" s="158"/>
      <c r="AS27" s="158"/>
      <c r="AT27" s="156"/>
      <c r="AU27" s="157"/>
      <c r="AV27" s="158"/>
      <c r="AW27" s="158"/>
      <c r="AX27" s="159"/>
      <c r="AY27" s="159"/>
      <c r="AZ27" s="158"/>
      <c r="BA27" s="158"/>
      <c r="BB27" s="156"/>
      <c r="BC27" s="157"/>
      <c r="BD27" s="158"/>
      <c r="BE27" s="158"/>
      <c r="BF27" s="159"/>
      <c r="BG27" s="159"/>
      <c r="BH27" s="158"/>
      <c r="BI27" s="158"/>
      <c r="BJ27" s="156"/>
      <c r="BK27" s="157"/>
      <c r="BL27" s="158"/>
      <c r="BM27" s="158"/>
      <c r="BN27" s="159"/>
      <c r="BO27" s="159"/>
      <c r="BP27" s="158"/>
      <c r="BQ27" s="158"/>
      <c r="BR27" s="156"/>
      <c r="BS27" s="157"/>
      <c r="BT27" s="158"/>
      <c r="BU27" s="158"/>
      <c r="BV27" s="159"/>
      <c r="BW27" s="159"/>
      <c r="BX27" s="119" t="str">
        <f t="shared" si="0"/>
        <v/>
      </c>
      <c r="BY27" s="119" t="str">
        <f t="shared" si="1"/>
        <v/>
      </c>
      <c r="BZ27" s="119" t="str">
        <f t="shared" si="2"/>
        <v/>
      </c>
      <c r="CA27" s="119" t="str">
        <f t="shared" si="3"/>
        <v/>
      </c>
    </row>
    <row r="28" spans="1:79" ht="15" customHeight="1">
      <c r="A28" s="106">
        <v>20</v>
      </c>
      <c r="B28" s="250" t="str">
        <f>IF('1_C'!$B28="","",'1_C'!$B28)</f>
        <v/>
      </c>
      <c r="C28" s="251"/>
      <c r="D28" s="252"/>
      <c r="E28" s="110" t="str">
        <f>IF('1_C'!$E28="","",'1_C'!$E28)</f>
        <v/>
      </c>
      <c r="F28" s="154"/>
      <c r="G28" s="155"/>
      <c r="H28" s="155"/>
      <c r="I28" s="155"/>
      <c r="J28" s="155"/>
      <c r="K28" s="155"/>
      <c r="L28" s="155"/>
      <c r="M28" s="155"/>
      <c r="N28" s="154"/>
      <c r="O28" s="155"/>
      <c r="P28" s="155"/>
      <c r="Q28" s="155"/>
      <c r="R28" s="155"/>
      <c r="S28" s="155"/>
      <c r="T28" s="155"/>
      <c r="U28" s="155"/>
      <c r="V28" s="154"/>
      <c r="W28" s="155"/>
      <c r="X28" s="155"/>
      <c r="Y28" s="155"/>
      <c r="Z28" s="155"/>
      <c r="AA28" s="155"/>
      <c r="AB28" s="155"/>
      <c r="AC28" s="155"/>
      <c r="AD28" s="154"/>
      <c r="AE28" s="155"/>
      <c r="AF28" s="155"/>
      <c r="AG28" s="155"/>
      <c r="AH28" s="155"/>
      <c r="AI28" s="155"/>
      <c r="AJ28" s="155"/>
      <c r="AK28" s="155"/>
      <c r="AL28" s="154"/>
      <c r="AM28" s="155"/>
      <c r="AN28" s="155"/>
      <c r="AO28" s="155"/>
      <c r="AP28" s="155"/>
      <c r="AQ28" s="155"/>
      <c r="AR28" s="155"/>
      <c r="AS28" s="155"/>
      <c r="AT28" s="154"/>
      <c r="AU28" s="155"/>
      <c r="AV28" s="155"/>
      <c r="AW28" s="155"/>
      <c r="AX28" s="155"/>
      <c r="AY28" s="155"/>
      <c r="AZ28" s="155"/>
      <c r="BA28" s="155"/>
      <c r="BB28" s="154"/>
      <c r="BC28" s="155"/>
      <c r="BD28" s="155"/>
      <c r="BE28" s="155"/>
      <c r="BF28" s="155"/>
      <c r="BG28" s="155"/>
      <c r="BH28" s="155"/>
      <c r="BI28" s="155"/>
      <c r="BJ28" s="154"/>
      <c r="BK28" s="155"/>
      <c r="BL28" s="155"/>
      <c r="BM28" s="155"/>
      <c r="BN28" s="155"/>
      <c r="BO28" s="155"/>
      <c r="BP28" s="155"/>
      <c r="BQ28" s="155"/>
      <c r="BR28" s="154"/>
      <c r="BS28" s="155"/>
      <c r="BT28" s="155"/>
      <c r="BU28" s="155"/>
      <c r="BV28" s="155"/>
      <c r="BW28" s="155"/>
      <c r="BX28" s="118" t="str">
        <f t="shared" si="0"/>
        <v/>
      </c>
      <c r="BY28" s="118" t="str">
        <f t="shared" si="1"/>
        <v/>
      </c>
      <c r="BZ28" s="118" t="str">
        <f t="shared" si="2"/>
        <v/>
      </c>
      <c r="CA28" s="118" t="str">
        <f t="shared" si="3"/>
        <v/>
      </c>
    </row>
    <row r="29" spans="1:79" ht="15" customHeight="1">
      <c r="A29" s="107">
        <v>21</v>
      </c>
      <c r="B29" s="253" t="str">
        <f>IF('1_C'!$B29="","",'1_C'!$B29)</f>
        <v/>
      </c>
      <c r="C29" s="254"/>
      <c r="D29" s="255"/>
      <c r="E29" s="111" t="str">
        <f>IF('1_C'!$E29="","",'1_C'!$E29)</f>
        <v/>
      </c>
      <c r="F29" s="156"/>
      <c r="G29" s="157"/>
      <c r="H29" s="158"/>
      <c r="I29" s="158"/>
      <c r="J29" s="159"/>
      <c r="K29" s="159"/>
      <c r="L29" s="158"/>
      <c r="M29" s="158"/>
      <c r="N29" s="156"/>
      <c r="O29" s="157"/>
      <c r="P29" s="158"/>
      <c r="Q29" s="158"/>
      <c r="R29" s="159"/>
      <c r="S29" s="159"/>
      <c r="T29" s="158"/>
      <c r="U29" s="158"/>
      <c r="V29" s="156"/>
      <c r="W29" s="157"/>
      <c r="X29" s="158"/>
      <c r="Y29" s="158"/>
      <c r="Z29" s="159"/>
      <c r="AA29" s="159"/>
      <c r="AB29" s="158"/>
      <c r="AC29" s="158"/>
      <c r="AD29" s="156"/>
      <c r="AE29" s="157"/>
      <c r="AF29" s="158"/>
      <c r="AG29" s="158"/>
      <c r="AH29" s="159"/>
      <c r="AI29" s="159"/>
      <c r="AJ29" s="158"/>
      <c r="AK29" s="158"/>
      <c r="AL29" s="156"/>
      <c r="AM29" s="157"/>
      <c r="AN29" s="158"/>
      <c r="AO29" s="158"/>
      <c r="AP29" s="159"/>
      <c r="AQ29" s="159"/>
      <c r="AR29" s="158"/>
      <c r="AS29" s="158"/>
      <c r="AT29" s="156"/>
      <c r="AU29" s="157"/>
      <c r="AV29" s="158"/>
      <c r="AW29" s="158"/>
      <c r="AX29" s="159"/>
      <c r="AY29" s="159"/>
      <c r="AZ29" s="158"/>
      <c r="BA29" s="158"/>
      <c r="BB29" s="156"/>
      <c r="BC29" s="157"/>
      <c r="BD29" s="158"/>
      <c r="BE29" s="158"/>
      <c r="BF29" s="159"/>
      <c r="BG29" s="159"/>
      <c r="BH29" s="158"/>
      <c r="BI29" s="158"/>
      <c r="BJ29" s="156"/>
      <c r="BK29" s="157"/>
      <c r="BL29" s="158"/>
      <c r="BM29" s="158"/>
      <c r="BN29" s="159"/>
      <c r="BO29" s="159"/>
      <c r="BP29" s="158"/>
      <c r="BQ29" s="158"/>
      <c r="BR29" s="156"/>
      <c r="BS29" s="157"/>
      <c r="BT29" s="158"/>
      <c r="BU29" s="158"/>
      <c r="BV29" s="159"/>
      <c r="BW29" s="159"/>
      <c r="BX29" s="119" t="str">
        <f t="shared" si="0"/>
        <v/>
      </c>
      <c r="BY29" s="119" t="str">
        <f t="shared" si="1"/>
        <v/>
      </c>
      <c r="BZ29" s="119" t="str">
        <f t="shared" si="2"/>
        <v/>
      </c>
      <c r="CA29" s="119" t="str">
        <f t="shared" si="3"/>
        <v/>
      </c>
    </row>
    <row r="30" spans="1:79" ht="15" customHeight="1">
      <c r="A30" s="106">
        <v>22</v>
      </c>
      <c r="B30" s="250" t="str">
        <f>IF('1_C'!$B30="","",'1_C'!$B30)</f>
        <v/>
      </c>
      <c r="C30" s="251"/>
      <c r="D30" s="252"/>
      <c r="E30" s="110" t="str">
        <f>IF('1_C'!$E30="","",'1_C'!$E30)</f>
        <v/>
      </c>
      <c r="F30" s="154"/>
      <c r="G30" s="155"/>
      <c r="H30" s="155"/>
      <c r="I30" s="155"/>
      <c r="J30" s="155"/>
      <c r="K30" s="155"/>
      <c r="L30" s="155"/>
      <c r="M30" s="155"/>
      <c r="N30" s="154"/>
      <c r="O30" s="155"/>
      <c r="P30" s="155"/>
      <c r="Q30" s="155"/>
      <c r="R30" s="155"/>
      <c r="S30" s="155"/>
      <c r="T30" s="155"/>
      <c r="U30" s="155"/>
      <c r="V30" s="154"/>
      <c r="W30" s="155"/>
      <c r="X30" s="155"/>
      <c r="Y30" s="155"/>
      <c r="Z30" s="155"/>
      <c r="AA30" s="155"/>
      <c r="AB30" s="155"/>
      <c r="AC30" s="155"/>
      <c r="AD30" s="154"/>
      <c r="AE30" s="155"/>
      <c r="AF30" s="155"/>
      <c r="AG30" s="155"/>
      <c r="AH30" s="155"/>
      <c r="AI30" s="155"/>
      <c r="AJ30" s="155"/>
      <c r="AK30" s="155"/>
      <c r="AL30" s="154"/>
      <c r="AM30" s="155"/>
      <c r="AN30" s="155"/>
      <c r="AO30" s="155"/>
      <c r="AP30" s="155"/>
      <c r="AQ30" s="155"/>
      <c r="AR30" s="155"/>
      <c r="AS30" s="155"/>
      <c r="AT30" s="154"/>
      <c r="AU30" s="155"/>
      <c r="AV30" s="155"/>
      <c r="AW30" s="155"/>
      <c r="AX30" s="155"/>
      <c r="AY30" s="155"/>
      <c r="AZ30" s="155"/>
      <c r="BA30" s="155"/>
      <c r="BB30" s="154"/>
      <c r="BC30" s="155"/>
      <c r="BD30" s="155"/>
      <c r="BE30" s="155"/>
      <c r="BF30" s="155"/>
      <c r="BG30" s="155"/>
      <c r="BH30" s="155"/>
      <c r="BI30" s="155"/>
      <c r="BJ30" s="154"/>
      <c r="BK30" s="155"/>
      <c r="BL30" s="155"/>
      <c r="BM30" s="155"/>
      <c r="BN30" s="155"/>
      <c r="BO30" s="155"/>
      <c r="BP30" s="155"/>
      <c r="BQ30" s="155"/>
      <c r="BR30" s="154"/>
      <c r="BS30" s="155"/>
      <c r="BT30" s="155"/>
      <c r="BU30" s="155"/>
      <c r="BV30" s="155"/>
      <c r="BW30" s="155"/>
      <c r="BX30" s="118" t="str">
        <f t="shared" si="0"/>
        <v/>
      </c>
      <c r="BY30" s="118" t="str">
        <f t="shared" si="1"/>
        <v/>
      </c>
      <c r="BZ30" s="118" t="str">
        <f t="shared" si="2"/>
        <v/>
      </c>
      <c r="CA30" s="118" t="str">
        <f t="shared" si="3"/>
        <v/>
      </c>
    </row>
    <row r="31" spans="1:79" ht="15" customHeight="1">
      <c r="A31" s="107">
        <v>23</v>
      </c>
      <c r="B31" s="253" t="str">
        <f>IF('1_C'!$B31="","",'1_C'!$B31)</f>
        <v/>
      </c>
      <c r="C31" s="254"/>
      <c r="D31" s="255"/>
      <c r="E31" s="111" t="str">
        <f>IF('1_C'!$E31="","",'1_C'!$E31)</f>
        <v/>
      </c>
      <c r="F31" s="156"/>
      <c r="G31" s="157"/>
      <c r="H31" s="158"/>
      <c r="I31" s="158"/>
      <c r="J31" s="159"/>
      <c r="K31" s="159"/>
      <c r="L31" s="158"/>
      <c r="M31" s="158"/>
      <c r="N31" s="156"/>
      <c r="O31" s="157"/>
      <c r="P31" s="158"/>
      <c r="Q31" s="158"/>
      <c r="R31" s="159"/>
      <c r="S31" s="159"/>
      <c r="T31" s="158"/>
      <c r="U31" s="158"/>
      <c r="V31" s="156"/>
      <c r="W31" s="157"/>
      <c r="X31" s="158"/>
      <c r="Y31" s="158"/>
      <c r="Z31" s="159"/>
      <c r="AA31" s="159"/>
      <c r="AB31" s="158"/>
      <c r="AC31" s="158"/>
      <c r="AD31" s="156"/>
      <c r="AE31" s="157"/>
      <c r="AF31" s="158"/>
      <c r="AG31" s="158"/>
      <c r="AH31" s="159"/>
      <c r="AI31" s="159"/>
      <c r="AJ31" s="158"/>
      <c r="AK31" s="158"/>
      <c r="AL31" s="156"/>
      <c r="AM31" s="157"/>
      <c r="AN31" s="158"/>
      <c r="AO31" s="158"/>
      <c r="AP31" s="159"/>
      <c r="AQ31" s="159"/>
      <c r="AR31" s="158"/>
      <c r="AS31" s="158"/>
      <c r="AT31" s="156"/>
      <c r="AU31" s="157"/>
      <c r="AV31" s="158"/>
      <c r="AW31" s="158"/>
      <c r="AX31" s="159"/>
      <c r="AY31" s="159"/>
      <c r="AZ31" s="158"/>
      <c r="BA31" s="158"/>
      <c r="BB31" s="156"/>
      <c r="BC31" s="157"/>
      <c r="BD31" s="158"/>
      <c r="BE31" s="158"/>
      <c r="BF31" s="159"/>
      <c r="BG31" s="159"/>
      <c r="BH31" s="158"/>
      <c r="BI31" s="158"/>
      <c r="BJ31" s="156"/>
      <c r="BK31" s="157"/>
      <c r="BL31" s="158"/>
      <c r="BM31" s="158"/>
      <c r="BN31" s="159"/>
      <c r="BO31" s="159"/>
      <c r="BP31" s="158"/>
      <c r="BQ31" s="158"/>
      <c r="BR31" s="156"/>
      <c r="BS31" s="157"/>
      <c r="BT31" s="158"/>
      <c r="BU31" s="158"/>
      <c r="BV31" s="159"/>
      <c r="BW31" s="159"/>
      <c r="BX31" s="119" t="str">
        <f t="shared" si="0"/>
        <v/>
      </c>
      <c r="BY31" s="119" t="str">
        <f t="shared" si="1"/>
        <v/>
      </c>
      <c r="BZ31" s="119" t="str">
        <f t="shared" si="2"/>
        <v/>
      </c>
      <c r="CA31" s="119" t="str">
        <f t="shared" si="3"/>
        <v/>
      </c>
    </row>
    <row r="32" spans="1:79" ht="15" customHeight="1">
      <c r="A32" s="106">
        <v>24</v>
      </c>
      <c r="B32" s="250" t="str">
        <f>IF('1_C'!$B32="","",'1_C'!$B32)</f>
        <v/>
      </c>
      <c r="C32" s="251"/>
      <c r="D32" s="252"/>
      <c r="E32" s="110" t="str">
        <f>IF('1_C'!$E32="","",'1_C'!$E32)</f>
        <v/>
      </c>
      <c r="F32" s="154"/>
      <c r="G32" s="155"/>
      <c r="H32" s="155"/>
      <c r="I32" s="155"/>
      <c r="J32" s="155"/>
      <c r="K32" s="155"/>
      <c r="L32" s="155"/>
      <c r="M32" s="155"/>
      <c r="N32" s="154"/>
      <c r="O32" s="155"/>
      <c r="P32" s="155"/>
      <c r="Q32" s="155"/>
      <c r="R32" s="155"/>
      <c r="S32" s="155"/>
      <c r="T32" s="155"/>
      <c r="U32" s="155"/>
      <c r="V32" s="154"/>
      <c r="W32" s="155"/>
      <c r="X32" s="155"/>
      <c r="Y32" s="155"/>
      <c r="Z32" s="155"/>
      <c r="AA32" s="155"/>
      <c r="AB32" s="155"/>
      <c r="AC32" s="155"/>
      <c r="AD32" s="154"/>
      <c r="AE32" s="155"/>
      <c r="AF32" s="155"/>
      <c r="AG32" s="155"/>
      <c r="AH32" s="155"/>
      <c r="AI32" s="155"/>
      <c r="AJ32" s="155"/>
      <c r="AK32" s="155"/>
      <c r="AL32" s="154"/>
      <c r="AM32" s="155"/>
      <c r="AN32" s="155"/>
      <c r="AO32" s="155"/>
      <c r="AP32" s="155"/>
      <c r="AQ32" s="155"/>
      <c r="AR32" s="155"/>
      <c r="AS32" s="155"/>
      <c r="AT32" s="154"/>
      <c r="AU32" s="155"/>
      <c r="AV32" s="155"/>
      <c r="AW32" s="155"/>
      <c r="AX32" s="155"/>
      <c r="AY32" s="155"/>
      <c r="AZ32" s="155"/>
      <c r="BA32" s="155"/>
      <c r="BB32" s="154"/>
      <c r="BC32" s="155"/>
      <c r="BD32" s="155"/>
      <c r="BE32" s="155"/>
      <c r="BF32" s="155"/>
      <c r="BG32" s="155"/>
      <c r="BH32" s="155"/>
      <c r="BI32" s="155"/>
      <c r="BJ32" s="154"/>
      <c r="BK32" s="155"/>
      <c r="BL32" s="155"/>
      <c r="BM32" s="155"/>
      <c r="BN32" s="155"/>
      <c r="BO32" s="155"/>
      <c r="BP32" s="155"/>
      <c r="BQ32" s="155"/>
      <c r="BR32" s="154"/>
      <c r="BS32" s="155"/>
      <c r="BT32" s="155"/>
      <c r="BU32" s="155"/>
      <c r="BV32" s="155"/>
      <c r="BW32" s="155"/>
      <c r="BX32" s="118" t="str">
        <f t="shared" si="0"/>
        <v/>
      </c>
      <c r="BY32" s="118" t="str">
        <f t="shared" si="1"/>
        <v/>
      </c>
      <c r="BZ32" s="118" t="str">
        <f t="shared" si="2"/>
        <v/>
      </c>
      <c r="CA32" s="118" t="str">
        <f t="shared" si="3"/>
        <v/>
      </c>
    </row>
    <row r="33" spans="1:79" ht="15" customHeight="1">
      <c r="A33" s="107">
        <v>25</v>
      </c>
      <c r="B33" s="253" t="str">
        <f>IF('1_C'!$B33="","",'1_C'!$B33)</f>
        <v/>
      </c>
      <c r="C33" s="254"/>
      <c r="D33" s="255"/>
      <c r="E33" s="111" t="str">
        <f>IF('1_C'!$E33="","",'1_C'!$E33)</f>
        <v/>
      </c>
      <c r="F33" s="156"/>
      <c r="G33" s="157"/>
      <c r="H33" s="158"/>
      <c r="I33" s="158"/>
      <c r="J33" s="159"/>
      <c r="K33" s="159"/>
      <c r="L33" s="158"/>
      <c r="M33" s="158"/>
      <c r="N33" s="156"/>
      <c r="O33" s="157"/>
      <c r="P33" s="158"/>
      <c r="Q33" s="158"/>
      <c r="R33" s="159"/>
      <c r="S33" s="159"/>
      <c r="T33" s="158"/>
      <c r="U33" s="158"/>
      <c r="V33" s="156"/>
      <c r="W33" s="157"/>
      <c r="X33" s="158"/>
      <c r="Y33" s="158"/>
      <c r="Z33" s="159"/>
      <c r="AA33" s="159"/>
      <c r="AB33" s="158"/>
      <c r="AC33" s="158"/>
      <c r="AD33" s="156"/>
      <c r="AE33" s="157"/>
      <c r="AF33" s="158"/>
      <c r="AG33" s="158"/>
      <c r="AH33" s="159"/>
      <c r="AI33" s="159"/>
      <c r="AJ33" s="158"/>
      <c r="AK33" s="158"/>
      <c r="AL33" s="156"/>
      <c r="AM33" s="157"/>
      <c r="AN33" s="158"/>
      <c r="AO33" s="158"/>
      <c r="AP33" s="159"/>
      <c r="AQ33" s="159"/>
      <c r="AR33" s="158"/>
      <c r="AS33" s="158"/>
      <c r="AT33" s="156"/>
      <c r="AU33" s="157"/>
      <c r="AV33" s="158"/>
      <c r="AW33" s="158"/>
      <c r="AX33" s="159"/>
      <c r="AY33" s="159"/>
      <c r="AZ33" s="158"/>
      <c r="BA33" s="158"/>
      <c r="BB33" s="156"/>
      <c r="BC33" s="157"/>
      <c r="BD33" s="158"/>
      <c r="BE33" s="158"/>
      <c r="BF33" s="159"/>
      <c r="BG33" s="159"/>
      <c r="BH33" s="158"/>
      <c r="BI33" s="158"/>
      <c r="BJ33" s="156"/>
      <c r="BK33" s="157"/>
      <c r="BL33" s="158"/>
      <c r="BM33" s="158"/>
      <c r="BN33" s="159"/>
      <c r="BO33" s="159"/>
      <c r="BP33" s="158"/>
      <c r="BQ33" s="158"/>
      <c r="BR33" s="156"/>
      <c r="BS33" s="157"/>
      <c r="BT33" s="158"/>
      <c r="BU33" s="158"/>
      <c r="BV33" s="159"/>
      <c r="BW33" s="159"/>
      <c r="BX33" s="119" t="str">
        <f t="shared" si="0"/>
        <v/>
      </c>
      <c r="BY33" s="119" t="str">
        <f t="shared" si="1"/>
        <v/>
      </c>
      <c r="BZ33" s="119" t="str">
        <f t="shared" si="2"/>
        <v/>
      </c>
      <c r="CA33" s="119" t="str">
        <f t="shared" si="3"/>
        <v/>
      </c>
    </row>
    <row r="34" spans="1:79" ht="15" customHeight="1">
      <c r="A34" s="106">
        <v>26</v>
      </c>
      <c r="B34" s="250" t="str">
        <f>IF('1_C'!$B34="","",'1_C'!$B34)</f>
        <v/>
      </c>
      <c r="C34" s="251"/>
      <c r="D34" s="252"/>
      <c r="E34" s="110" t="str">
        <f>IF('1_C'!$E34="","",'1_C'!$E34)</f>
        <v/>
      </c>
      <c r="F34" s="154"/>
      <c r="G34" s="155"/>
      <c r="H34" s="155"/>
      <c r="I34" s="155"/>
      <c r="J34" s="155"/>
      <c r="K34" s="155"/>
      <c r="L34" s="155"/>
      <c r="M34" s="155"/>
      <c r="N34" s="154"/>
      <c r="O34" s="155"/>
      <c r="P34" s="155"/>
      <c r="Q34" s="155"/>
      <c r="R34" s="155"/>
      <c r="S34" s="155"/>
      <c r="T34" s="155"/>
      <c r="U34" s="155"/>
      <c r="V34" s="154"/>
      <c r="W34" s="155"/>
      <c r="X34" s="155"/>
      <c r="Y34" s="155"/>
      <c r="Z34" s="155"/>
      <c r="AA34" s="155"/>
      <c r="AB34" s="155"/>
      <c r="AC34" s="155"/>
      <c r="AD34" s="154"/>
      <c r="AE34" s="155"/>
      <c r="AF34" s="155"/>
      <c r="AG34" s="155"/>
      <c r="AH34" s="155"/>
      <c r="AI34" s="155"/>
      <c r="AJ34" s="155"/>
      <c r="AK34" s="155"/>
      <c r="AL34" s="154"/>
      <c r="AM34" s="155"/>
      <c r="AN34" s="155"/>
      <c r="AO34" s="155"/>
      <c r="AP34" s="155"/>
      <c r="AQ34" s="155"/>
      <c r="AR34" s="155"/>
      <c r="AS34" s="155"/>
      <c r="AT34" s="154"/>
      <c r="AU34" s="155"/>
      <c r="AV34" s="155"/>
      <c r="AW34" s="155"/>
      <c r="AX34" s="155"/>
      <c r="AY34" s="155"/>
      <c r="AZ34" s="155"/>
      <c r="BA34" s="155"/>
      <c r="BB34" s="154"/>
      <c r="BC34" s="155"/>
      <c r="BD34" s="155"/>
      <c r="BE34" s="155"/>
      <c r="BF34" s="155"/>
      <c r="BG34" s="155"/>
      <c r="BH34" s="155"/>
      <c r="BI34" s="155"/>
      <c r="BJ34" s="154"/>
      <c r="BK34" s="155"/>
      <c r="BL34" s="155"/>
      <c r="BM34" s="155"/>
      <c r="BN34" s="155"/>
      <c r="BO34" s="155"/>
      <c r="BP34" s="155"/>
      <c r="BQ34" s="155"/>
      <c r="BR34" s="154"/>
      <c r="BS34" s="155"/>
      <c r="BT34" s="155"/>
      <c r="BU34" s="155"/>
      <c r="BV34" s="155"/>
      <c r="BW34" s="155"/>
      <c r="BX34" s="118" t="str">
        <f t="shared" si="0"/>
        <v/>
      </c>
      <c r="BY34" s="118" t="str">
        <f t="shared" si="1"/>
        <v/>
      </c>
      <c r="BZ34" s="118" t="str">
        <f t="shared" si="2"/>
        <v/>
      </c>
      <c r="CA34" s="118" t="str">
        <f t="shared" si="3"/>
        <v/>
      </c>
    </row>
    <row r="35" spans="1:79" ht="15" customHeight="1">
      <c r="A35" s="107">
        <v>27</v>
      </c>
      <c r="B35" s="253" t="str">
        <f>IF('1_C'!$B35="","",'1_C'!$B35)</f>
        <v/>
      </c>
      <c r="C35" s="254"/>
      <c r="D35" s="255"/>
      <c r="E35" s="111" t="str">
        <f>IF('1_C'!$E35="","",'1_C'!$E35)</f>
        <v/>
      </c>
      <c r="F35" s="156"/>
      <c r="G35" s="157"/>
      <c r="H35" s="158"/>
      <c r="I35" s="158"/>
      <c r="J35" s="159"/>
      <c r="K35" s="159"/>
      <c r="L35" s="158"/>
      <c r="M35" s="158"/>
      <c r="N35" s="156"/>
      <c r="O35" s="157"/>
      <c r="P35" s="158"/>
      <c r="Q35" s="158"/>
      <c r="R35" s="159"/>
      <c r="S35" s="159"/>
      <c r="T35" s="158"/>
      <c r="U35" s="158"/>
      <c r="V35" s="156"/>
      <c r="W35" s="157"/>
      <c r="X35" s="158"/>
      <c r="Y35" s="158"/>
      <c r="Z35" s="159"/>
      <c r="AA35" s="159"/>
      <c r="AB35" s="158"/>
      <c r="AC35" s="158"/>
      <c r="AD35" s="156"/>
      <c r="AE35" s="157"/>
      <c r="AF35" s="158"/>
      <c r="AG35" s="158"/>
      <c r="AH35" s="159"/>
      <c r="AI35" s="159"/>
      <c r="AJ35" s="158"/>
      <c r="AK35" s="158"/>
      <c r="AL35" s="156"/>
      <c r="AM35" s="157"/>
      <c r="AN35" s="158"/>
      <c r="AO35" s="158"/>
      <c r="AP35" s="159"/>
      <c r="AQ35" s="159"/>
      <c r="AR35" s="158"/>
      <c r="AS35" s="158"/>
      <c r="AT35" s="156"/>
      <c r="AU35" s="157"/>
      <c r="AV35" s="158"/>
      <c r="AW35" s="158"/>
      <c r="AX35" s="159"/>
      <c r="AY35" s="159"/>
      <c r="AZ35" s="158"/>
      <c r="BA35" s="158"/>
      <c r="BB35" s="156"/>
      <c r="BC35" s="157"/>
      <c r="BD35" s="158"/>
      <c r="BE35" s="158"/>
      <c r="BF35" s="159"/>
      <c r="BG35" s="159"/>
      <c r="BH35" s="158"/>
      <c r="BI35" s="158"/>
      <c r="BJ35" s="156"/>
      <c r="BK35" s="157"/>
      <c r="BL35" s="158"/>
      <c r="BM35" s="158"/>
      <c r="BN35" s="159"/>
      <c r="BO35" s="159"/>
      <c r="BP35" s="158"/>
      <c r="BQ35" s="158"/>
      <c r="BR35" s="156"/>
      <c r="BS35" s="157"/>
      <c r="BT35" s="158"/>
      <c r="BU35" s="158"/>
      <c r="BV35" s="159"/>
      <c r="BW35" s="159"/>
      <c r="BX35" s="119" t="str">
        <f t="shared" si="0"/>
        <v/>
      </c>
      <c r="BY35" s="119" t="str">
        <f t="shared" si="1"/>
        <v/>
      </c>
      <c r="BZ35" s="119" t="str">
        <f t="shared" si="2"/>
        <v/>
      </c>
      <c r="CA35" s="119" t="str">
        <f t="shared" si="3"/>
        <v/>
      </c>
    </row>
    <row r="36" spans="1:79" ht="15" customHeight="1">
      <c r="A36" s="106">
        <v>28</v>
      </c>
      <c r="B36" s="250" t="str">
        <f>IF('1_C'!$B36="","",'1_C'!$B36)</f>
        <v/>
      </c>
      <c r="C36" s="251"/>
      <c r="D36" s="252"/>
      <c r="E36" s="110" t="str">
        <f>IF('1_C'!$E36="","",'1_C'!$E36)</f>
        <v/>
      </c>
      <c r="F36" s="154"/>
      <c r="G36" s="155"/>
      <c r="H36" s="155"/>
      <c r="I36" s="155"/>
      <c r="J36" s="155"/>
      <c r="K36" s="155"/>
      <c r="L36" s="155"/>
      <c r="M36" s="155"/>
      <c r="N36" s="154"/>
      <c r="O36" s="155"/>
      <c r="P36" s="155"/>
      <c r="Q36" s="155"/>
      <c r="R36" s="155"/>
      <c r="S36" s="155"/>
      <c r="T36" s="155"/>
      <c r="U36" s="155"/>
      <c r="V36" s="154"/>
      <c r="W36" s="155"/>
      <c r="X36" s="155"/>
      <c r="Y36" s="155"/>
      <c r="Z36" s="155"/>
      <c r="AA36" s="155"/>
      <c r="AB36" s="155"/>
      <c r="AC36" s="155"/>
      <c r="AD36" s="154"/>
      <c r="AE36" s="155"/>
      <c r="AF36" s="155"/>
      <c r="AG36" s="155"/>
      <c r="AH36" s="155"/>
      <c r="AI36" s="155"/>
      <c r="AJ36" s="155"/>
      <c r="AK36" s="155"/>
      <c r="AL36" s="154"/>
      <c r="AM36" s="155"/>
      <c r="AN36" s="155"/>
      <c r="AO36" s="155"/>
      <c r="AP36" s="155"/>
      <c r="AQ36" s="155"/>
      <c r="AR36" s="155"/>
      <c r="AS36" s="155"/>
      <c r="AT36" s="154"/>
      <c r="AU36" s="155"/>
      <c r="AV36" s="155"/>
      <c r="AW36" s="155"/>
      <c r="AX36" s="155"/>
      <c r="AY36" s="155"/>
      <c r="AZ36" s="155"/>
      <c r="BA36" s="155"/>
      <c r="BB36" s="154"/>
      <c r="BC36" s="155"/>
      <c r="BD36" s="155"/>
      <c r="BE36" s="155"/>
      <c r="BF36" s="155"/>
      <c r="BG36" s="155"/>
      <c r="BH36" s="155"/>
      <c r="BI36" s="155"/>
      <c r="BJ36" s="154"/>
      <c r="BK36" s="155"/>
      <c r="BL36" s="155"/>
      <c r="BM36" s="155"/>
      <c r="BN36" s="155"/>
      <c r="BO36" s="155"/>
      <c r="BP36" s="155"/>
      <c r="BQ36" s="155"/>
      <c r="BR36" s="154"/>
      <c r="BS36" s="155"/>
      <c r="BT36" s="155"/>
      <c r="BU36" s="155"/>
      <c r="BV36" s="155"/>
      <c r="BW36" s="155"/>
      <c r="BX36" s="118" t="str">
        <f t="shared" si="0"/>
        <v/>
      </c>
      <c r="BY36" s="118" t="str">
        <f t="shared" si="1"/>
        <v/>
      </c>
      <c r="BZ36" s="118" t="str">
        <f t="shared" si="2"/>
        <v/>
      </c>
      <c r="CA36" s="118" t="str">
        <f t="shared" si="3"/>
        <v/>
      </c>
    </row>
    <row r="37" spans="1:79" ht="15" customHeight="1">
      <c r="A37" s="107">
        <v>29</v>
      </c>
      <c r="B37" s="253" t="str">
        <f>IF('1_C'!$B37="","",'1_C'!$B37)</f>
        <v/>
      </c>
      <c r="C37" s="254"/>
      <c r="D37" s="255"/>
      <c r="E37" s="111" t="str">
        <f>IF('1_C'!$E37="","",'1_C'!$E37)</f>
        <v/>
      </c>
      <c r="F37" s="156"/>
      <c r="G37" s="157"/>
      <c r="H37" s="158"/>
      <c r="I37" s="158"/>
      <c r="J37" s="159"/>
      <c r="K37" s="159"/>
      <c r="L37" s="158"/>
      <c r="M37" s="158"/>
      <c r="N37" s="156"/>
      <c r="O37" s="157"/>
      <c r="P37" s="158"/>
      <c r="Q37" s="158"/>
      <c r="R37" s="159"/>
      <c r="S37" s="159"/>
      <c r="T37" s="158"/>
      <c r="U37" s="158"/>
      <c r="V37" s="156"/>
      <c r="W37" s="157"/>
      <c r="X37" s="158"/>
      <c r="Y37" s="158"/>
      <c r="Z37" s="159"/>
      <c r="AA37" s="159"/>
      <c r="AB37" s="158"/>
      <c r="AC37" s="158"/>
      <c r="AD37" s="156"/>
      <c r="AE37" s="157"/>
      <c r="AF37" s="158"/>
      <c r="AG37" s="158"/>
      <c r="AH37" s="159"/>
      <c r="AI37" s="159"/>
      <c r="AJ37" s="158"/>
      <c r="AK37" s="158"/>
      <c r="AL37" s="156"/>
      <c r="AM37" s="157"/>
      <c r="AN37" s="158"/>
      <c r="AO37" s="158"/>
      <c r="AP37" s="159"/>
      <c r="AQ37" s="159"/>
      <c r="AR37" s="158"/>
      <c r="AS37" s="158"/>
      <c r="AT37" s="156"/>
      <c r="AU37" s="157"/>
      <c r="AV37" s="158"/>
      <c r="AW37" s="158"/>
      <c r="AX37" s="159"/>
      <c r="AY37" s="159"/>
      <c r="AZ37" s="158"/>
      <c r="BA37" s="158"/>
      <c r="BB37" s="156"/>
      <c r="BC37" s="157"/>
      <c r="BD37" s="158"/>
      <c r="BE37" s="158"/>
      <c r="BF37" s="159"/>
      <c r="BG37" s="159"/>
      <c r="BH37" s="158"/>
      <c r="BI37" s="158"/>
      <c r="BJ37" s="156"/>
      <c r="BK37" s="157"/>
      <c r="BL37" s="158"/>
      <c r="BM37" s="158"/>
      <c r="BN37" s="159"/>
      <c r="BO37" s="159"/>
      <c r="BP37" s="158"/>
      <c r="BQ37" s="158"/>
      <c r="BR37" s="156"/>
      <c r="BS37" s="157"/>
      <c r="BT37" s="158"/>
      <c r="BU37" s="158"/>
      <c r="BV37" s="159"/>
      <c r="BW37" s="159"/>
      <c r="BX37" s="119" t="str">
        <f t="shared" si="0"/>
        <v/>
      </c>
      <c r="BY37" s="119" t="str">
        <f t="shared" si="1"/>
        <v/>
      </c>
      <c r="BZ37" s="119" t="str">
        <f t="shared" si="2"/>
        <v/>
      </c>
      <c r="CA37" s="119" t="str">
        <f t="shared" si="3"/>
        <v/>
      </c>
    </row>
    <row r="38" spans="1:79" ht="15" customHeight="1">
      <c r="A38" s="106">
        <v>30</v>
      </c>
      <c r="B38" s="250" t="str">
        <f>IF('1_C'!$B38="","",'1_C'!$B38)</f>
        <v/>
      </c>
      <c r="C38" s="251"/>
      <c r="D38" s="252"/>
      <c r="E38" s="110" t="str">
        <f>IF('1_C'!$E38="","",'1_C'!$E38)</f>
        <v/>
      </c>
      <c r="F38" s="154"/>
      <c r="G38" s="155"/>
      <c r="H38" s="155"/>
      <c r="I38" s="155"/>
      <c r="J38" s="155"/>
      <c r="K38" s="155"/>
      <c r="L38" s="155"/>
      <c r="M38" s="155"/>
      <c r="N38" s="154"/>
      <c r="O38" s="155"/>
      <c r="P38" s="155"/>
      <c r="Q38" s="155"/>
      <c r="R38" s="155"/>
      <c r="S38" s="155"/>
      <c r="T38" s="155"/>
      <c r="U38" s="155"/>
      <c r="V38" s="154"/>
      <c r="W38" s="155"/>
      <c r="X38" s="155"/>
      <c r="Y38" s="155"/>
      <c r="Z38" s="155"/>
      <c r="AA38" s="155"/>
      <c r="AB38" s="155"/>
      <c r="AC38" s="155"/>
      <c r="AD38" s="154"/>
      <c r="AE38" s="155"/>
      <c r="AF38" s="155"/>
      <c r="AG38" s="155"/>
      <c r="AH38" s="155"/>
      <c r="AI38" s="155"/>
      <c r="AJ38" s="155"/>
      <c r="AK38" s="155"/>
      <c r="AL38" s="154"/>
      <c r="AM38" s="155"/>
      <c r="AN38" s="155"/>
      <c r="AO38" s="155"/>
      <c r="AP38" s="155"/>
      <c r="AQ38" s="155"/>
      <c r="AR38" s="155"/>
      <c r="AS38" s="155"/>
      <c r="AT38" s="154"/>
      <c r="AU38" s="155"/>
      <c r="AV38" s="155"/>
      <c r="AW38" s="155"/>
      <c r="AX38" s="155"/>
      <c r="AY38" s="155"/>
      <c r="AZ38" s="155"/>
      <c r="BA38" s="155"/>
      <c r="BB38" s="154"/>
      <c r="BC38" s="155"/>
      <c r="BD38" s="155"/>
      <c r="BE38" s="155"/>
      <c r="BF38" s="155"/>
      <c r="BG38" s="155"/>
      <c r="BH38" s="155"/>
      <c r="BI38" s="155"/>
      <c r="BJ38" s="154"/>
      <c r="BK38" s="155"/>
      <c r="BL38" s="155"/>
      <c r="BM38" s="155"/>
      <c r="BN38" s="155"/>
      <c r="BO38" s="155"/>
      <c r="BP38" s="155"/>
      <c r="BQ38" s="155"/>
      <c r="BR38" s="154"/>
      <c r="BS38" s="155"/>
      <c r="BT38" s="155"/>
      <c r="BU38" s="155"/>
      <c r="BV38" s="155"/>
      <c r="BW38" s="155"/>
      <c r="BX38" s="118" t="str">
        <f t="shared" si="0"/>
        <v/>
      </c>
      <c r="BY38" s="118" t="str">
        <f t="shared" si="1"/>
        <v/>
      </c>
      <c r="BZ38" s="118" t="str">
        <f t="shared" si="2"/>
        <v/>
      </c>
      <c r="CA38" s="118" t="str">
        <f t="shared" si="3"/>
        <v/>
      </c>
    </row>
    <row r="39" spans="1:79">
      <c r="A39" s="107">
        <v>31</v>
      </c>
      <c r="B39" s="253" t="str">
        <f>IF('1_C'!$B39="","",'1_C'!$B39)</f>
        <v/>
      </c>
      <c r="C39" s="254"/>
      <c r="D39" s="255"/>
      <c r="E39" s="111" t="str">
        <f>IF('1_C'!$E39="","",'1_C'!$E39)</f>
        <v/>
      </c>
      <c r="F39" s="156"/>
      <c r="G39" s="157"/>
      <c r="H39" s="158"/>
      <c r="I39" s="158"/>
      <c r="J39" s="159"/>
      <c r="K39" s="159"/>
      <c r="L39" s="158"/>
      <c r="M39" s="158"/>
      <c r="N39" s="156"/>
      <c r="O39" s="157"/>
      <c r="P39" s="158"/>
      <c r="Q39" s="158"/>
      <c r="R39" s="159"/>
      <c r="S39" s="159"/>
      <c r="T39" s="158"/>
      <c r="U39" s="158"/>
      <c r="V39" s="156"/>
      <c r="W39" s="157"/>
      <c r="X39" s="158"/>
      <c r="Y39" s="158"/>
      <c r="Z39" s="159"/>
      <c r="AA39" s="159"/>
      <c r="AB39" s="158"/>
      <c r="AC39" s="158"/>
      <c r="AD39" s="156"/>
      <c r="AE39" s="157"/>
      <c r="AF39" s="158"/>
      <c r="AG39" s="158"/>
      <c r="AH39" s="159"/>
      <c r="AI39" s="159"/>
      <c r="AJ39" s="158"/>
      <c r="AK39" s="158"/>
      <c r="AL39" s="156"/>
      <c r="AM39" s="157"/>
      <c r="AN39" s="158"/>
      <c r="AO39" s="158"/>
      <c r="AP39" s="159"/>
      <c r="AQ39" s="159"/>
      <c r="AR39" s="158"/>
      <c r="AS39" s="158"/>
      <c r="AT39" s="156"/>
      <c r="AU39" s="157"/>
      <c r="AV39" s="158"/>
      <c r="AW39" s="158"/>
      <c r="AX39" s="159"/>
      <c r="AY39" s="159"/>
      <c r="AZ39" s="158"/>
      <c r="BA39" s="158"/>
      <c r="BB39" s="156"/>
      <c r="BC39" s="157"/>
      <c r="BD39" s="158"/>
      <c r="BE39" s="158"/>
      <c r="BF39" s="159"/>
      <c r="BG39" s="159"/>
      <c r="BH39" s="158"/>
      <c r="BI39" s="158"/>
      <c r="BJ39" s="156"/>
      <c r="BK39" s="157"/>
      <c r="BL39" s="158"/>
      <c r="BM39" s="158"/>
      <c r="BN39" s="159"/>
      <c r="BO39" s="159"/>
      <c r="BP39" s="158"/>
      <c r="BQ39" s="158"/>
      <c r="BR39" s="156"/>
      <c r="BS39" s="157"/>
      <c r="BT39" s="158"/>
      <c r="BU39" s="158"/>
      <c r="BV39" s="159"/>
      <c r="BW39" s="159"/>
      <c r="BX39" s="119" t="str">
        <f t="shared" si="0"/>
        <v/>
      </c>
      <c r="BY39" s="119" t="str">
        <f t="shared" si="1"/>
        <v/>
      </c>
      <c r="BZ39" s="119" t="str">
        <f t="shared" si="2"/>
        <v/>
      </c>
      <c r="CA39" s="119" t="str">
        <f t="shared" si="3"/>
        <v/>
      </c>
    </row>
    <row r="40" spans="1:79">
      <c r="A40" s="106">
        <v>32</v>
      </c>
      <c r="B40" s="250" t="str">
        <f>IF('1_C'!$B40="","",'1_C'!$B40)</f>
        <v/>
      </c>
      <c r="C40" s="251"/>
      <c r="D40" s="252"/>
      <c r="E40" s="110" t="str">
        <f>IF('1_C'!$E40="","",'1_C'!$E40)</f>
        <v/>
      </c>
      <c r="F40" s="154"/>
      <c r="G40" s="155"/>
      <c r="H40" s="155"/>
      <c r="I40" s="155"/>
      <c r="J40" s="155"/>
      <c r="K40" s="155"/>
      <c r="L40" s="155"/>
      <c r="M40" s="155"/>
      <c r="N40" s="154"/>
      <c r="O40" s="155"/>
      <c r="P40" s="155"/>
      <c r="Q40" s="155"/>
      <c r="R40" s="155"/>
      <c r="S40" s="155"/>
      <c r="T40" s="155"/>
      <c r="U40" s="155"/>
      <c r="V40" s="154"/>
      <c r="W40" s="155"/>
      <c r="X40" s="155"/>
      <c r="Y40" s="155"/>
      <c r="Z40" s="155"/>
      <c r="AA40" s="155"/>
      <c r="AB40" s="155"/>
      <c r="AC40" s="155"/>
      <c r="AD40" s="154"/>
      <c r="AE40" s="155"/>
      <c r="AF40" s="155"/>
      <c r="AG40" s="155"/>
      <c r="AH40" s="155"/>
      <c r="AI40" s="155"/>
      <c r="AJ40" s="155"/>
      <c r="AK40" s="155"/>
      <c r="AL40" s="154"/>
      <c r="AM40" s="155"/>
      <c r="AN40" s="155"/>
      <c r="AO40" s="155"/>
      <c r="AP40" s="155"/>
      <c r="AQ40" s="155"/>
      <c r="AR40" s="155"/>
      <c r="AS40" s="155"/>
      <c r="AT40" s="154"/>
      <c r="AU40" s="155"/>
      <c r="AV40" s="155"/>
      <c r="AW40" s="155"/>
      <c r="AX40" s="155"/>
      <c r="AY40" s="155"/>
      <c r="AZ40" s="155"/>
      <c r="BA40" s="155"/>
      <c r="BB40" s="154"/>
      <c r="BC40" s="155"/>
      <c r="BD40" s="155"/>
      <c r="BE40" s="155"/>
      <c r="BF40" s="155"/>
      <c r="BG40" s="155"/>
      <c r="BH40" s="155"/>
      <c r="BI40" s="155"/>
      <c r="BJ40" s="154"/>
      <c r="BK40" s="155"/>
      <c r="BL40" s="155"/>
      <c r="BM40" s="155"/>
      <c r="BN40" s="155"/>
      <c r="BO40" s="155"/>
      <c r="BP40" s="155"/>
      <c r="BQ40" s="155"/>
      <c r="BR40" s="154"/>
      <c r="BS40" s="155"/>
      <c r="BT40" s="155"/>
      <c r="BU40" s="155"/>
      <c r="BV40" s="155"/>
      <c r="BW40" s="155"/>
      <c r="BX40" s="118" t="str">
        <f t="shared" si="0"/>
        <v/>
      </c>
      <c r="BY40" s="118" t="str">
        <f t="shared" si="1"/>
        <v/>
      </c>
      <c r="BZ40" s="118" t="str">
        <f t="shared" si="2"/>
        <v/>
      </c>
      <c r="CA40" s="118" t="str">
        <f t="shared" si="3"/>
        <v/>
      </c>
    </row>
    <row r="41" spans="1:79">
      <c r="A41" s="107">
        <v>33</v>
      </c>
      <c r="B41" s="253" t="str">
        <f>IF('1_C'!$B41="","",'1_C'!$B41)</f>
        <v/>
      </c>
      <c r="C41" s="254"/>
      <c r="D41" s="255"/>
      <c r="E41" s="111" t="str">
        <f>IF('1_C'!$E41="","",'1_C'!$E41)</f>
        <v/>
      </c>
      <c r="F41" s="156"/>
      <c r="G41" s="157"/>
      <c r="H41" s="158"/>
      <c r="I41" s="158"/>
      <c r="J41" s="159"/>
      <c r="K41" s="159"/>
      <c r="L41" s="158"/>
      <c r="M41" s="158"/>
      <c r="N41" s="156"/>
      <c r="O41" s="157"/>
      <c r="P41" s="158"/>
      <c r="Q41" s="158"/>
      <c r="R41" s="159"/>
      <c r="S41" s="159"/>
      <c r="T41" s="158"/>
      <c r="U41" s="158"/>
      <c r="V41" s="156"/>
      <c r="W41" s="157"/>
      <c r="X41" s="158"/>
      <c r="Y41" s="158"/>
      <c r="Z41" s="159"/>
      <c r="AA41" s="159"/>
      <c r="AB41" s="158"/>
      <c r="AC41" s="158"/>
      <c r="AD41" s="156"/>
      <c r="AE41" s="157"/>
      <c r="AF41" s="158"/>
      <c r="AG41" s="158"/>
      <c r="AH41" s="159"/>
      <c r="AI41" s="159"/>
      <c r="AJ41" s="158"/>
      <c r="AK41" s="158"/>
      <c r="AL41" s="156"/>
      <c r="AM41" s="157"/>
      <c r="AN41" s="158"/>
      <c r="AO41" s="158"/>
      <c r="AP41" s="159"/>
      <c r="AQ41" s="159"/>
      <c r="AR41" s="158"/>
      <c r="AS41" s="158"/>
      <c r="AT41" s="156"/>
      <c r="AU41" s="157"/>
      <c r="AV41" s="158"/>
      <c r="AW41" s="158"/>
      <c r="AX41" s="159"/>
      <c r="AY41" s="159"/>
      <c r="AZ41" s="158"/>
      <c r="BA41" s="158"/>
      <c r="BB41" s="156"/>
      <c r="BC41" s="157"/>
      <c r="BD41" s="158"/>
      <c r="BE41" s="158"/>
      <c r="BF41" s="159"/>
      <c r="BG41" s="159"/>
      <c r="BH41" s="158"/>
      <c r="BI41" s="158"/>
      <c r="BJ41" s="156"/>
      <c r="BK41" s="157"/>
      <c r="BL41" s="158"/>
      <c r="BM41" s="158"/>
      <c r="BN41" s="159"/>
      <c r="BO41" s="159"/>
      <c r="BP41" s="158"/>
      <c r="BQ41" s="158"/>
      <c r="BR41" s="156"/>
      <c r="BS41" s="157"/>
      <c r="BT41" s="158"/>
      <c r="BU41" s="158"/>
      <c r="BV41" s="159"/>
      <c r="BW41" s="159"/>
      <c r="BX41" s="119" t="str">
        <f t="shared" si="0"/>
        <v/>
      </c>
      <c r="BY41" s="119" t="str">
        <f t="shared" si="1"/>
        <v/>
      </c>
      <c r="BZ41" s="119" t="str">
        <f t="shared" si="2"/>
        <v/>
      </c>
      <c r="CA41" s="119" t="str">
        <f t="shared" si="3"/>
        <v/>
      </c>
    </row>
    <row r="42" spans="1:79">
      <c r="A42" s="106">
        <v>34</v>
      </c>
      <c r="B42" s="250" t="str">
        <f>IF('1_C'!$B42="","",'1_C'!$B42)</f>
        <v/>
      </c>
      <c r="C42" s="251"/>
      <c r="D42" s="252"/>
      <c r="E42" s="110" t="str">
        <f>IF('1_C'!$E42="","",'1_C'!$E42)</f>
        <v/>
      </c>
      <c r="F42" s="154"/>
      <c r="G42" s="155"/>
      <c r="H42" s="155"/>
      <c r="I42" s="155"/>
      <c r="J42" s="155"/>
      <c r="K42" s="155"/>
      <c r="L42" s="155"/>
      <c r="M42" s="155"/>
      <c r="N42" s="154"/>
      <c r="O42" s="155"/>
      <c r="P42" s="155"/>
      <c r="Q42" s="155"/>
      <c r="R42" s="155"/>
      <c r="S42" s="155"/>
      <c r="T42" s="155"/>
      <c r="U42" s="155"/>
      <c r="V42" s="154"/>
      <c r="W42" s="155"/>
      <c r="X42" s="155"/>
      <c r="Y42" s="155"/>
      <c r="Z42" s="155"/>
      <c r="AA42" s="155"/>
      <c r="AB42" s="155"/>
      <c r="AC42" s="155"/>
      <c r="AD42" s="154"/>
      <c r="AE42" s="155"/>
      <c r="AF42" s="155"/>
      <c r="AG42" s="155"/>
      <c r="AH42" s="155"/>
      <c r="AI42" s="155"/>
      <c r="AJ42" s="155"/>
      <c r="AK42" s="155"/>
      <c r="AL42" s="154"/>
      <c r="AM42" s="155"/>
      <c r="AN42" s="155"/>
      <c r="AO42" s="155"/>
      <c r="AP42" s="155"/>
      <c r="AQ42" s="155"/>
      <c r="AR42" s="155"/>
      <c r="AS42" s="155"/>
      <c r="AT42" s="154"/>
      <c r="AU42" s="155"/>
      <c r="AV42" s="155"/>
      <c r="AW42" s="155"/>
      <c r="AX42" s="155"/>
      <c r="AY42" s="155"/>
      <c r="AZ42" s="155"/>
      <c r="BA42" s="155"/>
      <c r="BB42" s="154"/>
      <c r="BC42" s="155"/>
      <c r="BD42" s="155"/>
      <c r="BE42" s="155"/>
      <c r="BF42" s="155"/>
      <c r="BG42" s="155"/>
      <c r="BH42" s="155"/>
      <c r="BI42" s="155"/>
      <c r="BJ42" s="154"/>
      <c r="BK42" s="155"/>
      <c r="BL42" s="155"/>
      <c r="BM42" s="155"/>
      <c r="BN42" s="155"/>
      <c r="BO42" s="155"/>
      <c r="BP42" s="155"/>
      <c r="BQ42" s="155"/>
      <c r="BR42" s="154"/>
      <c r="BS42" s="155"/>
      <c r="BT42" s="155"/>
      <c r="BU42" s="155"/>
      <c r="BV42" s="155"/>
      <c r="BW42" s="155"/>
      <c r="BX42" s="118" t="str">
        <f t="shared" si="0"/>
        <v/>
      </c>
      <c r="BY42" s="118" t="str">
        <f t="shared" si="1"/>
        <v/>
      </c>
      <c r="BZ42" s="118" t="str">
        <f t="shared" si="2"/>
        <v/>
      </c>
      <c r="CA42" s="118" t="str">
        <f t="shared" si="3"/>
        <v/>
      </c>
    </row>
    <row r="43" spans="1:79">
      <c r="A43" s="107">
        <v>35</v>
      </c>
      <c r="B43" s="253" t="str">
        <f>IF('1_C'!$B43="","",'1_C'!$B43)</f>
        <v/>
      </c>
      <c r="C43" s="254"/>
      <c r="D43" s="255"/>
      <c r="E43" s="111" t="str">
        <f>IF('1_C'!$E43="","",'1_C'!$E43)</f>
        <v/>
      </c>
      <c r="F43" s="156"/>
      <c r="G43" s="157"/>
      <c r="H43" s="158"/>
      <c r="I43" s="158"/>
      <c r="J43" s="159"/>
      <c r="K43" s="159"/>
      <c r="L43" s="158"/>
      <c r="M43" s="158"/>
      <c r="N43" s="156"/>
      <c r="O43" s="157"/>
      <c r="P43" s="158"/>
      <c r="Q43" s="158"/>
      <c r="R43" s="159"/>
      <c r="S43" s="159"/>
      <c r="T43" s="158"/>
      <c r="U43" s="158"/>
      <c r="V43" s="156"/>
      <c r="W43" s="157"/>
      <c r="X43" s="158"/>
      <c r="Y43" s="158"/>
      <c r="Z43" s="159"/>
      <c r="AA43" s="159"/>
      <c r="AB43" s="158"/>
      <c r="AC43" s="158"/>
      <c r="AD43" s="156"/>
      <c r="AE43" s="157"/>
      <c r="AF43" s="158"/>
      <c r="AG43" s="158"/>
      <c r="AH43" s="159"/>
      <c r="AI43" s="159"/>
      <c r="AJ43" s="158"/>
      <c r="AK43" s="158"/>
      <c r="AL43" s="156"/>
      <c r="AM43" s="157"/>
      <c r="AN43" s="158"/>
      <c r="AO43" s="158"/>
      <c r="AP43" s="159"/>
      <c r="AQ43" s="159"/>
      <c r="AR43" s="158"/>
      <c r="AS43" s="158"/>
      <c r="AT43" s="156"/>
      <c r="AU43" s="157"/>
      <c r="AV43" s="158"/>
      <c r="AW43" s="158"/>
      <c r="AX43" s="159"/>
      <c r="AY43" s="159"/>
      <c r="AZ43" s="158"/>
      <c r="BA43" s="158"/>
      <c r="BB43" s="156"/>
      <c r="BC43" s="157"/>
      <c r="BD43" s="158"/>
      <c r="BE43" s="158"/>
      <c r="BF43" s="159"/>
      <c r="BG43" s="159"/>
      <c r="BH43" s="158"/>
      <c r="BI43" s="158"/>
      <c r="BJ43" s="156"/>
      <c r="BK43" s="157"/>
      <c r="BL43" s="158"/>
      <c r="BM43" s="158"/>
      <c r="BN43" s="159"/>
      <c r="BO43" s="159"/>
      <c r="BP43" s="158"/>
      <c r="BQ43" s="158"/>
      <c r="BR43" s="156"/>
      <c r="BS43" s="157"/>
      <c r="BT43" s="158"/>
      <c r="BU43" s="158"/>
      <c r="BV43" s="159"/>
      <c r="BW43" s="159"/>
      <c r="BX43" s="119" t="str">
        <f t="shared" si="0"/>
        <v/>
      </c>
      <c r="BY43" s="119" t="str">
        <f t="shared" si="1"/>
        <v/>
      </c>
      <c r="BZ43" s="119" t="str">
        <f t="shared" si="2"/>
        <v/>
      </c>
      <c r="CA43" s="119" t="str">
        <f t="shared" si="3"/>
        <v/>
      </c>
    </row>
    <row r="44" spans="1:79">
      <c r="A44" s="106">
        <v>36</v>
      </c>
      <c r="B44" s="250" t="str">
        <f>IF('1_C'!$B44="","",'1_C'!$B44)</f>
        <v/>
      </c>
      <c r="C44" s="251"/>
      <c r="D44" s="252"/>
      <c r="E44" s="110" t="str">
        <f>IF('1_C'!$E44="","",'1_C'!$E44)</f>
        <v/>
      </c>
      <c r="F44" s="154"/>
      <c r="G44" s="155"/>
      <c r="H44" s="155"/>
      <c r="I44" s="155"/>
      <c r="J44" s="155"/>
      <c r="K44" s="155"/>
      <c r="L44" s="155"/>
      <c r="M44" s="155"/>
      <c r="N44" s="154"/>
      <c r="O44" s="155"/>
      <c r="P44" s="155"/>
      <c r="Q44" s="155"/>
      <c r="R44" s="155"/>
      <c r="S44" s="155"/>
      <c r="T44" s="155"/>
      <c r="U44" s="155"/>
      <c r="V44" s="154"/>
      <c r="W44" s="155"/>
      <c r="X44" s="155"/>
      <c r="Y44" s="155"/>
      <c r="Z44" s="155"/>
      <c r="AA44" s="155"/>
      <c r="AB44" s="155"/>
      <c r="AC44" s="155"/>
      <c r="AD44" s="154"/>
      <c r="AE44" s="155"/>
      <c r="AF44" s="155"/>
      <c r="AG44" s="155"/>
      <c r="AH44" s="155"/>
      <c r="AI44" s="155"/>
      <c r="AJ44" s="155"/>
      <c r="AK44" s="155"/>
      <c r="AL44" s="154"/>
      <c r="AM44" s="155"/>
      <c r="AN44" s="155"/>
      <c r="AO44" s="155"/>
      <c r="AP44" s="155"/>
      <c r="AQ44" s="155"/>
      <c r="AR44" s="155"/>
      <c r="AS44" s="155"/>
      <c r="AT44" s="154"/>
      <c r="AU44" s="155"/>
      <c r="AV44" s="155"/>
      <c r="AW44" s="155"/>
      <c r="AX44" s="155"/>
      <c r="AY44" s="155"/>
      <c r="AZ44" s="155"/>
      <c r="BA44" s="155"/>
      <c r="BB44" s="154"/>
      <c r="BC44" s="155"/>
      <c r="BD44" s="155"/>
      <c r="BE44" s="155"/>
      <c r="BF44" s="155"/>
      <c r="BG44" s="155"/>
      <c r="BH44" s="155"/>
      <c r="BI44" s="155"/>
      <c r="BJ44" s="154"/>
      <c r="BK44" s="155"/>
      <c r="BL44" s="155"/>
      <c r="BM44" s="155"/>
      <c r="BN44" s="155"/>
      <c r="BO44" s="155"/>
      <c r="BP44" s="155"/>
      <c r="BQ44" s="155"/>
      <c r="BR44" s="154"/>
      <c r="BS44" s="155"/>
      <c r="BT44" s="155"/>
      <c r="BU44" s="155"/>
      <c r="BV44" s="155"/>
      <c r="BW44" s="155"/>
      <c r="BX44" s="118" t="str">
        <f t="shared" si="0"/>
        <v/>
      </c>
      <c r="BY44" s="118" t="str">
        <f t="shared" si="1"/>
        <v/>
      </c>
      <c r="BZ44" s="118" t="str">
        <f t="shared" si="2"/>
        <v/>
      </c>
      <c r="CA44" s="118" t="str">
        <f t="shared" si="3"/>
        <v/>
      </c>
    </row>
    <row r="45" spans="1:79">
      <c r="A45" s="107">
        <v>37</v>
      </c>
      <c r="B45" s="253" t="str">
        <f>IF('1_C'!$B45="","",'1_C'!$B45)</f>
        <v/>
      </c>
      <c r="C45" s="254"/>
      <c r="D45" s="255"/>
      <c r="E45" s="111" t="str">
        <f>IF('1_C'!$E45="","",'1_C'!$E45)</f>
        <v/>
      </c>
      <c r="F45" s="156"/>
      <c r="G45" s="157"/>
      <c r="H45" s="158"/>
      <c r="I45" s="158"/>
      <c r="J45" s="159"/>
      <c r="K45" s="159"/>
      <c r="L45" s="158"/>
      <c r="M45" s="158"/>
      <c r="N45" s="156"/>
      <c r="O45" s="157"/>
      <c r="P45" s="158"/>
      <c r="Q45" s="158"/>
      <c r="R45" s="159"/>
      <c r="S45" s="159"/>
      <c r="T45" s="158"/>
      <c r="U45" s="158"/>
      <c r="V45" s="156"/>
      <c r="W45" s="157"/>
      <c r="X45" s="158"/>
      <c r="Y45" s="158"/>
      <c r="Z45" s="159"/>
      <c r="AA45" s="159"/>
      <c r="AB45" s="158"/>
      <c r="AC45" s="158"/>
      <c r="AD45" s="156"/>
      <c r="AE45" s="157"/>
      <c r="AF45" s="158"/>
      <c r="AG45" s="158"/>
      <c r="AH45" s="159"/>
      <c r="AI45" s="159"/>
      <c r="AJ45" s="158"/>
      <c r="AK45" s="158"/>
      <c r="AL45" s="156"/>
      <c r="AM45" s="157"/>
      <c r="AN45" s="158"/>
      <c r="AO45" s="158"/>
      <c r="AP45" s="159"/>
      <c r="AQ45" s="159"/>
      <c r="AR45" s="158"/>
      <c r="AS45" s="158"/>
      <c r="AT45" s="156"/>
      <c r="AU45" s="157"/>
      <c r="AV45" s="158"/>
      <c r="AW45" s="158"/>
      <c r="AX45" s="159"/>
      <c r="AY45" s="159"/>
      <c r="AZ45" s="158"/>
      <c r="BA45" s="158"/>
      <c r="BB45" s="156"/>
      <c r="BC45" s="157"/>
      <c r="BD45" s="158"/>
      <c r="BE45" s="158"/>
      <c r="BF45" s="159"/>
      <c r="BG45" s="159"/>
      <c r="BH45" s="158"/>
      <c r="BI45" s="158"/>
      <c r="BJ45" s="156"/>
      <c r="BK45" s="157"/>
      <c r="BL45" s="158"/>
      <c r="BM45" s="158"/>
      <c r="BN45" s="159"/>
      <c r="BO45" s="159"/>
      <c r="BP45" s="158"/>
      <c r="BQ45" s="158"/>
      <c r="BR45" s="156"/>
      <c r="BS45" s="157"/>
      <c r="BT45" s="158"/>
      <c r="BU45" s="158"/>
      <c r="BV45" s="159"/>
      <c r="BW45" s="159"/>
      <c r="BX45" s="119" t="str">
        <f t="shared" si="0"/>
        <v/>
      </c>
      <c r="BY45" s="119" t="str">
        <f t="shared" si="1"/>
        <v/>
      </c>
      <c r="BZ45" s="119" t="str">
        <f t="shared" si="2"/>
        <v/>
      </c>
      <c r="CA45" s="119" t="str">
        <f t="shared" si="3"/>
        <v/>
      </c>
    </row>
    <row r="46" spans="1:79">
      <c r="A46" s="106">
        <v>38</v>
      </c>
      <c r="B46" s="250" t="str">
        <f>IF('1_C'!$B46="","",'1_C'!$B46)</f>
        <v/>
      </c>
      <c r="C46" s="251"/>
      <c r="D46" s="252"/>
      <c r="E46" s="110" t="str">
        <f>IF('1_C'!$E46="","",'1_C'!$E46)</f>
        <v/>
      </c>
      <c r="F46" s="154"/>
      <c r="G46" s="155"/>
      <c r="H46" s="155"/>
      <c r="I46" s="155"/>
      <c r="J46" s="155"/>
      <c r="K46" s="155"/>
      <c r="L46" s="155"/>
      <c r="M46" s="155"/>
      <c r="N46" s="154"/>
      <c r="O46" s="155"/>
      <c r="P46" s="155"/>
      <c r="Q46" s="155"/>
      <c r="R46" s="155"/>
      <c r="S46" s="155"/>
      <c r="T46" s="155"/>
      <c r="U46" s="155"/>
      <c r="V46" s="154"/>
      <c r="W46" s="155"/>
      <c r="X46" s="155"/>
      <c r="Y46" s="155"/>
      <c r="Z46" s="155"/>
      <c r="AA46" s="155"/>
      <c r="AB46" s="155"/>
      <c r="AC46" s="155"/>
      <c r="AD46" s="154"/>
      <c r="AE46" s="155"/>
      <c r="AF46" s="155"/>
      <c r="AG46" s="155"/>
      <c r="AH46" s="155"/>
      <c r="AI46" s="155"/>
      <c r="AJ46" s="155"/>
      <c r="AK46" s="155"/>
      <c r="AL46" s="154"/>
      <c r="AM46" s="155"/>
      <c r="AN46" s="155"/>
      <c r="AO46" s="155"/>
      <c r="AP46" s="155"/>
      <c r="AQ46" s="155"/>
      <c r="AR46" s="155"/>
      <c r="AS46" s="155"/>
      <c r="AT46" s="154"/>
      <c r="AU46" s="155"/>
      <c r="AV46" s="155"/>
      <c r="AW46" s="155"/>
      <c r="AX46" s="155"/>
      <c r="AY46" s="155"/>
      <c r="AZ46" s="155"/>
      <c r="BA46" s="155"/>
      <c r="BB46" s="154"/>
      <c r="BC46" s="155"/>
      <c r="BD46" s="155"/>
      <c r="BE46" s="155"/>
      <c r="BF46" s="155"/>
      <c r="BG46" s="155"/>
      <c r="BH46" s="155"/>
      <c r="BI46" s="155"/>
      <c r="BJ46" s="154"/>
      <c r="BK46" s="155"/>
      <c r="BL46" s="155"/>
      <c r="BM46" s="155"/>
      <c r="BN46" s="155"/>
      <c r="BO46" s="155"/>
      <c r="BP46" s="155"/>
      <c r="BQ46" s="155"/>
      <c r="BR46" s="154"/>
      <c r="BS46" s="155"/>
      <c r="BT46" s="155"/>
      <c r="BU46" s="155"/>
      <c r="BV46" s="155"/>
      <c r="BW46" s="155"/>
      <c r="BX46" s="118" t="str">
        <f t="shared" si="0"/>
        <v/>
      </c>
      <c r="BY46" s="118" t="str">
        <f t="shared" si="1"/>
        <v/>
      </c>
      <c r="BZ46" s="118" t="str">
        <f t="shared" si="2"/>
        <v/>
      </c>
      <c r="CA46" s="118" t="str">
        <f t="shared" si="3"/>
        <v/>
      </c>
    </row>
    <row r="47" spans="1:79">
      <c r="A47" s="107">
        <v>39</v>
      </c>
      <c r="B47" s="253" t="str">
        <f>IF('1_C'!$B47="","",'1_C'!$B47)</f>
        <v/>
      </c>
      <c r="C47" s="254"/>
      <c r="D47" s="255"/>
      <c r="E47" s="111" t="str">
        <f>IF('1_C'!$E47="","",'1_C'!$E47)</f>
        <v/>
      </c>
      <c r="F47" s="156"/>
      <c r="G47" s="157"/>
      <c r="H47" s="158"/>
      <c r="I47" s="158"/>
      <c r="J47" s="159"/>
      <c r="K47" s="159"/>
      <c r="L47" s="158"/>
      <c r="M47" s="158"/>
      <c r="N47" s="156"/>
      <c r="O47" s="157"/>
      <c r="P47" s="158"/>
      <c r="Q47" s="158"/>
      <c r="R47" s="159"/>
      <c r="S47" s="159"/>
      <c r="T47" s="158"/>
      <c r="U47" s="158"/>
      <c r="V47" s="156"/>
      <c r="W47" s="157"/>
      <c r="X47" s="158"/>
      <c r="Y47" s="158"/>
      <c r="Z47" s="159"/>
      <c r="AA47" s="159"/>
      <c r="AB47" s="158"/>
      <c r="AC47" s="158"/>
      <c r="AD47" s="156"/>
      <c r="AE47" s="157"/>
      <c r="AF47" s="158"/>
      <c r="AG47" s="158"/>
      <c r="AH47" s="159"/>
      <c r="AI47" s="159"/>
      <c r="AJ47" s="158"/>
      <c r="AK47" s="158"/>
      <c r="AL47" s="156"/>
      <c r="AM47" s="157"/>
      <c r="AN47" s="158"/>
      <c r="AO47" s="158"/>
      <c r="AP47" s="159"/>
      <c r="AQ47" s="159"/>
      <c r="AR47" s="158"/>
      <c r="AS47" s="158"/>
      <c r="AT47" s="156"/>
      <c r="AU47" s="157"/>
      <c r="AV47" s="158"/>
      <c r="AW47" s="158"/>
      <c r="AX47" s="159"/>
      <c r="AY47" s="159"/>
      <c r="AZ47" s="158"/>
      <c r="BA47" s="158"/>
      <c r="BB47" s="156"/>
      <c r="BC47" s="157"/>
      <c r="BD47" s="158"/>
      <c r="BE47" s="158"/>
      <c r="BF47" s="159"/>
      <c r="BG47" s="159"/>
      <c r="BH47" s="158"/>
      <c r="BI47" s="158"/>
      <c r="BJ47" s="156"/>
      <c r="BK47" s="157"/>
      <c r="BL47" s="158"/>
      <c r="BM47" s="158"/>
      <c r="BN47" s="159"/>
      <c r="BO47" s="159"/>
      <c r="BP47" s="158"/>
      <c r="BQ47" s="158"/>
      <c r="BR47" s="156"/>
      <c r="BS47" s="157"/>
      <c r="BT47" s="158"/>
      <c r="BU47" s="158"/>
      <c r="BV47" s="159"/>
      <c r="BW47" s="159"/>
      <c r="BX47" s="119" t="str">
        <f t="shared" si="0"/>
        <v/>
      </c>
      <c r="BY47" s="119" t="str">
        <f t="shared" si="1"/>
        <v/>
      </c>
      <c r="BZ47" s="119" t="str">
        <f t="shared" si="2"/>
        <v/>
      </c>
      <c r="CA47" s="119" t="str">
        <f t="shared" si="3"/>
        <v/>
      </c>
    </row>
    <row r="48" spans="1:79">
      <c r="A48" s="106">
        <v>40</v>
      </c>
      <c r="B48" s="250" t="str">
        <f>IF('1_C'!$B48="","",'1_C'!$B48)</f>
        <v/>
      </c>
      <c r="C48" s="251"/>
      <c r="D48" s="252"/>
      <c r="E48" s="110" t="str">
        <f>IF('1_C'!$E48="","",'1_C'!$E48)</f>
        <v/>
      </c>
      <c r="F48" s="154"/>
      <c r="G48" s="155"/>
      <c r="H48" s="155"/>
      <c r="I48" s="155"/>
      <c r="J48" s="155"/>
      <c r="K48" s="155"/>
      <c r="L48" s="155"/>
      <c r="M48" s="155"/>
      <c r="N48" s="154"/>
      <c r="O48" s="155"/>
      <c r="P48" s="155"/>
      <c r="Q48" s="155"/>
      <c r="R48" s="155"/>
      <c r="S48" s="155"/>
      <c r="T48" s="155"/>
      <c r="U48" s="155"/>
      <c r="V48" s="154"/>
      <c r="W48" s="155"/>
      <c r="X48" s="155"/>
      <c r="Y48" s="155"/>
      <c r="Z48" s="155"/>
      <c r="AA48" s="155"/>
      <c r="AB48" s="155"/>
      <c r="AC48" s="155"/>
      <c r="AD48" s="154"/>
      <c r="AE48" s="155"/>
      <c r="AF48" s="155"/>
      <c r="AG48" s="155"/>
      <c r="AH48" s="155"/>
      <c r="AI48" s="155"/>
      <c r="AJ48" s="155"/>
      <c r="AK48" s="155"/>
      <c r="AL48" s="154"/>
      <c r="AM48" s="155"/>
      <c r="AN48" s="155"/>
      <c r="AO48" s="155"/>
      <c r="AP48" s="155"/>
      <c r="AQ48" s="155"/>
      <c r="AR48" s="155"/>
      <c r="AS48" s="155"/>
      <c r="AT48" s="154"/>
      <c r="AU48" s="155"/>
      <c r="AV48" s="155"/>
      <c r="AW48" s="155"/>
      <c r="AX48" s="155"/>
      <c r="AY48" s="155"/>
      <c r="AZ48" s="155"/>
      <c r="BA48" s="155"/>
      <c r="BB48" s="154"/>
      <c r="BC48" s="155"/>
      <c r="BD48" s="155"/>
      <c r="BE48" s="155"/>
      <c r="BF48" s="155"/>
      <c r="BG48" s="155"/>
      <c r="BH48" s="155"/>
      <c r="BI48" s="155"/>
      <c r="BJ48" s="154"/>
      <c r="BK48" s="155"/>
      <c r="BL48" s="155"/>
      <c r="BM48" s="155"/>
      <c r="BN48" s="155"/>
      <c r="BO48" s="155"/>
      <c r="BP48" s="155"/>
      <c r="BQ48" s="155"/>
      <c r="BR48" s="154"/>
      <c r="BS48" s="155"/>
      <c r="BT48" s="155"/>
      <c r="BU48" s="155"/>
      <c r="BV48" s="155"/>
      <c r="BW48" s="155"/>
      <c r="BX48" s="118" t="str">
        <f t="shared" si="0"/>
        <v/>
      </c>
      <c r="BY48" s="118" t="str">
        <f t="shared" si="1"/>
        <v/>
      </c>
      <c r="BZ48" s="118" t="str">
        <f t="shared" si="2"/>
        <v/>
      </c>
      <c r="CA48" s="118" t="str">
        <f t="shared" si="3"/>
        <v/>
      </c>
    </row>
    <row r="49" spans="1:79">
      <c r="A49" s="107">
        <v>41</v>
      </c>
      <c r="B49" s="253" t="str">
        <f>IF('1_C'!$B49="","",'1_C'!$B49)</f>
        <v/>
      </c>
      <c r="C49" s="254"/>
      <c r="D49" s="255"/>
      <c r="E49" s="111" t="str">
        <f>IF('1_C'!$E49="","",'1_C'!$E49)</f>
        <v/>
      </c>
      <c r="F49" s="156"/>
      <c r="G49" s="157"/>
      <c r="H49" s="158"/>
      <c r="I49" s="158"/>
      <c r="J49" s="159"/>
      <c r="K49" s="159"/>
      <c r="L49" s="158"/>
      <c r="M49" s="158"/>
      <c r="N49" s="156"/>
      <c r="O49" s="157"/>
      <c r="P49" s="158"/>
      <c r="Q49" s="158"/>
      <c r="R49" s="159"/>
      <c r="S49" s="159"/>
      <c r="T49" s="158"/>
      <c r="U49" s="158"/>
      <c r="V49" s="156"/>
      <c r="W49" s="157"/>
      <c r="X49" s="158"/>
      <c r="Y49" s="158"/>
      <c r="Z49" s="159"/>
      <c r="AA49" s="159"/>
      <c r="AB49" s="158"/>
      <c r="AC49" s="158"/>
      <c r="AD49" s="156"/>
      <c r="AE49" s="157"/>
      <c r="AF49" s="158"/>
      <c r="AG49" s="158"/>
      <c r="AH49" s="159"/>
      <c r="AI49" s="159"/>
      <c r="AJ49" s="158"/>
      <c r="AK49" s="158"/>
      <c r="AL49" s="156"/>
      <c r="AM49" s="157"/>
      <c r="AN49" s="158"/>
      <c r="AO49" s="158"/>
      <c r="AP49" s="159"/>
      <c r="AQ49" s="159"/>
      <c r="AR49" s="158"/>
      <c r="AS49" s="158"/>
      <c r="AT49" s="156"/>
      <c r="AU49" s="157"/>
      <c r="AV49" s="158"/>
      <c r="AW49" s="158"/>
      <c r="AX49" s="159"/>
      <c r="AY49" s="159"/>
      <c r="AZ49" s="158"/>
      <c r="BA49" s="158"/>
      <c r="BB49" s="156"/>
      <c r="BC49" s="157"/>
      <c r="BD49" s="158"/>
      <c r="BE49" s="158"/>
      <c r="BF49" s="159"/>
      <c r="BG49" s="159"/>
      <c r="BH49" s="158"/>
      <c r="BI49" s="158"/>
      <c r="BJ49" s="156"/>
      <c r="BK49" s="157"/>
      <c r="BL49" s="158"/>
      <c r="BM49" s="158"/>
      <c r="BN49" s="159"/>
      <c r="BO49" s="159"/>
      <c r="BP49" s="158"/>
      <c r="BQ49" s="158"/>
      <c r="BR49" s="156"/>
      <c r="BS49" s="157"/>
      <c r="BT49" s="158"/>
      <c r="BU49" s="158"/>
      <c r="BV49" s="159"/>
      <c r="BW49" s="159"/>
      <c r="BX49" s="119" t="str">
        <f t="shared" si="0"/>
        <v/>
      </c>
      <c r="BY49" s="119" t="str">
        <f t="shared" si="1"/>
        <v/>
      </c>
      <c r="BZ49" s="119" t="str">
        <f t="shared" si="2"/>
        <v/>
      </c>
      <c r="CA49" s="119" t="str">
        <f t="shared" si="3"/>
        <v/>
      </c>
    </row>
    <row r="50" spans="1:79">
      <c r="A50" s="106">
        <v>42</v>
      </c>
      <c r="B50" s="250" t="str">
        <f>IF('1_C'!$B50="","",'1_C'!$B50)</f>
        <v/>
      </c>
      <c r="C50" s="251"/>
      <c r="D50" s="252"/>
      <c r="E50" s="110" t="str">
        <f>IF('1_C'!$E50="","",'1_C'!$E50)</f>
        <v/>
      </c>
      <c r="F50" s="154"/>
      <c r="G50" s="155"/>
      <c r="H50" s="155"/>
      <c r="I50" s="155"/>
      <c r="J50" s="155"/>
      <c r="K50" s="155"/>
      <c r="L50" s="155"/>
      <c r="M50" s="155"/>
      <c r="N50" s="154"/>
      <c r="O50" s="155"/>
      <c r="P50" s="155"/>
      <c r="Q50" s="155"/>
      <c r="R50" s="155"/>
      <c r="S50" s="155"/>
      <c r="T50" s="155"/>
      <c r="U50" s="155"/>
      <c r="V50" s="154"/>
      <c r="W50" s="155"/>
      <c r="X50" s="155"/>
      <c r="Y50" s="155"/>
      <c r="Z50" s="155"/>
      <c r="AA50" s="155"/>
      <c r="AB50" s="155"/>
      <c r="AC50" s="155"/>
      <c r="AD50" s="154"/>
      <c r="AE50" s="155"/>
      <c r="AF50" s="155"/>
      <c r="AG50" s="155"/>
      <c r="AH50" s="155"/>
      <c r="AI50" s="155"/>
      <c r="AJ50" s="155"/>
      <c r="AK50" s="155"/>
      <c r="AL50" s="154"/>
      <c r="AM50" s="155"/>
      <c r="AN50" s="155"/>
      <c r="AO50" s="155"/>
      <c r="AP50" s="155"/>
      <c r="AQ50" s="155"/>
      <c r="AR50" s="155"/>
      <c r="AS50" s="155"/>
      <c r="AT50" s="154"/>
      <c r="AU50" s="155"/>
      <c r="AV50" s="155"/>
      <c r="AW50" s="155"/>
      <c r="AX50" s="155"/>
      <c r="AY50" s="155"/>
      <c r="AZ50" s="155"/>
      <c r="BA50" s="155"/>
      <c r="BB50" s="154"/>
      <c r="BC50" s="155"/>
      <c r="BD50" s="155"/>
      <c r="BE50" s="155"/>
      <c r="BF50" s="155"/>
      <c r="BG50" s="155"/>
      <c r="BH50" s="155"/>
      <c r="BI50" s="155"/>
      <c r="BJ50" s="154"/>
      <c r="BK50" s="155"/>
      <c r="BL50" s="155"/>
      <c r="BM50" s="155"/>
      <c r="BN50" s="155"/>
      <c r="BO50" s="155"/>
      <c r="BP50" s="155"/>
      <c r="BQ50" s="155"/>
      <c r="BR50" s="154"/>
      <c r="BS50" s="155"/>
      <c r="BT50" s="155"/>
      <c r="BU50" s="155"/>
      <c r="BV50" s="155"/>
      <c r="BW50" s="155"/>
      <c r="BX50" s="118" t="str">
        <f t="shared" si="0"/>
        <v/>
      </c>
      <c r="BY50" s="118" t="str">
        <f t="shared" si="1"/>
        <v/>
      </c>
      <c r="BZ50" s="118" t="str">
        <f t="shared" si="2"/>
        <v/>
      </c>
      <c r="CA50" s="118" t="str">
        <f t="shared" si="3"/>
        <v/>
      </c>
    </row>
    <row r="51" spans="1:79">
      <c r="A51" s="107">
        <v>43</v>
      </c>
      <c r="B51" s="253" t="str">
        <f>IF('1_C'!$B51="","",'1_C'!$B51)</f>
        <v/>
      </c>
      <c r="C51" s="254"/>
      <c r="D51" s="255"/>
      <c r="E51" s="111" t="str">
        <f>IF('1_C'!$E51="","",'1_C'!$E51)</f>
        <v/>
      </c>
      <c r="F51" s="156"/>
      <c r="G51" s="157"/>
      <c r="H51" s="158"/>
      <c r="I51" s="158"/>
      <c r="J51" s="159"/>
      <c r="K51" s="159"/>
      <c r="L51" s="158"/>
      <c r="M51" s="158"/>
      <c r="N51" s="156"/>
      <c r="O51" s="157"/>
      <c r="P51" s="158"/>
      <c r="Q51" s="158"/>
      <c r="R51" s="159"/>
      <c r="S51" s="159"/>
      <c r="T51" s="158"/>
      <c r="U51" s="158"/>
      <c r="V51" s="156"/>
      <c r="W51" s="157"/>
      <c r="X51" s="158"/>
      <c r="Y51" s="158"/>
      <c r="Z51" s="159"/>
      <c r="AA51" s="159"/>
      <c r="AB51" s="158"/>
      <c r="AC51" s="158"/>
      <c r="AD51" s="156"/>
      <c r="AE51" s="157"/>
      <c r="AF51" s="158"/>
      <c r="AG51" s="158"/>
      <c r="AH51" s="159"/>
      <c r="AI51" s="159"/>
      <c r="AJ51" s="158"/>
      <c r="AK51" s="158"/>
      <c r="AL51" s="156"/>
      <c r="AM51" s="157"/>
      <c r="AN51" s="158"/>
      <c r="AO51" s="158"/>
      <c r="AP51" s="159"/>
      <c r="AQ51" s="159"/>
      <c r="AR51" s="158"/>
      <c r="AS51" s="158"/>
      <c r="AT51" s="156"/>
      <c r="AU51" s="157"/>
      <c r="AV51" s="158"/>
      <c r="AW51" s="158"/>
      <c r="AX51" s="159"/>
      <c r="AY51" s="159"/>
      <c r="AZ51" s="158"/>
      <c r="BA51" s="158"/>
      <c r="BB51" s="156"/>
      <c r="BC51" s="157"/>
      <c r="BD51" s="158"/>
      <c r="BE51" s="158"/>
      <c r="BF51" s="159"/>
      <c r="BG51" s="159"/>
      <c r="BH51" s="158"/>
      <c r="BI51" s="158"/>
      <c r="BJ51" s="156"/>
      <c r="BK51" s="157"/>
      <c r="BL51" s="158"/>
      <c r="BM51" s="158"/>
      <c r="BN51" s="159"/>
      <c r="BO51" s="159"/>
      <c r="BP51" s="158"/>
      <c r="BQ51" s="158"/>
      <c r="BR51" s="156"/>
      <c r="BS51" s="157"/>
      <c r="BT51" s="158"/>
      <c r="BU51" s="158"/>
      <c r="BV51" s="159"/>
      <c r="BW51" s="159"/>
      <c r="BX51" s="119" t="str">
        <f t="shared" si="0"/>
        <v/>
      </c>
      <c r="BY51" s="119" t="str">
        <f t="shared" si="1"/>
        <v/>
      </c>
      <c r="BZ51" s="119" t="str">
        <f t="shared" si="2"/>
        <v/>
      </c>
      <c r="CA51" s="119" t="str">
        <f t="shared" si="3"/>
        <v/>
      </c>
    </row>
    <row r="52" spans="1:79">
      <c r="A52" s="106">
        <v>44</v>
      </c>
      <c r="B52" s="250" t="str">
        <f>IF('1_C'!$B52="","",'1_C'!$B52)</f>
        <v/>
      </c>
      <c r="C52" s="251"/>
      <c r="D52" s="252"/>
      <c r="E52" s="110" t="str">
        <f>IF('1_C'!$E52="","",'1_C'!$E52)</f>
        <v/>
      </c>
      <c r="F52" s="154"/>
      <c r="G52" s="155"/>
      <c r="H52" s="155"/>
      <c r="I52" s="155"/>
      <c r="J52" s="155"/>
      <c r="K52" s="155"/>
      <c r="L52" s="155"/>
      <c r="M52" s="155"/>
      <c r="N52" s="154"/>
      <c r="O52" s="155"/>
      <c r="P52" s="155"/>
      <c r="Q52" s="155"/>
      <c r="R52" s="155"/>
      <c r="S52" s="155"/>
      <c r="T52" s="155"/>
      <c r="U52" s="155"/>
      <c r="V52" s="154"/>
      <c r="W52" s="155"/>
      <c r="X52" s="155"/>
      <c r="Y52" s="155"/>
      <c r="Z52" s="155"/>
      <c r="AA52" s="155"/>
      <c r="AB52" s="155"/>
      <c r="AC52" s="155"/>
      <c r="AD52" s="154"/>
      <c r="AE52" s="155"/>
      <c r="AF52" s="155"/>
      <c r="AG52" s="155"/>
      <c r="AH52" s="155"/>
      <c r="AI52" s="155"/>
      <c r="AJ52" s="155"/>
      <c r="AK52" s="155"/>
      <c r="AL52" s="154"/>
      <c r="AM52" s="155"/>
      <c r="AN52" s="155"/>
      <c r="AO52" s="155"/>
      <c r="AP52" s="155"/>
      <c r="AQ52" s="155"/>
      <c r="AR52" s="155"/>
      <c r="AS52" s="155"/>
      <c r="AT52" s="154"/>
      <c r="AU52" s="155"/>
      <c r="AV52" s="155"/>
      <c r="AW52" s="155"/>
      <c r="AX52" s="155"/>
      <c r="AY52" s="155"/>
      <c r="AZ52" s="155"/>
      <c r="BA52" s="155"/>
      <c r="BB52" s="154"/>
      <c r="BC52" s="155"/>
      <c r="BD52" s="155"/>
      <c r="BE52" s="155"/>
      <c r="BF52" s="155"/>
      <c r="BG52" s="155"/>
      <c r="BH52" s="155"/>
      <c r="BI52" s="155"/>
      <c r="BJ52" s="154"/>
      <c r="BK52" s="155"/>
      <c r="BL52" s="155"/>
      <c r="BM52" s="155"/>
      <c r="BN52" s="155"/>
      <c r="BO52" s="155"/>
      <c r="BP52" s="155"/>
      <c r="BQ52" s="155"/>
      <c r="BR52" s="154"/>
      <c r="BS52" s="155"/>
      <c r="BT52" s="155"/>
      <c r="BU52" s="155"/>
      <c r="BV52" s="155"/>
      <c r="BW52" s="155"/>
      <c r="BX52" s="118" t="str">
        <f t="shared" si="0"/>
        <v/>
      </c>
      <c r="BY52" s="118" t="str">
        <f t="shared" si="1"/>
        <v/>
      </c>
      <c r="BZ52" s="118" t="str">
        <f t="shared" si="2"/>
        <v/>
      </c>
      <c r="CA52" s="118" t="str">
        <f t="shared" si="3"/>
        <v/>
      </c>
    </row>
    <row r="53" spans="1:79">
      <c r="A53" s="107">
        <v>45</v>
      </c>
      <c r="B53" s="253" t="str">
        <f>IF('1_C'!$B53="","",'1_C'!$B53)</f>
        <v/>
      </c>
      <c r="C53" s="254"/>
      <c r="D53" s="255"/>
      <c r="E53" s="111" t="str">
        <f>IF('1_C'!$E53="","",'1_C'!$E53)</f>
        <v/>
      </c>
      <c r="F53" s="156"/>
      <c r="G53" s="157"/>
      <c r="H53" s="158"/>
      <c r="I53" s="158"/>
      <c r="J53" s="159"/>
      <c r="K53" s="159"/>
      <c r="L53" s="158"/>
      <c r="M53" s="158"/>
      <c r="N53" s="156"/>
      <c r="O53" s="157"/>
      <c r="P53" s="158"/>
      <c r="Q53" s="158"/>
      <c r="R53" s="159"/>
      <c r="S53" s="159"/>
      <c r="T53" s="158"/>
      <c r="U53" s="158"/>
      <c r="V53" s="156"/>
      <c r="W53" s="157"/>
      <c r="X53" s="158"/>
      <c r="Y53" s="158"/>
      <c r="Z53" s="159"/>
      <c r="AA53" s="159"/>
      <c r="AB53" s="158"/>
      <c r="AC53" s="158"/>
      <c r="AD53" s="156"/>
      <c r="AE53" s="157"/>
      <c r="AF53" s="158"/>
      <c r="AG53" s="158"/>
      <c r="AH53" s="159"/>
      <c r="AI53" s="159"/>
      <c r="AJ53" s="158"/>
      <c r="AK53" s="158"/>
      <c r="AL53" s="156"/>
      <c r="AM53" s="157"/>
      <c r="AN53" s="158"/>
      <c r="AO53" s="158"/>
      <c r="AP53" s="159"/>
      <c r="AQ53" s="159"/>
      <c r="AR53" s="158"/>
      <c r="AS53" s="158"/>
      <c r="AT53" s="156"/>
      <c r="AU53" s="157"/>
      <c r="AV53" s="158"/>
      <c r="AW53" s="158"/>
      <c r="AX53" s="159"/>
      <c r="AY53" s="159"/>
      <c r="AZ53" s="158"/>
      <c r="BA53" s="158"/>
      <c r="BB53" s="156"/>
      <c r="BC53" s="157"/>
      <c r="BD53" s="158"/>
      <c r="BE53" s="158"/>
      <c r="BF53" s="159"/>
      <c r="BG53" s="159"/>
      <c r="BH53" s="158"/>
      <c r="BI53" s="158"/>
      <c r="BJ53" s="156"/>
      <c r="BK53" s="157"/>
      <c r="BL53" s="158"/>
      <c r="BM53" s="158"/>
      <c r="BN53" s="159"/>
      <c r="BO53" s="159"/>
      <c r="BP53" s="158"/>
      <c r="BQ53" s="158"/>
      <c r="BR53" s="156"/>
      <c r="BS53" s="157"/>
      <c r="BT53" s="158"/>
      <c r="BU53" s="158"/>
      <c r="BV53" s="159"/>
      <c r="BW53" s="159"/>
      <c r="BX53" s="119" t="str">
        <f t="shared" si="0"/>
        <v/>
      </c>
      <c r="BY53" s="119" t="str">
        <f t="shared" si="1"/>
        <v/>
      </c>
      <c r="BZ53" s="119" t="str">
        <f t="shared" si="2"/>
        <v/>
      </c>
      <c r="CA53" s="119" t="str">
        <f t="shared" si="3"/>
        <v/>
      </c>
    </row>
    <row r="54" spans="1:79">
      <c r="A54" s="106">
        <v>46</v>
      </c>
      <c r="B54" s="250" t="str">
        <f>IF('1_C'!$B54="","",'1_C'!$B54)</f>
        <v/>
      </c>
      <c r="C54" s="251"/>
      <c r="D54" s="252"/>
      <c r="E54" s="110" t="str">
        <f>IF('1_C'!$E54="","",'1_C'!$E54)</f>
        <v/>
      </c>
      <c r="F54" s="154"/>
      <c r="G54" s="155"/>
      <c r="H54" s="155"/>
      <c r="I54" s="155"/>
      <c r="J54" s="155"/>
      <c r="K54" s="155"/>
      <c r="L54" s="155"/>
      <c r="M54" s="155"/>
      <c r="N54" s="154"/>
      <c r="O54" s="155"/>
      <c r="P54" s="155"/>
      <c r="Q54" s="155"/>
      <c r="R54" s="155"/>
      <c r="S54" s="155"/>
      <c r="T54" s="155"/>
      <c r="U54" s="155"/>
      <c r="V54" s="154"/>
      <c r="W54" s="155"/>
      <c r="X54" s="155"/>
      <c r="Y54" s="155"/>
      <c r="Z54" s="155"/>
      <c r="AA54" s="155"/>
      <c r="AB54" s="155"/>
      <c r="AC54" s="155"/>
      <c r="AD54" s="154"/>
      <c r="AE54" s="155"/>
      <c r="AF54" s="155"/>
      <c r="AG54" s="155"/>
      <c r="AH54" s="155"/>
      <c r="AI54" s="155"/>
      <c r="AJ54" s="155"/>
      <c r="AK54" s="155"/>
      <c r="AL54" s="154"/>
      <c r="AM54" s="155"/>
      <c r="AN54" s="155"/>
      <c r="AO54" s="155"/>
      <c r="AP54" s="155"/>
      <c r="AQ54" s="155"/>
      <c r="AR54" s="155"/>
      <c r="AS54" s="155"/>
      <c r="AT54" s="154"/>
      <c r="AU54" s="155"/>
      <c r="AV54" s="155"/>
      <c r="AW54" s="155"/>
      <c r="AX54" s="155"/>
      <c r="AY54" s="155"/>
      <c r="AZ54" s="155"/>
      <c r="BA54" s="155"/>
      <c r="BB54" s="154"/>
      <c r="BC54" s="155"/>
      <c r="BD54" s="155"/>
      <c r="BE54" s="155"/>
      <c r="BF54" s="155"/>
      <c r="BG54" s="155"/>
      <c r="BH54" s="155"/>
      <c r="BI54" s="155"/>
      <c r="BJ54" s="154"/>
      <c r="BK54" s="155"/>
      <c r="BL54" s="155"/>
      <c r="BM54" s="155"/>
      <c r="BN54" s="155"/>
      <c r="BO54" s="155"/>
      <c r="BP54" s="155"/>
      <c r="BQ54" s="155"/>
      <c r="BR54" s="154"/>
      <c r="BS54" s="155"/>
      <c r="BT54" s="155"/>
      <c r="BU54" s="155"/>
      <c r="BV54" s="155"/>
      <c r="BW54" s="155"/>
      <c r="BX54" s="118" t="str">
        <f t="shared" si="0"/>
        <v/>
      </c>
      <c r="BY54" s="118" t="str">
        <f t="shared" si="1"/>
        <v/>
      </c>
      <c r="BZ54" s="118" t="str">
        <f t="shared" si="2"/>
        <v/>
      </c>
      <c r="CA54" s="118" t="str">
        <f t="shared" si="3"/>
        <v/>
      </c>
    </row>
    <row r="55" spans="1:79">
      <c r="A55" s="107">
        <v>47</v>
      </c>
      <c r="B55" s="253" t="str">
        <f>IF('1_C'!$B55="","",'1_C'!$B55)</f>
        <v/>
      </c>
      <c r="C55" s="254"/>
      <c r="D55" s="255"/>
      <c r="E55" s="111" t="str">
        <f>IF('1_C'!$E55="","",'1_C'!$E55)</f>
        <v/>
      </c>
      <c r="F55" s="156"/>
      <c r="G55" s="157"/>
      <c r="H55" s="158"/>
      <c r="I55" s="158"/>
      <c r="J55" s="159"/>
      <c r="K55" s="159"/>
      <c r="L55" s="158"/>
      <c r="M55" s="158"/>
      <c r="N55" s="156"/>
      <c r="O55" s="157"/>
      <c r="P55" s="158"/>
      <c r="Q55" s="158"/>
      <c r="R55" s="159"/>
      <c r="S55" s="159"/>
      <c r="T55" s="158"/>
      <c r="U55" s="158"/>
      <c r="V55" s="156"/>
      <c r="W55" s="157"/>
      <c r="X55" s="158"/>
      <c r="Y55" s="158"/>
      <c r="Z55" s="159"/>
      <c r="AA55" s="159"/>
      <c r="AB55" s="158"/>
      <c r="AC55" s="158"/>
      <c r="AD55" s="156"/>
      <c r="AE55" s="157"/>
      <c r="AF55" s="158"/>
      <c r="AG55" s="158"/>
      <c r="AH55" s="159"/>
      <c r="AI55" s="159"/>
      <c r="AJ55" s="158"/>
      <c r="AK55" s="158"/>
      <c r="AL55" s="156"/>
      <c r="AM55" s="157"/>
      <c r="AN55" s="158"/>
      <c r="AO55" s="158"/>
      <c r="AP55" s="159"/>
      <c r="AQ55" s="159"/>
      <c r="AR55" s="158"/>
      <c r="AS55" s="158"/>
      <c r="AT55" s="156"/>
      <c r="AU55" s="157"/>
      <c r="AV55" s="158"/>
      <c r="AW55" s="158"/>
      <c r="AX55" s="159"/>
      <c r="AY55" s="159"/>
      <c r="AZ55" s="158"/>
      <c r="BA55" s="158"/>
      <c r="BB55" s="156"/>
      <c r="BC55" s="157"/>
      <c r="BD55" s="158"/>
      <c r="BE55" s="158"/>
      <c r="BF55" s="159"/>
      <c r="BG55" s="159"/>
      <c r="BH55" s="158"/>
      <c r="BI55" s="158"/>
      <c r="BJ55" s="156"/>
      <c r="BK55" s="157"/>
      <c r="BL55" s="158"/>
      <c r="BM55" s="158"/>
      <c r="BN55" s="159"/>
      <c r="BO55" s="159"/>
      <c r="BP55" s="158"/>
      <c r="BQ55" s="158"/>
      <c r="BR55" s="156"/>
      <c r="BS55" s="157"/>
      <c r="BT55" s="158"/>
      <c r="BU55" s="158"/>
      <c r="BV55" s="159"/>
      <c r="BW55" s="159"/>
      <c r="BX55" s="119" t="str">
        <f t="shared" si="0"/>
        <v/>
      </c>
      <c r="BY55" s="119" t="str">
        <f t="shared" si="1"/>
        <v/>
      </c>
      <c r="BZ55" s="119" t="str">
        <f t="shared" si="2"/>
        <v/>
      </c>
      <c r="CA55" s="119" t="str">
        <f t="shared" si="3"/>
        <v/>
      </c>
    </row>
    <row r="56" spans="1:79">
      <c r="A56" s="106">
        <v>48</v>
      </c>
      <c r="B56" s="250" t="str">
        <f>IF('1_C'!$B56="","",'1_C'!$B56)</f>
        <v/>
      </c>
      <c r="C56" s="251"/>
      <c r="D56" s="252"/>
      <c r="E56" s="110" t="str">
        <f>IF('1_C'!$E56="","",'1_C'!$E56)</f>
        <v/>
      </c>
      <c r="F56" s="154"/>
      <c r="G56" s="155"/>
      <c r="H56" s="155"/>
      <c r="I56" s="155"/>
      <c r="J56" s="155"/>
      <c r="K56" s="155"/>
      <c r="L56" s="155"/>
      <c r="M56" s="155"/>
      <c r="N56" s="154"/>
      <c r="O56" s="155"/>
      <c r="P56" s="155"/>
      <c r="Q56" s="155"/>
      <c r="R56" s="155"/>
      <c r="S56" s="155"/>
      <c r="T56" s="155"/>
      <c r="U56" s="155"/>
      <c r="V56" s="154"/>
      <c r="W56" s="155"/>
      <c r="X56" s="155"/>
      <c r="Y56" s="155"/>
      <c r="Z56" s="155"/>
      <c r="AA56" s="155"/>
      <c r="AB56" s="155"/>
      <c r="AC56" s="155"/>
      <c r="AD56" s="154"/>
      <c r="AE56" s="155"/>
      <c r="AF56" s="155"/>
      <c r="AG56" s="155"/>
      <c r="AH56" s="155"/>
      <c r="AI56" s="155"/>
      <c r="AJ56" s="155"/>
      <c r="AK56" s="155"/>
      <c r="AL56" s="154"/>
      <c r="AM56" s="155"/>
      <c r="AN56" s="155"/>
      <c r="AO56" s="155"/>
      <c r="AP56" s="155"/>
      <c r="AQ56" s="155"/>
      <c r="AR56" s="155"/>
      <c r="AS56" s="155"/>
      <c r="AT56" s="154"/>
      <c r="AU56" s="155"/>
      <c r="AV56" s="155"/>
      <c r="AW56" s="155"/>
      <c r="AX56" s="155"/>
      <c r="AY56" s="155"/>
      <c r="AZ56" s="155"/>
      <c r="BA56" s="155"/>
      <c r="BB56" s="154"/>
      <c r="BC56" s="155"/>
      <c r="BD56" s="155"/>
      <c r="BE56" s="155"/>
      <c r="BF56" s="155"/>
      <c r="BG56" s="155"/>
      <c r="BH56" s="155"/>
      <c r="BI56" s="155"/>
      <c r="BJ56" s="154"/>
      <c r="BK56" s="155"/>
      <c r="BL56" s="155"/>
      <c r="BM56" s="155"/>
      <c r="BN56" s="155"/>
      <c r="BO56" s="155"/>
      <c r="BP56" s="155"/>
      <c r="BQ56" s="155"/>
      <c r="BR56" s="154"/>
      <c r="BS56" s="155"/>
      <c r="BT56" s="155"/>
      <c r="BU56" s="155"/>
      <c r="BV56" s="155"/>
      <c r="BW56" s="155"/>
      <c r="BX56" s="118" t="str">
        <f t="shared" si="0"/>
        <v/>
      </c>
      <c r="BY56" s="118" t="str">
        <f t="shared" si="1"/>
        <v/>
      </c>
      <c r="BZ56" s="118" t="str">
        <f t="shared" si="2"/>
        <v/>
      </c>
      <c r="CA56" s="118" t="str">
        <f t="shared" si="3"/>
        <v/>
      </c>
    </row>
    <row r="57" spans="1:79">
      <c r="A57" s="107">
        <v>49</v>
      </c>
      <c r="B57" s="253" t="str">
        <f>IF('1_C'!$B57="","",'1_C'!$B57)</f>
        <v/>
      </c>
      <c r="C57" s="254"/>
      <c r="D57" s="255"/>
      <c r="E57" s="111" t="str">
        <f>IF('1_C'!$E57="","",'1_C'!$E57)</f>
        <v/>
      </c>
      <c r="F57" s="156"/>
      <c r="G57" s="157"/>
      <c r="H57" s="158"/>
      <c r="I57" s="158"/>
      <c r="J57" s="159"/>
      <c r="K57" s="159"/>
      <c r="L57" s="158"/>
      <c r="M57" s="158"/>
      <c r="N57" s="156"/>
      <c r="O57" s="157"/>
      <c r="P57" s="158"/>
      <c r="Q57" s="158"/>
      <c r="R57" s="159"/>
      <c r="S57" s="159"/>
      <c r="T57" s="158"/>
      <c r="U57" s="158"/>
      <c r="V57" s="156"/>
      <c r="W57" s="157"/>
      <c r="X57" s="158"/>
      <c r="Y57" s="158"/>
      <c r="Z57" s="159"/>
      <c r="AA57" s="159"/>
      <c r="AB57" s="158"/>
      <c r="AC57" s="158"/>
      <c r="AD57" s="156"/>
      <c r="AE57" s="157"/>
      <c r="AF57" s="158"/>
      <c r="AG57" s="158"/>
      <c r="AH57" s="159"/>
      <c r="AI57" s="159"/>
      <c r="AJ57" s="158"/>
      <c r="AK57" s="158"/>
      <c r="AL57" s="156"/>
      <c r="AM57" s="157"/>
      <c r="AN57" s="158"/>
      <c r="AO57" s="158"/>
      <c r="AP57" s="159"/>
      <c r="AQ57" s="159"/>
      <c r="AR57" s="158"/>
      <c r="AS57" s="158"/>
      <c r="AT57" s="156"/>
      <c r="AU57" s="157"/>
      <c r="AV57" s="158"/>
      <c r="AW57" s="158"/>
      <c r="AX57" s="159"/>
      <c r="AY57" s="159"/>
      <c r="AZ57" s="158"/>
      <c r="BA57" s="158"/>
      <c r="BB57" s="156"/>
      <c r="BC57" s="157"/>
      <c r="BD57" s="158"/>
      <c r="BE57" s="158"/>
      <c r="BF57" s="159"/>
      <c r="BG57" s="159"/>
      <c r="BH57" s="158"/>
      <c r="BI57" s="158"/>
      <c r="BJ57" s="156"/>
      <c r="BK57" s="157"/>
      <c r="BL57" s="158"/>
      <c r="BM57" s="158"/>
      <c r="BN57" s="159"/>
      <c r="BO57" s="159"/>
      <c r="BP57" s="158"/>
      <c r="BQ57" s="158"/>
      <c r="BR57" s="156"/>
      <c r="BS57" s="157"/>
      <c r="BT57" s="158"/>
      <c r="BU57" s="158"/>
      <c r="BV57" s="159"/>
      <c r="BW57" s="159"/>
      <c r="BX57" s="119" t="str">
        <f t="shared" si="0"/>
        <v/>
      </c>
      <c r="BY57" s="119" t="str">
        <f t="shared" si="1"/>
        <v/>
      </c>
      <c r="BZ57" s="119" t="str">
        <f t="shared" si="2"/>
        <v/>
      </c>
      <c r="CA57" s="119" t="str">
        <f t="shared" si="3"/>
        <v/>
      </c>
    </row>
    <row r="58" spans="1:79">
      <c r="A58" s="108">
        <v>50</v>
      </c>
      <c r="B58" s="247" t="str">
        <f>IF('1_C'!$B58="","",'1_C'!$B58)</f>
        <v/>
      </c>
      <c r="C58" s="248"/>
      <c r="D58" s="249"/>
      <c r="E58" s="112" t="str">
        <f>IF('1_C'!$E58="","",'1_C'!$E58)</f>
        <v/>
      </c>
      <c r="F58" s="160"/>
      <c r="G58" s="150"/>
      <c r="H58" s="150"/>
      <c r="I58" s="150"/>
      <c r="J58" s="150"/>
      <c r="K58" s="150"/>
      <c r="L58" s="150"/>
      <c r="M58" s="150"/>
      <c r="N58" s="160"/>
      <c r="O58" s="150"/>
      <c r="P58" s="150"/>
      <c r="Q58" s="150"/>
      <c r="R58" s="150"/>
      <c r="S58" s="150"/>
      <c r="T58" s="150"/>
      <c r="U58" s="150"/>
      <c r="V58" s="160"/>
      <c r="W58" s="150"/>
      <c r="X58" s="150"/>
      <c r="Y58" s="150"/>
      <c r="Z58" s="150"/>
      <c r="AA58" s="150"/>
      <c r="AB58" s="150"/>
      <c r="AC58" s="150"/>
      <c r="AD58" s="160"/>
      <c r="AE58" s="150"/>
      <c r="AF58" s="150"/>
      <c r="AG58" s="150"/>
      <c r="AH58" s="150"/>
      <c r="AI58" s="150"/>
      <c r="AJ58" s="150"/>
      <c r="AK58" s="150"/>
      <c r="AL58" s="160"/>
      <c r="AM58" s="150"/>
      <c r="AN58" s="150"/>
      <c r="AO58" s="150"/>
      <c r="AP58" s="150"/>
      <c r="AQ58" s="150"/>
      <c r="AR58" s="150"/>
      <c r="AS58" s="150"/>
      <c r="AT58" s="160"/>
      <c r="AU58" s="150"/>
      <c r="AV58" s="150"/>
      <c r="AW58" s="150"/>
      <c r="AX58" s="150"/>
      <c r="AY58" s="150"/>
      <c r="AZ58" s="150"/>
      <c r="BA58" s="150"/>
      <c r="BB58" s="160"/>
      <c r="BC58" s="150"/>
      <c r="BD58" s="150"/>
      <c r="BE58" s="150"/>
      <c r="BF58" s="150"/>
      <c r="BG58" s="150"/>
      <c r="BH58" s="150"/>
      <c r="BI58" s="150"/>
      <c r="BJ58" s="160"/>
      <c r="BK58" s="150"/>
      <c r="BL58" s="150"/>
      <c r="BM58" s="150"/>
      <c r="BN58" s="150"/>
      <c r="BO58" s="150"/>
      <c r="BP58" s="150"/>
      <c r="BQ58" s="150"/>
      <c r="BR58" s="160"/>
      <c r="BS58" s="150"/>
      <c r="BT58" s="150"/>
      <c r="BU58" s="150"/>
      <c r="BV58" s="150"/>
      <c r="BW58" s="150"/>
      <c r="BX58" s="120" t="str">
        <f t="shared" si="0"/>
        <v/>
      </c>
      <c r="BY58" s="120" t="str">
        <f t="shared" si="1"/>
        <v/>
      </c>
      <c r="BZ58" s="120" t="str">
        <f t="shared" si="2"/>
        <v/>
      </c>
      <c r="CA58" s="120" t="str">
        <f t="shared" si="3"/>
        <v/>
      </c>
    </row>
    <row r="59" spans="1:79">
      <c r="A59" s="82"/>
      <c r="B59" s="51"/>
      <c r="C59" s="54"/>
      <c r="D59" s="51"/>
      <c r="E59" s="51"/>
      <c r="F59" s="51"/>
    </row>
  </sheetData>
  <sheetProtection sheet="1" objects="1" scenarios="1" selectLockedCells="1"/>
  <mergeCells count="70">
    <mergeCell ref="BN4:BU4"/>
    <mergeCell ref="BN2:BU2"/>
    <mergeCell ref="AB6:BA6"/>
    <mergeCell ref="B8:D8"/>
    <mergeCell ref="AY2:BA2"/>
    <mergeCell ref="BC2:BE2"/>
    <mergeCell ref="BG2:BL2"/>
    <mergeCell ref="AC4:AF4"/>
    <mergeCell ref="AH4:AJ4"/>
    <mergeCell ref="AL4:AN4"/>
    <mergeCell ref="AP4:AR4"/>
    <mergeCell ref="AT4:AW4"/>
    <mergeCell ref="AY4:BA4"/>
    <mergeCell ref="BC4:BE4"/>
    <mergeCell ref="AC2:AF2"/>
    <mergeCell ref="AL2:AN2"/>
    <mergeCell ref="AP2:AR2"/>
    <mergeCell ref="AT2:AW2"/>
    <mergeCell ref="B9:D9"/>
    <mergeCell ref="BG4:BL4"/>
    <mergeCell ref="B18:D18"/>
    <mergeCell ref="B33:D33"/>
    <mergeCell ref="B19:D19"/>
    <mergeCell ref="B20:D20"/>
    <mergeCell ref="B21:D21"/>
    <mergeCell ref="AH2:AJ2"/>
    <mergeCell ref="B13:D13"/>
    <mergeCell ref="B14:D14"/>
    <mergeCell ref="B15:D15"/>
    <mergeCell ref="B16:D16"/>
    <mergeCell ref="B17:D17"/>
    <mergeCell ref="B10:D10"/>
    <mergeCell ref="B28:D28"/>
    <mergeCell ref="B29:D29"/>
    <mergeCell ref="B30:D30"/>
    <mergeCell ref="B31:D31"/>
    <mergeCell ref="B32:D32"/>
    <mergeCell ref="B23:D23"/>
    <mergeCell ref="B24:D24"/>
    <mergeCell ref="B25:D25"/>
    <mergeCell ref="B26:D26"/>
    <mergeCell ref="B27:D27"/>
    <mergeCell ref="B22:D22"/>
    <mergeCell ref="B11:D11"/>
    <mergeCell ref="B12:D12"/>
    <mergeCell ref="B46:D46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34:D34"/>
    <mergeCell ref="B58:D58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</mergeCells>
  <conditionalFormatting sqref="F9:BW58">
    <cfRule type="beginsWith" dxfId="51" priority="1" operator="beginsWith" text="t">
      <formula>LEFT(F9,LEN("t"))="t"</formula>
    </cfRule>
    <cfRule type="beginsWith" dxfId="50" priority="2" operator="beginsWith" text="a">
      <formula>LEFT(F9,LEN("a"))="a"</formula>
    </cfRule>
    <cfRule type="beginsWith" dxfId="49" priority="3" operator="beginsWith" text="i">
      <formula>LEFT(F9,LEN("i"))="i"</formula>
    </cfRule>
    <cfRule type="beginsWith" dxfId="48" priority="4" operator="beginsWith" text="s">
      <formula>LEFT(F9,LEN("s"))="s"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CM59"/>
  <sheetViews>
    <sheetView zoomScale="150" zoomScaleNormal="150" workbookViewId="0">
      <selection activeCell="H27" sqref="H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51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 t="s">
        <v>84</v>
      </c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86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6" t="str">
        <f>DataInduk!$D$10</f>
        <v>Marhalah</v>
      </c>
      <c r="E4" s="73"/>
      <c r="F4" s="73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246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246"/>
      <c r="AE4" s="246"/>
      <c r="AF4" s="246"/>
      <c r="AG4" s="116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16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16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6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53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75" t="str">
        <f>" Tahun Ajaran "&amp;DataInduk!$D$12</f>
        <v xml:space="preserve"> Tahun Ajaran 2023 - 2024</v>
      </c>
      <c r="E5" s="75"/>
      <c r="F5" s="75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Absensi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"&amp;IF(DataInduk!$D$31="Putra","Putra",IF(DataInduk!$D$31="Putri","Putri","")),(IF(LEN(DataInduk!$D$29)&gt;2,LEFT(DataInduk!$D$29,2),DataInduk!$D$29)&amp;IF(DataInduk!$D$37="ABC","D ",".4 ")&amp;IF(DataInduk!$D$31="Putra","Putra",IF(DataInduk!$D$31="Putri","Putri",""))))&amp;" Pelajaran "&amp;DataInduk!$D$25&amp;" Semester 1"</f>
        <v xml:space="preserve"> Absensi Santri Kelas 3D Putra Pelajaran Maddah 1 Semester 1</v>
      </c>
      <c r="E6" s="56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"&amp;IF(DataInduk!$D$31="Putra","Pa",IF(DataInduk!$D$31="Putri","Pi","")),(IF(LEN(DataInduk!$D$29)&gt;2,LEFT(DataInduk!$D$29,2),DataInduk!$D$29)&amp;IF(DataInduk!$D$37="ABC","D ",".4 ")&amp;IF(DataInduk!$D$31="Putra","Pa",IF(DataInduk!$D$31="Putri","Pi",""))))&amp;" : "&amp;DataInduk!$D$45</f>
        <v xml:space="preserve">Wali Kelas 3D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s="59" customFormat="1" ht="15.95" customHeight="1">
      <c r="A8" s="136" t="s">
        <v>31</v>
      </c>
      <c r="B8" s="256" t="s">
        <v>36</v>
      </c>
      <c r="C8" s="257"/>
      <c r="D8" s="258"/>
      <c r="E8" s="136" t="str">
        <f>IF(OR(DataInduk!$H$4="Pesantren",DataInduk!$H$4="Santri "),"NIS","NIM")</f>
        <v>NIS</v>
      </c>
      <c r="F8" s="85">
        <v>1</v>
      </c>
      <c r="G8" s="85">
        <v>2</v>
      </c>
      <c r="H8" s="78">
        <v>3</v>
      </c>
      <c r="I8" s="78">
        <v>4</v>
      </c>
      <c r="J8" s="84">
        <v>5</v>
      </c>
      <c r="K8" s="84">
        <v>6</v>
      </c>
      <c r="L8" s="78">
        <v>7</v>
      </c>
      <c r="M8" s="78">
        <v>8</v>
      </c>
      <c r="N8" s="85">
        <v>9</v>
      </c>
      <c r="O8" s="85">
        <v>10</v>
      </c>
      <c r="P8" s="78">
        <v>11</v>
      </c>
      <c r="Q8" s="78">
        <v>12</v>
      </c>
      <c r="R8" s="84">
        <v>13</v>
      </c>
      <c r="S8" s="84">
        <v>14</v>
      </c>
      <c r="T8" s="78">
        <v>15</v>
      </c>
      <c r="U8" s="78">
        <v>16</v>
      </c>
      <c r="V8" s="85">
        <v>17</v>
      </c>
      <c r="W8" s="85">
        <v>18</v>
      </c>
      <c r="X8" s="78">
        <v>19</v>
      </c>
      <c r="Y8" s="78">
        <v>20</v>
      </c>
      <c r="Z8" s="84">
        <v>21</v>
      </c>
      <c r="AA8" s="84">
        <v>22</v>
      </c>
      <c r="AB8" s="78">
        <v>23</v>
      </c>
      <c r="AC8" s="78">
        <v>24</v>
      </c>
      <c r="AD8" s="85">
        <v>25</v>
      </c>
      <c r="AE8" s="85">
        <v>26</v>
      </c>
      <c r="AF8" s="78">
        <v>27</v>
      </c>
      <c r="AG8" s="78">
        <v>28</v>
      </c>
      <c r="AH8" s="84">
        <v>29</v>
      </c>
      <c r="AI8" s="84">
        <v>30</v>
      </c>
      <c r="AJ8" s="78">
        <v>31</v>
      </c>
      <c r="AK8" s="78">
        <v>32</v>
      </c>
      <c r="AL8" s="85">
        <v>33</v>
      </c>
      <c r="AM8" s="85">
        <v>34</v>
      </c>
      <c r="AN8" s="78">
        <v>35</v>
      </c>
      <c r="AO8" s="78">
        <v>36</v>
      </c>
      <c r="AP8" s="84">
        <v>37</v>
      </c>
      <c r="AQ8" s="84">
        <v>38</v>
      </c>
      <c r="AR8" s="78">
        <v>39</v>
      </c>
      <c r="AS8" s="78">
        <v>40</v>
      </c>
      <c r="AT8" s="85">
        <v>41</v>
      </c>
      <c r="AU8" s="85">
        <v>42</v>
      </c>
      <c r="AV8" s="78">
        <v>43</v>
      </c>
      <c r="AW8" s="78">
        <v>44</v>
      </c>
      <c r="AX8" s="84">
        <v>45</v>
      </c>
      <c r="AY8" s="84">
        <v>46</v>
      </c>
      <c r="AZ8" s="78">
        <v>47</v>
      </c>
      <c r="BA8" s="78">
        <v>48</v>
      </c>
      <c r="BB8" s="85">
        <v>49</v>
      </c>
      <c r="BC8" s="85">
        <v>50</v>
      </c>
      <c r="BD8" s="78">
        <v>51</v>
      </c>
      <c r="BE8" s="78">
        <v>52</v>
      </c>
      <c r="BF8" s="84">
        <v>53</v>
      </c>
      <c r="BG8" s="84">
        <v>54</v>
      </c>
      <c r="BH8" s="78">
        <v>55</v>
      </c>
      <c r="BI8" s="78">
        <v>56</v>
      </c>
      <c r="BJ8" s="85">
        <v>57</v>
      </c>
      <c r="BK8" s="85">
        <v>58</v>
      </c>
      <c r="BL8" s="78">
        <v>59</v>
      </c>
      <c r="BM8" s="78">
        <v>60</v>
      </c>
      <c r="BN8" s="84">
        <v>61</v>
      </c>
      <c r="BO8" s="84">
        <v>62</v>
      </c>
      <c r="BP8" s="78">
        <v>63</v>
      </c>
      <c r="BQ8" s="78">
        <v>64</v>
      </c>
      <c r="BR8" s="85">
        <v>65</v>
      </c>
      <c r="BS8" s="85">
        <v>66</v>
      </c>
      <c r="BT8" s="78">
        <v>67</v>
      </c>
      <c r="BU8" s="78">
        <v>68</v>
      </c>
      <c r="BV8" s="84">
        <v>69</v>
      </c>
      <c r="BW8" s="84">
        <v>70</v>
      </c>
      <c r="BX8" s="102" t="s">
        <v>42</v>
      </c>
      <c r="BY8" s="101" t="s">
        <v>43</v>
      </c>
      <c r="BZ8" s="103" t="s">
        <v>44</v>
      </c>
      <c r="CA8" s="104" t="s">
        <v>41</v>
      </c>
    </row>
    <row r="9" spans="1:91">
      <c r="A9" s="105">
        <v>1</v>
      </c>
      <c r="B9" s="259" t="str">
        <f>IF('1_D'!$B9="","",'1_D'!$B9)</f>
        <v/>
      </c>
      <c r="C9" s="260"/>
      <c r="D9" s="261"/>
      <c r="E9" s="109" t="str">
        <f>IF('1_D'!$E9="","",'1_D'!$E9)</f>
        <v/>
      </c>
      <c r="F9" s="152"/>
      <c r="G9" s="143"/>
      <c r="H9" s="142"/>
      <c r="I9" s="142"/>
      <c r="J9" s="153"/>
      <c r="K9" s="153"/>
      <c r="L9" s="142"/>
      <c r="M9" s="142"/>
      <c r="N9" s="152"/>
      <c r="O9" s="143"/>
      <c r="P9" s="142"/>
      <c r="Q9" s="142"/>
      <c r="R9" s="153"/>
      <c r="S9" s="153"/>
      <c r="T9" s="142"/>
      <c r="U9" s="142"/>
      <c r="V9" s="152"/>
      <c r="W9" s="143"/>
      <c r="X9" s="142"/>
      <c r="Y9" s="142"/>
      <c r="Z9" s="153"/>
      <c r="AA9" s="153"/>
      <c r="AB9" s="142"/>
      <c r="AC9" s="142"/>
      <c r="AD9" s="152"/>
      <c r="AE9" s="143"/>
      <c r="AF9" s="142"/>
      <c r="AG9" s="142"/>
      <c r="AH9" s="153"/>
      <c r="AI9" s="153"/>
      <c r="AJ9" s="142"/>
      <c r="AK9" s="142"/>
      <c r="AL9" s="152"/>
      <c r="AM9" s="143"/>
      <c r="AN9" s="142"/>
      <c r="AO9" s="142"/>
      <c r="AP9" s="153"/>
      <c r="AQ9" s="153"/>
      <c r="AR9" s="142"/>
      <c r="AS9" s="142"/>
      <c r="AT9" s="152"/>
      <c r="AU9" s="143"/>
      <c r="AV9" s="142"/>
      <c r="AW9" s="142"/>
      <c r="AX9" s="153"/>
      <c r="AY9" s="153"/>
      <c r="AZ9" s="142"/>
      <c r="BA9" s="142"/>
      <c r="BB9" s="152"/>
      <c r="BC9" s="143"/>
      <c r="BD9" s="142"/>
      <c r="BE9" s="142"/>
      <c r="BF9" s="153"/>
      <c r="BG9" s="153"/>
      <c r="BH9" s="142"/>
      <c r="BI9" s="142"/>
      <c r="BJ9" s="152"/>
      <c r="BK9" s="143"/>
      <c r="BL9" s="142"/>
      <c r="BM9" s="142"/>
      <c r="BN9" s="153"/>
      <c r="BO9" s="153"/>
      <c r="BP9" s="142"/>
      <c r="BQ9" s="142"/>
      <c r="BR9" s="152"/>
      <c r="BS9" s="143"/>
      <c r="BT9" s="142"/>
      <c r="BU9" s="142"/>
      <c r="BV9" s="153"/>
      <c r="BW9" s="153"/>
      <c r="BX9" s="117" t="str">
        <f t="shared" ref="BX9:BX58" si="0">IF(COUNTIF(F9:BW9,"s")=0,"",COUNTIF(F9:BW9,"s"))</f>
        <v/>
      </c>
      <c r="BY9" s="117" t="str">
        <f t="shared" ref="BY9:BY58" si="1">IF(COUNTIF(F9:BW9,"i")=0,"",COUNTIF(F9:BW9,"i"))</f>
        <v/>
      </c>
      <c r="BZ9" s="117" t="str">
        <f t="shared" ref="BZ9:BZ58" si="2">IF(COUNTIF(F9:BW9,"a")=0,"",COUNTIF(F9:BW9,"a"))</f>
        <v/>
      </c>
      <c r="CA9" s="117" t="str">
        <f t="shared" ref="CA9:CA58" si="3">IF(COUNTIF(F9:BW9,"t")=0,"",COUNTIF(F9:BW9,"t"))</f>
        <v/>
      </c>
    </row>
    <row r="10" spans="1:91">
      <c r="A10" s="106">
        <v>2</v>
      </c>
      <c r="B10" s="250" t="str">
        <f>IF('1_D'!$B10="","",'1_D'!$B10)</f>
        <v/>
      </c>
      <c r="C10" s="251"/>
      <c r="D10" s="252"/>
      <c r="E10" s="110" t="str">
        <f>IF('1_D'!$E10="","",'1_D'!$E10)</f>
        <v/>
      </c>
      <c r="F10" s="154"/>
      <c r="G10" s="155"/>
      <c r="H10" s="155"/>
      <c r="I10" s="155"/>
      <c r="J10" s="155"/>
      <c r="K10" s="155"/>
      <c r="L10" s="155"/>
      <c r="M10" s="155"/>
      <c r="N10" s="154"/>
      <c r="O10" s="155"/>
      <c r="P10" s="155"/>
      <c r="Q10" s="155"/>
      <c r="R10" s="155"/>
      <c r="S10" s="155"/>
      <c r="T10" s="155"/>
      <c r="U10" s="155"/>
      <c r="V10" s="154"/>
      <c r="W10" s="155"/>
      <c r="X10" s="155"/>
      <c r="Y10" s="155"/>
      <c r="Z10" s="155"/>
      <c r="AA10" s="155"/>
      <c r="AB10" s="155"/>
      <c r="AC10" s="155"/>
      <c r="AD10" s="154"/>
      <c r="AE10" s="155"/>
      <c r="AF10" s="155"/>
      <c r="AG10" s="155"/>
      <c r="AH10" s="155"/>
      <c r="AI10" s="155"/>
      <c r="AJ10" s="155"/>
      <c r="AK10" s="155"/>
      <c r="AL10" s="154"/>
      <c r="AM10" s="155"/>
      <c r="AN10" s="155"/>
      <c r="AO10" s="155"/>
      <c r="AP10" s="155"/>
      <c r="AQ10" s="155"/>
      <c r="AR10" s="155"/>
      <c r="AS10" s="155"/>
      <c r="AT10" s="154"/>
      <c r="AU10" s="155"/>
      <c r="AV10" s="155"/>
      <c r="AW10" s="155"/>
      <c r="AX10" s="155"/>
      <c r="AY10" s="155"/>
      <c r="AZ10" s="155"/>
      <c r="BA10" s="155"/>
      <c r="BB10" s="154"/>
      <c r="BC10" s="155"/>
      <c r="BD10" s="155"/>
      <c r="BE10" s="155"/>
      <c r="BF10" s="155"/>
      <c r="BG10" s="155"/>
      <c r="BH10" s="155"/>
      <c r="BI10" s="155"/>
      <c r="BJ10" s="154"/>
      <c r="BK10" s="155"/>
      <c r="BL10" s="155"/>
      <c r="BM10" s="155"/>
      <c r="BN10" s="155"/>
      <c r="BO10" s="155"/>
      <c r="BP10" s="155"/>
      <c r="BQ10" s="155"/>
      <c r="BR10" s="154"/>
      <c r="BS10" s="155"/>
      <c r="BT10" s="155"/>
      <c r="BU10" s="155"/>
      <c r="BV10" s="155"/>
      <c r="BW10" s="155"/>
      <c r="BX10" s="118" t="str">
        <f t="shared" si="0"/>
        <v/>
      </c>
      <c r="BY10" s="118" t="str">
        <f t="shared" si="1"/>
        <v/>
      </c>
      <c r="BZ10" s="118" t="str">
        <f t="shared" si="2"/>
        <v/>
      </c>
      <c r="CA10" s="118" t="str">
        <f t="shared" si="3"/>
        <v/>
      </c>
    </row>
    <row r="11" spans="1:91" ht="15" customHeight="1">
      <c r="A11" s="107">
        <v>3</v>
      </c>
      <c r="B11" s="253" t="str">
        <f>IF('1_D'!$B11="","",'1_D'!$B11)</f>
        <v/>
      </c>
      <c r="C11" s="254"/>
      <c r="D11" s="255"/>
      <c r="E11" s="111" t="str">
        <f>IF('1_D'!$E11="","",'1_D'!$E11)</f>
        <v/>
      </c>
      <c r="F11" s="156"/>
      <c r="G11" s="157"/>
      <c r="H11" s="158"/>
      <c r="I11" s="158"/>
      <c r="J11" s="159"/>
      <c r="K11" s="159"/>
      <c r="L11" s="158"/>
      <c r="M11" s="158"/>
      <c r="N11" s="156"/>
      <c r="O11" s="157"/>
      <c r="P11" s="158"/>
      <c r="Q11" s="158"/>
      <c r="R11" s="159"/>
      <c r="S11" s="159"/>
      <c r="T11" s="158"/>
      <c r="U11" s="158"/>
      <c r="V11" s="156"/>
      <c r="W11" s="157"/>
      <c r="X11" s="158"/>
      <c r="Y11" s="158"/>
      <c r="Z11" s="159"/>
      <c r="AA11" s="159"/>
      <c r="AB11" s="158"/>
      <c r="AC11" s="158"/>
      <c r="AD11" s="156"/>
      <c r="AE11" s="157"/>
      <c r="AF11" s="158"/>
      <c r="AG11" s="158"/>
      <c r="AH11" s="159"/>
      <c r="AI11" s="159"/>
      <c r="AJ11" s="158"/>
      <c r="AK11" s="158"/>
      <c r="AL11" s="156"/>
      <c r="AM11" s="157"/>
      <c r="AN11" s="158"/>
      <c r="AO11" s="158"/>
      <c r="AP11" s="159"/>
      <c r="AQ11" s="159"/>
      <c r="AR11" s="158"/>
      <c r="AS11" s="158"/>
      <c r="AT11" s="156"/>
      <c r="AU11" s="157"/>
      <c r="AV11" s="158"/>
      <c r="AW11" s="158"/>
      <c r="AX11" s="159"/>
      <c r="AY11" s="159"/>
      <c r="AZ11" s="158"/>
      <c r="BA11" s="158"/>
      <c r="BB11" s="156"/>
      <c r="BC11" s="157"/>
      <c r="BD11" s="158"/>
      <c r="BE11" s="158"/>
      <c r="BF11" s="159"/>
      <c r="BG11" s="159"/>
      <c r="BH11" s="158"/>
      <c r="BI11" s="158"/>
      <c r="BJ11" s="156"/>
      <c r="BK11" s="157"/>
      <c r="BL11" s="158"/>
      <c r="BM11" s="158"/>
      <c r="BN11" s="159"/>
      <c r="BO11" s="159"/>
      <c r="BP11" s="158"/>
      <c r="BQ11" s="158"/>
      <c r="BR11" s="156"/>
      <c r="BS11" s="157"/>
      <c r="BT11" s="158"/>
      <c r="BU11" s="158"/>
      <c r="BV11" s="159"/>
      <c r="BW11" s="159"/>
      <c r="BX11" s="119" t="str">
        <f t="shared" si="0"/>
        <v/>
      </c>
      <c r="BY11" s="119" t="str">
        <f t="shared" si="1"/>
        <v/>
      </c>
      <c r="BZ11" s="119" t="str">
        <f t="shared" si="2"/>
        <v/>
      </c>
      <c r="CA11" s="119" t="str">
        <f t="shared" si="3"/>
        <v/>
      </c>
    </row>
    <row r="12" spans="1:91" ht="15" customHeight="1">
      <c r="A12" s="106">
        <v>4</v>
      </c>
      <c r="B12" s="250" t="str">
        <f>IF('1_D'!$B12="","",'1_D'!$B12)</f>
        <v/>
      </c>
      <c r="C12" s="251"/>
      <c r="D12" s="252"/>
      <c r="E12" s="110" t="str">
        <f>IF('1_D'!$E12="","",'1_D'!$E12)</f>
        <v/>
      </c>
      <c r="F12" s="154"/>
      <c r="G12" s="155"/>
      <c r="H12" s="155"/>
      <c r="I12" s="155"/>
      <c r="J12" s="155"/>
      <c r="K12" s="155"/>
      <c r="L12" s="155"/>
      <c r="M12" s="155"/>
      <c r="N12" s="154"/>
      <c r="O12" s="155"/>
      <c r="P12" s="155"/>
      <c r="Q12" s="155"/>
      <c r="R12" s="155"/>
      <c r="S12" s="155"/>
      <c r="T12" s="155"/>
      <c r="U12" s="155"/>
      <c r="V12" s="154"/>
      <c r="W12" s="155"/>
      <c r="X12" s="155"/>
      <c r="Y12" s="155"/>
      <c r="Z12" s="155"/>
      <c r="AA12" s="155"/>
      <c r="AB12" s="155"/>
      <c r="AC12" s="155"/>
      <c r="AD12" s="154"/>
      <c r="AE12" s="155"/>
      <c r="AF12" s="155"/>
      <c r="AG12" s="155"/>
      <c r="AH12" s="155"/>
      <c r="AI12" s="155"/>
      <c r="AJ12" s="155"/>
      <c r="AK12" s="155"/>
      <c r="AL12" s="154"/>
      <c r="AM12" s="155"/>
      <c r="AN12" s="155"/>
      <c r="AO12" s="155"/>
      <c r="AP12" s="155"/>
      <c r="AQ12" s="155"/>
      <c r="AR12" s="155"/>
      <c r="AS12" s="155"/>
      <c r="AT12" s="154"/>
      <c r="AU12" s="155"/>
      <c r="AV12" s="155"/>
      <c r="AW12" s="155"/>
      <c r="AX12" s="155"/>
      <c r="AY12" s="155"/>
      <c r="AZ12" s="155"/>
      <c r="BA12" s="155"/>
      <c r="BB12" s="154"/>
      <c r="BC12" s="155"/>
      <c r="BD12" s="155"/>
      <c r="BE12" s="155"/>
      <c r="BF12" s="155"/>
      <c r="BG12" s="155"/>
      <c r="BH12" s="155"/>
      <c r="BI12" s="155"/>
      <c r="BJ12" s="154"/>
      <c r="BK12" s="155"/>
      <c r="BL12" s="155"/>
      <c r="BM12" s="155"/>
      <c r="BN12" s="155"/>
      <c r="BO12" s="155"/>
      <c r="BP12" s="155"/>
      <c r="BQ12" s="155"/>
      <c r="BR12" s="154"/>
      <c r="BS12" s="155"/>
      <c r="BT12" s="155"/>
      <c r="BU12" s="155"/>
      <c r="BV12" s="155"/>
      <c r="BW12" s="155"/>
      <c r="BX12" s="118" t="str">
        <f t="shared" si="0"/>
        <v/>
      </c>
      <c r="BY12" s="118" t="str">
        <f t="shared" si="1"/>
        <v/>
      </c>
      <c r="BZ12" s="118" t="str">
        <f t="shared" si="2"/>
        <v/>
      </c>
      <c r="CA12" s="118" t="str">
        <f t="shared" si="3"/>
        <v/>
      </c>
    </row>
    <row r="13" spans="1:91" ht="15" customHeight="1">
      <c r="A13" s="107">
        <v>5</v>
      </c>
      <c r="B13" s="253" t="str">
        <f>IF('1_D'!$B13="","",'1_D'!$B13)</f>
        <v/>
      </c>
      <c r="C13" s="254"/>
      <c r="D13" s="255"/>
      <c r="E13" s="111" t="str">
        <f>IF('1_D'!$E13="","",'1_D'!$E13)</f>
        <v/>
      </c>
      <c r="F13" s="156"/>
      <c r="G13" s="157"/>
      <c r="H13" s="158"/>
      <c r="I13" s="158"/>
      <c r="J13" s="159"/>
      <c r="K13" s="159"/>
      <c r="L13" s="158"/>
      <c r="M13" s="158"/>
      <c r="N13" s="156"/>
      <c r="O13" s="157"/>
      <c r="P13" s="158"/>
      <c r="Q13" s="158"/>
      <c r="R13" s="159"/>
      <c r="S13" s="159"/>
      <c r="T13" s="158"/>
      <c r="U13" s="158"/>
      <c r="V13" s="156"/>
      <c r="W13" s="157"/>
      <c r="X13" s="158"/>
      <c r="Y13" s="158"/>
      <c r="Z13" s="159"/>
      <c r="AA13" s="159"/>
      <c r="AB13" s="158"/>
      <c r="AC13" s="158"/>
      <c r="AD13" s="156"/>
      <c r="AE13" s="157"/>
      <c r="AF13" s="158"/>
      <c r="AG13" s="158"/>
      <c r="AH13" s="159"/>
      <c r="AI13" s="159"/>
      <c r="AJ13" s="158"/>
      <c r="AK13" s="158"/>
      <c r="AL13" s="156"/>
      <c r="AM13" s="157"/>
      <c r="AN13" s="158"/>
      <c r="AO13" s="158"/>
      <c r="AP13" s="159"/>
      <c r="AQ13" s="159"/>
      <c r="AR13" s="158"/>
      <c r="AS13" s="158"/>
      <c r="AT13" s="156"/>
      <c r="AU13" s="157"/>
      <c r="AV13" s="158"/>
      <c r="AW13" s="158"/>
      <c r="AX13" s="159"/>
      <c r="AY13" s="159"/>
      <c r="AZ13" s="158"/>
      <c r="BA13" s="158"/>
      <c r="BB13" s="156"/>
      <c r="BC13" s="157"/>
      <c r="BD13" s="158"/>
      <c r="BE13" s="158"/>
      <c r="BF13" s="159"/>
      <c r="BG13" s="159"/>
      <c r="BH13" s="158"/>
      <c r="BI13" s="158"/>
      <c r="BJ13" s="156"/>
      <c r="BK13" s="157"/>
      <c r="BL13" s="158"/>
      <c r="BM13" s="158"/>
      <c r="BN13" s="159"/>
      <c r="BO13" s="159"/>
      <c r="BP13" s="158"/>
      <c r="BQ13" s="158"/>
      <c r="BR13" s="156"/>
      <c r="BS13" s="157"/>
      <c r="BT13" s="158"/>
      <c r="BU13" s="158"/>
      <c r="BV13" s="159"/>
      <c r="BW13" s="159"/>
      <c r="BX13" s="119" t="str">
        <f t="shared" si="0"/>
        <v/>
      </c>
      <c r="BY13" s="119" t="str">
        <f t="shared" si="1"/>
        <v/>
      </c>
      <c r="BZ13" s="119" t="str">
        <f t="shared" si="2"/>
        <v/>
      </c>
      <c r="CA13" s="119" t="str">
        <f t="shared" si="3"/>
        <v/>
      </c>
    </row>
    <row r="14" spans="1:91" ht="15" customHeight="1">
      <c r="A14" s="106">
        <v>6</v>
      </c>
      <c r="B14" s="250" t="str">
        <f>IF('1_D'!$B14="","",'1_D'!$B14)</f>
        <v/>
      </c>
      <c r="C14" s="251"/>
      <c r="D14" s="252"/>
      <c r="E14" s="110" t="str">
        <f>IF('1_D'!$E14="","",'1_D'!$E14)</f>
        <v/>
      </c>
      <c r="F14" s="154"/>
      <c r="G14" s="155"/>
      <c r="H14" s="155"/>
      <c r="I14" s="155"/>
      <c r="J14" s="155"/>
      <c r="K14" s="155"/>
      <c r="L14" s="155"/>
      <c r="M14" s="155"/>
      <c r="N14" s="154"/>
      <c r="O14" s="155"/>
      <c r="P14" s="155"/>
      <c r="Q14" s="155"/>
      <c r="R14" s="155"/>
      <c r="S14" s="155"/>
      <c r="T14" s="155"/>
      <c r="U14" s="155"/>
      <c r="V14" s="154"/>
      <c r="W14" s="155"/>
      <c r="X14" s="155"/>
      <c r="Y14" s="155"/>
      <c r="Z14" s="155"/>
      <c r="AA14" s="155"/>
      <c r="AB14" s="155"/>
      <c r="AC14" s="155"/>
      <c r="AD14" s="154"/>
      <c r="AE14" s="155"/>
      <c r="AF14" s="155"/>
      <c r="AG14" s="155"/>
      <c r="AH14" s="155"/>
      <c r="AI14" s="155"/>
      <c r="AJ14" s="155"/>
      <c r="AK14" s="155"/>
      <c r="AL14" s="154"/>
      <c r="AM14" s="155"/>
      <c r="AN14" s="155"/>
      <c r="AO14" s="155"/>
      <c r="AP14" s="155"/>
      <c r="AQ14" s="155"/>
      <c r="AR14" s="155"/>
      <c r="AS14" s="155"/>
      <c r="AT14" s="154"/>
      <c r="AU14" s="155"/>
      <c r="AV14" s="155"/>
      <c r="AW14" s="155"/>
      <c r="AX14" s="155"/>
      <c r="AY14" s="155"/>
      <c r="AZ14" s="155"/>
      <c r="BA14" s="155"/>
      <c r="BB14" s="154"/>
      <c r="BC14" s="155"/>
      <c r="BD14" s="155"/>
      <c r="BE14" s="155"/>
      <c r="BF14" s="155"/>
      <c r="BG14" s="155"/>
      <c r="BH14" s="155"/>
      <c r="BI14" s="155"/>
      <c r="BJ14" s="154"/>
      <c r="BK14" s="155"/>
      <c r="BL14" s="155"/>
      <c r="BM14" s="155"/>
      <c r="BN14" s="155"/>
      <c r="BO14" s="155"/>
      <c r="BP14" s="155"/>
      <c r="BQ14" s="155"/>
      <c r="BR14" s="154"/>
      <c r="BS14" s="155"/>
      <c r="BT14" s="155"/>
      <c r="BU14" s="155"/>
      <c r="BV14" s="155"/>
      <c r="BW14" s="155"/>
      <c r="BX14" s="118" t="str">
        <f t="shared" si="0"/>
        <v/>
      </c>
      <c r="BY14" s="118" t="str">
        <f t="shared" si="1"/>
        <v/>
      </c>
      <c r="BZ14" s="118" t="str">
        <f t="shared" si="2"/>
        <v/>
      </c>
      <c r="CA14" s="118" t="str">
        <f t="shared" si="3"/>
        <v/>
      </c>
    </row>
    <row r="15" spans="1:91" ht="15" customHeight="1">
      <c r="A15" s="107">
        <v>7</v>
      </c>
      <c r="B15" s="253" t="str">
        <f>IF('1_D'!$B15="","",'1_D'!$B15)</f>
        <v/>
      </c>
      <c r="C15" s="254"/>
      <c r="D15" s="255"/>
      <c r="E15" s="111" t="str">
        <f>IF('1_D'!$E15="","",'1_D'!$E15)</f>
        <v/>
      </c>
      <c r="F15" s="156"/>
      <c r="G15" s="157"/>
      <c r="H15" s="158"/>
      <c r="I15" s="158"/>
      <c r="J15" s="159"/>
      <c r="K15" s="159"/>
      <c r="L15" s="158"/>
      <c r="M15" s="158"/>
      <c r="N15" s="156"/>
      <c r="O15" s="157"/>
      <c r="P15" s="158"/>
      <c r="Q15" s="158"/>
      <c r="R15" s="159"/>
      <c r="S15" s="159"/>
      <c r="T15" s="158"/>
      <c r="U15" s="158"/>
      <c r="V15" s="156"/>
      <c r="W15" s="157"/>
      <c r="X15" s="158"/>
      <c r="Y15" s="158"/>
      <c r="Z15" s="159"/>
      <c r="AA15" s="159"/>
      <c r="AB15" s="158"/>
      <c r="AC15" s="158"/>
      <c r="AD15" s="156"/>
      <c r="AE15" s="157"/>
      <c r="AF15" s="158"/>
      <c r="AG15" s="158"/>
      <c r="AH15" s="159"/>
      <c r="AI15" s="159"/>
      <c r="AJ15" s="158"/>
      <c r="AK15" s="158"/>
      <c r="AL15" s="156"/>
      <c r="AM15" s="157"/>
      <c r="AN15" s="158"/>
      <c r="AO15" s="158"/>
      <c r="AP15" s="159"/>
      <c r="AQ15" s="159"/>
      <c r="AR15" s="158"/>
      <c r="AS15" s="158"/>
      <c r="AT15" s="156"/>
      <c r="AU15" s="157"/>
      <c r="AV15" s="158"/>
      <c r="AW15" s="158"/>
      <c r="AX15" s="159"/>
      <c r="AY15" s="159"/>
      <c r="AZ15" s="158"/>
      <c r="BA15" s="158"/>
      <c r="BB15" s="156"/>
      <c r="BC15" s="157"/>
      <c r="BD15" s="158"/>
      <c r="BE15" s="158"/>
      <c r="BF15" s="159"/>
      <c r="BG15" s="159"/>
      <c r="BH15" s="158"/>
      <c r="BI15" s="158"/>
      <c r="BJ15" s="156"/>
      <c r="BK15" s="157"/>
      <c r="BL15" s="158"/>
      <c r="BM15" s="158"/>
      <c r="BN15" s="159"/>
      <c r="BO15" s="159"/>
      <c r="BP15" s="158"/>
      <c r="BQ15" s="158"/>
      <c r="BR15" s="156"/>
      <c r="BS15" s="157"/>
      <c r="BT15" s="158"/>
      <c r="BU15" s="158"/>
      <c r="BV15" s="159"/>
      <c r="BW15" s="159"/>
      <c r="BX15" s="119" t="str">
        <f t="shared" si="0"/>
        <v/>
      </c>
      <c r="BY15" s="119" t="str">
        <f t="shared" si="1"/>
        <v/>
      </c>
      <c r="BZ15" s="119" t="str">
        <f t="shared" si="2"/>
        <v/>
      </c>
      <c r="CA15" s="119" t="str">
        <f t="shared" si="3"/>
        <v/>
      </c>
    </row>
    <row r="16" spans="1:91" ht="15" customHeight="1">
      <c r="A16" s="106">
        <v>8</v>
      </c>
      <c r="B16" s="250" t="str">
        <f>IF('1_D'!$B16="","",'1_D'!$B16)</f>
        <v/>
      </c>
      <c r="C16" s="251"/>
      <c r="D16" s="252"/>
      <c r="E16" s="110" t="str">
        <f>IF('1_D'!$E16="","",'1_D'!$E16)</f>
        <v/>
      </c>
      <c r="F16" s="154"/>
      <c r="G16" s="155"/>
      <c r="H16" s="155"/>
      <c r="I16" s="155"/>
      <c r="J16" s="155"/>
      <c r="K16" s="155"/>
      <c r="L16" s="155"/>
      <c r="M16" s="155"/>
      <c r="N16" s="154"/>
      <c r="O16" s="155"/>
      <c r="P16" s="155"/>
      <c r="Q16" s="155"/>
      <c r="R16" s="155"/>
      <c r="S16" s="155"/>
      <c r="T16" s="155"/>
      <c r="U16" s="155"/>
      <c r="V16" s="154"/>
      <c r="W16" s="155"/>
      <c r="X16" s="155"/>
      <c r="Y16" s="155"/>
      <c r="Z16" s="155"/>
      <c r="AA16" s="155"/>
      <c r="AB16" s="155"/>
      <c r="AC16" s="155"/>
      <c r="AD16" s="154"/>
      <c r="AE16" s="155"/>
      <c r="AF16" s="155"/>
      <c r="AG16" s="155"/>
      <c r="AH16" s="155"/>
      <c r="AI16" s="155"/>
      <c r="AJ16" s="155"/>
      <c r="AK16" s="155"/>
      <c r="AL16" s="154"/>
      <c r="AM16" s="155"/>
      <c r="AN16" s="155"/>
      <c r="AO16" s="155"/>
      <c r="AP16" s="155"/>
      <c r="AQ16" s="155"/>
      <c r="AR16" s="155"/>
      <c r="AS16" s="155"/>
      <c r="AT16" s="154"/>
      <c r="AU16" s="155"/>
      <c r="AV16" s="155"/>
      <c r="AW16" s="155"/>
      <c r="AX16" s="155"/>
      <c r="AY16" s="155"/>
      <c r="AZ16" s="155"/>
      <c r="BA16" s="155"/>
      <c r="BB16" s="154"/>
      <c r="BC16" s="155"/>
      <c r="BD16" s="155"/>
      <c r="BE16" s="155"/>
      <c r="BF16" s="155"/>
      <c r="BG16" s="155"/>
      <c r="BH16" s="155"/>
      <c r="BI16" s="155"/>
      <c r="BJ16" s="154"/>
      <c r="BK16" s="155"/>
      <c r="BL16" s="155"/>
      <c r="BM16" s="155"/>
      <c r="BN16" s="155"/>
      <c r="BO16" s="155"/>
      <c r="BP16" s="155"/>
      <c r="BQ16" s="155"/>
      <c r="BR16" s="154"/>
      <c r="BS16" s="155"/>
      <c r="BT16" s="155"/>
      <c r="BU16" s="155"/>
      <c r="BV16" s="155"/>
      <c r="BW16" s="155"/>
      <c r="BX16" s="118" t="str">
        <f t="shared" si="0"/>
        <v/>
      </c>
      <c r="BY16" s="118" t="str">
        <f t="shared" si="1"/>
        <v/>
      </c>
      <c r="BZ16" s="118" t="str">
        <f t="shared" si="2"/>
        <v/>
      </c>
      <c r="CA16" s="118" t="str">
        <f t="shared" si="3"/>
        <v/>
      </c>
    </row>
    <row r="17" spans="1:79" ht="15" customHeight="1">
      <c r="A17" s="107">
        <v>9</v>
      </c>
      <c r="B17" s="253" t="str">
        <f>IF('1_D'!$B17="","",'1_D'!$B17)</f>
        <v/>
      </c>
      <c r="C17" s="254"/>
      <c r="D17" s="255"/>
      <c r="E17" s="111" t="str">
        <f>IF('1_D'!$E17="","",'1_D'!$E17)</f>
        <v/>
      </c>
      <c r="F17" s="156"/>
      <c r="G17" s="157"/>
      <c r="H17" s="158"/>
      <c r="I17" s="158"/>
      <c r="J17" s="159"/>
      <c r="K17" s="159"/>
      <c r="L17" s="158"/>
      <c r="M17" s="158"/>
      <c r="N17" s="156"/>
      <c r="O17" s="157"/>
      <c r="P17" s="158"/>
      <c r="Q17" s="158"/>
      <c r="R17" s="159"/>
      <c r="S17" s="159"/>
      <c r="T17" s="158"/>
      <c r="U17" s="158"/>
      <c r="V17" s="156"/>
      <c r="W17" s="157"/>
      <c r="X17" s="158"/>
      <c r="Y17" s="158"/>
      <c r="Z17" s="159"/>
      <c r="AA17" s="159"/>
      <c r="AB17" s="158"/>
      <c r="AC17" s="158"/>
      <c r="AD17" s="156"/>
      <c r="AE17" s="157"/>
      <c r="AF17" s="158"/>
      <c r="AG17" s="158"/>
      <c r="AH17" s="159"/>
      <c r="AI17" s="159"/>
      <c r="AJ17" s="158"/>
      <c r="AK17" s="158"/>
      <c r="AL17" s="156"/>
      <c r="AM17" s="157"/>
      <c r="AN17" s="158"/>
      <c r="AO17" s="158"/>
      <c r="AP17" s="159"/>
      <c r="AQ17" s="159"/>
      <c r="AR17" s="158"/>
      <c r="AS17" s="158"/>
      <c r="AT17" s="156"/>
      <c r="AU17" s="157"/>
      <c r="AV17" s="158"/>
      <c r="AW17" s="158"/>
      <c r="AX17" s="159"/>
      <c r="AY17" s="159"/>
      <c r="AZ17" s="158"/>
      <c r="BA17" s="158"/>
      <c r="BB17" s="156"/>
      <c r="BC17" s="157"/>
      <c r="BD17" s="158"/>
      <c r="BE17" s="158"/>
      <c r="BF17" s="159"/>
      <c r="BG17" s="159"/>
      <c r="BH17" s="158"/>
      <c r="BI17" s="158"/>
      <c r="BJ17" s="156"/>
      <c r="BK17" s="157"/>
      <c r="BL17" s="158"/>
      <c r="BM17" s="158"/>
      <c r="BN17" s="159"/>
      <c r="BO17" s="159"/>
      <c r="BP17" s="158"/>
      <c r="BQ17" s="158"/>
      <c r="BR17" s="156"/>
      <c r="BS17" s="157"/>
      <c r="BT17" s="158"/>
      <c r="BU17" s="158"/>
      <c r="BV17" s="159"/>
      <c r="BW17" s="159"/>
      <c r="BX17" s="119" t="str">
        <f t="shared" si="0"/>
        <v/>
      </c>
      <c r="BY17" s="119" t="str">
        <f t="shared" si="1"/>
        <v/>
      </c>
      <c r="BZ17" s="119" t="str">
        <f t="shared" si="2"/>
        <v/>
      </c>
      <c r="CA17" s="119" t="str">
        <f t="shared" si="3"/>
        <v/>
      </c>
    </row>
    <row r="18" spans="1:79" ht="15" customHeight="1">
      <c r="A18" s="106">
        <v>10</v>
      </c>
      <c r="B18" s="250" t="str">
        <f>IF('1_D'!$B18="","",'1_D'!$B18)</f>
        <v/>
      </c>
      <c r="C18" s="251"/>
      <c r="D18" s="252"/>
      <c r="E18" s="110" t="str">
        <f>IF('1_D'!$E18="","",'1_D'!$E18)</f>
        <v/>
      </c>
      <c r="F18" s="154"/>
      <c r="G18" s="155"/>
      <c r="H18" s="155"/>
      <c r="I18" s="155"/>
      <c r="J18" s="155"/>
      <c r="K18" s="155"/>
      <c r="L18" s="155"/>
      <c r="M18" s="155"/>
      <c r="N18" s="154"/>
      <c r="O18" s="155"/>
      <c r="P18" s="155"/>
      <c r="Q18" s="155"/>
      <c r="R18" s="155"/>
      <c r="S18" s="155"/>
      <c r="T18" s="155"/>
      <c r="U18" s="155"/>
      <c r="V18" s="154"/>
      <c r="W18" s="155"/>
      <c r="X18" s="155"/>
      <c r="Y18" s="155"/>
      <c r="Z18" s="155"/>
      <c r="AA18" s="155"/>
      <c r="AB18" s="155"/>
      <c r="AC18" s="155"/>
      <c r="AD18" s="154"/>
      <c r="AE18" s="155"/>
      <c r="AF18" s="155"/>
      <c r="AG18" s="155"/>
      <c r="AH18" s="155"/>
      <c r="AI18" s="155"/>
      <c r="AJ18" s="155"/>
      <c r="AK18" s="155"/>
      <c r="AL18" s="154"/>
      <c r="AM18" s="155"/>
      <c r="AN18" s="155"/>
      <c r="AO18" s="155"/>
      <c r="AP18" s="155"/>
      <c r="AQ18" s="155"/>
      <c r="AR18" s="155"/>
      <c r="AS18" s="155"/>
      <c r="AT18" s="154"/>
      <c r="AU18" s="155"/>
      <c r="AV18" s="155"/>
      <c r="AW18" s="155"/>
      <c r="AX18" s="155"/>
      <c r="AY18" s="155"/>
      <c r="AZ18" s="155"/>
      <c r="BA18" s="155"/>
      <c r="BB18" s="154"/>
      <c r="BC18" s="155"/>
      <c r="BD18" s="155"/>
      <c r="BE18" s="155"/>
      <c r="BF18" s="155"/>
      <c r="BG18" s="155"/>
      <c r="BH18" s="155"/>
      <c r="BI18" s="155"/>
      <c r="BJ18" s="154"/>
      <c r="BK18" s="155"/>
      <c r="BL18" s="155"/>
      <c r="BM18" s="155"/>
      <c r="BN18" s="155"/>
      <c r="BO18" s="155"/>
      <c r="BP18" s="155"/>
      <c r="BQ18" s="155"/>
      <c r="BR18" s="154"/>
      <c r="BS18" s="155"/>
      <c r="BT18" s="155"/>
      <c r="BU18" s="155"/>
      <c r="BV18" s="155"/>
      <c r="BW18" s="155"/>
      <c r="BX18" s="118" t="str">
        <f t="shared" si="0"/>
        <v/>
      </c>
      <c r="BY18" s="118" t="str">
        <f t="shared" si="1"/>
        <v/>
      </c>
      <c r="BZ18" s="118" t="str">
        <f t="shared" si="2"/>
        <v/>
      </c>
      <c r="CA18" s="118" t="str">
        <f t="shared" si="3"/>
        <v/>
      </c>
    </row>
    <row r="19" spans="1:79" ht="15" customHeight="1">
      <c r="A19" s="107">
        <v>11</v>
      </c>
      <c r="B19" s="253" t="str">
        <f>IF('1_D'!$B19="","",'1_D'!$B19)</f>
        <v/>
      </c>
      <c r="C19" s="254"/>
      <c r="D19" s="255"/>
      <c r="E19" s="111" t="str">
        <f>IF('1_D'!$E19="","",'1_D'!$E19)</f>
        <v/>
      </c>
      <c r="F19" s="156"/>
      <c r="G19" s="157"/>
      <c r="H19" s="158"/>
      <c r="I19" s="158"/>
      <c r="J19" s="159"/>
      <c r="K19" s="159"/>
      <c r="L19" s="158"/>
      <c r="M19" s="158"/>
      <c r="N19" s="156"/>
      <c r="O19" s="157"/>
      <c r="P19" s="158"/>
      <c r="Q19" s="158"/>
      <c r="R19" s="159"/>
      <c r="S19" s="159"/>
      <c r="T19" s="158"/>
      <c r="U19" s="158"/>
      <c r="V19" s="156"/>
      <c r="W19" s="157"/>
      <c r="X19" s="158"/>
      <c r="Y19" s="158"/>
      <c r="Z19" s="159"/>
      <c r="AA19" s="159"/>
      <c r="AB19" s="158"/>
      <c r="AC19" s="158"/>
      <c r="AD19" s="156"/>
      <c r="AE19" s="157"/>
      <c r="AF19" s="158"/>
      <c r="AG19" s="158"/>
      <c r="AH19" s="159"/>
      <c r="AI19" s="159"/>
      <c r="AJ19" s="158"/>
      <c r="AK19" s="158"/>
      <c r="AL19" s="156"/>
      <c r="AM19" s="157"/>
      <c r="AN19" s="158"/>
      <c r="AO19" s="158"/>
      <c r="AP19" s="159"/>
      <c r="AQ19" s="159"/>
      <c r="AR19" s="158"/>
      <c r="AS19" s="158"/>
      <c r="AT19" s="156"/>
      <c r="AU19" s="157"/>
      <c r="AV19" s="158"/>
      <c r="AW19" s="158"/>
      <c r="AX19" s="159"/>
      <c r="AY19" s="159"/>
      <c r="AZ19" s="158"/>
      <c r="BA19" s="158"/>
      <c r="BB19" s="156"/>
      <c r="BC19" s="157"/>
      <c r="BD19" s="158"/>
      <c r="BE19" s="158"/>
      <c r="BF19" s="159"/>
      <c r="BG19" s="159"/>
      <c r="BH19" s="158"/>
      <c r="BI19" s="158"/>
      <c r="BJ19" s="156"/>
      <c r="BK19" s="157"/>
      <c r="BL19" s="158"/>
      <c r="BM19" s="158"/>
      <c r="BN19" s="159"/>
      <c r="BO19" s="159"/>
      <c r="BP19" s="158"/>
      <c r="BQ19" s="158"/>
      <c r="BR19" s="156"/>
      <c r="BS19" s="157"/>
      <c r="BT19" s="158"/>
      <c r="BU19" s="158"/>
      <c r="BV19" s="159"/>
      <c r="BW19" s="159"/>
      <c r="BX19" s="119" t="str">
        <f t="shared" si="0"/>
        <v/>
      </c>
      <c r="BY19" s="119" t="str">
        <f t="shared" si="1"/>
        <v/>
      </c>
      <c r="BZ19" s="119" t="str">
        <f t="shared" si="2"/>
        <v/>
      </c>
      <c r="CA19" s="119" t="str">
        <f t="shared" si="3"/>
        <v/>
      </c>
    </row>
    <row r="20" spans="1:79" ht="15" customHeight="1">
      <c r="A20" s="106">
        <v>12</v>
      </c>
      <c r="B20" s="250" t="str">
        <f>IF('1_D'!$B20="","",'1_D'!$B20)</f>
        <v/>
      </c>
      <c r="C20" s="251"/>
      <c r="D20" s="252"/>
      <c r="E20" s="110" t="str">
        <f>IF('1_D'!$E20="","",'1_D'!$E20)</f>
        <v/>
      </c>
      <c r="F20" s="154"/>
      <c r="G20" s="155"/>
      <c r="H20" s="155"/>
      <c r="I20" s="155"/>
      <c r="J20" s="155"/>
      <c r="K20" s="155"/>
      <c r="L20" s="155"/>
      <c r="M20" s="155"/>
      <c r="N20" s="154"/>
      <c r="O20" s="155"/>
      <c r="P20" s="155"/>
      <c r="Q20" s="155"/>
      <c r="R20" s="155"/>
      <c r="S20" s="155"/>
      <c r="T20" s="155"/>
      <c r="U20" s="155"/>
      <c r="V20" s="154"/>
      <c r="W20" s="155"/>
      <c r="X20" s="155"/>
      <c r="Y20" s="155"/>
      <c r="Z20" s="155"/>
      <c r="AA20" s="155"/>
      <c r="AB20" s="155"/>
      <c r="AC20" s="155"/>
      <c r="AD20" s="154"/>
      <c r="AE20" s="155"/>
      <c r="AF20" s="155"/>
      <c r="AG20" s="155"/>
      <c r="AH20" s="155"/>
      <c r="AI20" s="155"/>
      <c r="AJ20" s="155"/>
      <c r="AK20" s="155"/>
      <c r="AL20" s="154"/>
      <c r="AM20" s="155"/>
      <c r="AN20" s="155"/>
      <c r="AO20" s="155"/>
      <c r="AP20" s="155"/>
      <c r="AQ20" s="155"/>
      <c r="AR20" s="155"/>
      <c r="AS20" s="155"/>
      <c r="AT20" s="154"/>
      <c r="AU20" s="155"/>
      <c r="AV20" s="155"/>
      <c r="AW20" s="155"/>
      <c r="AX20" s="155"/>
      <c r="AY20" s="155"/>
      <c r="AZ20" s="155"/>
      <c r="BA20" s="155"/>
      <c r="BB20" s="154"/>
      <c r="BC20" s="155"/>
      <c r="BD20" s="155"/>
      <c r="BE20" s="155"/>
      <c r="BF20" s="155"/>
      <c r="BG20" s="155"/>
      <c r="BH20" s="155"/>
      <c r="BI20" s="155"/>
      <c r="BJ20" s="154"/>
      <c r="BK20" s="155"/>
      <c r="BL20" s="155"/>
      <c r="BM20" s="155"/>
      <c r="BN20" s="155"/>
      <c r="BO20" s="155"/>
      <c r="BP20" s="155"/>
      <c r="BQ20" s="155"/>
      <c r="BR20" s="154"/>
      <c r="BS20" s="155"/>
      <c r="BT20" s="155"/>
      <c r="BU20" s="155"/>
      <c r="BV20" s="155"/>
      <c r="BW20" s="155"/>
      <c r="BX20" s="118" t="str">
        <f t="shared" si="0"/>
        <v/>
      </c>
      <c r="BY20" s="118" t="str">
        <f t="shared" si="1"/>
        <v/>
      </c>
      <c r="BZ20" s="118" t="str">
        <f t="shared" si="2"/>
        <v/>
      </c>
      <c r="CA20" s="118" t="str">
        <f t="shared" si="3"/>
        <v/>
      </c>
    </row>
    <row r="21" spans="1:79" ht="15" customHeight="1">
      <c r="A21" s="107">
        <v>13</v>
      </c>
      <c r="B21" s="253" t="str">
        <f>IF('1_D'!$B21="","",'1_D'!$B21)</f>
        <v/>
      </c>
      <c r="C21" s="254"/>
      <c r="D21" s="255"/>
      <c r="E21" s="111" t="str">
        <f>IF('1_D'!$E21="","",'1_D'!$E21)</f>
        <v/>
      </c>
      <c r="F21" s="156"/>
      <c r="G21" s="157"/>
      <c r="H21" s="158"/>
      <c r="I21" s="158"/>
      <c r="J21" s="159"/>
      <c r="K21" s="159"/>
      <c r="L21" s="158"/>
      <c r="M21" s="158"/>
      <c r="N21" s="156"/>
      <c r="O21" s="157"/>
      <c r="P21" s="158"/>
      <c r="Q21" s="158"/>
      <c r="R21" s="159"/>
      <c r="S21" s="159"/>
      <c r="T21" s="158"/>
      <c r="U21" s="158"/>
      <c r="V21" s="156"/>
      <c r="W21" s="157"/>
      <c r="X21" s="158"/>
      <c r="Y21" s="158"/>
      <c r="Z21" s="159"/>
      <c r="AA21" s="159"/>
      <c r="AB21" s="158"/>
      <c r="AC21" s="158"/>
      <c r="AD21" s="156"/>
      <c r="AE21" s="157"/>
      <c r="AF21" s="158"/>
      <c r="AG21" s="158"/>
      <c r="AH21" s="159"/>
      <c r="AI21" s="159"/>
      <c r="AJ21" s="158"/>
      <c r="AK21" s="158"/>
      <c r="AL21" s="156"/>
      <c r="AM21" s="157"/>
      <c r="AN21" s="158"/>
      <c r="AO21" s="158"/>
      <c r="AP21" s="159"/>
      <c r="AQ21" s="159"/>
      <c r="AR21" s="158"/>
      <c r="AS21" s="158"/>
      <c r="AT21" s="156"/>
      <c r="AU21" s="157"/>
      <c r="AV21" s="158"/>
      <c r="AW21" s="158"/>
      <c r="AX21" s="159"/>
      <c r="AY21" s="159"/>
      <c r="AZ21" s="158"/>
      <c r="BA21" s="158"/>
      <c r="BB21" s="156"/>
      <c r="BC21" s="157"/>
      <c r="BD21" s="158"/>
      <c r="BE21" s="158"/>
      <c r="BF21" s="159"/>
      <c r="BG21" s="159"/>
      <c r="BH21" s="158"/>
      <c r="BI21" s="158"/>
      <c r="BJ21" s="156"/>
      <c r="BK21" s="157"/>
      <c r="BL21" s="158"/>
      <c r="BM21" s="158"/>
      <c r="BN21" s="159"/>
      <c r="BO21" s="159"/>
      <c r="BP21" s="158"/>
      <c r="BQ21" s="158"/>
      <c r="BR21" s="156"/>
      <c r="BS21" s="157"/>
      <c r="BT21" s="158"/>
      <c r="BU21" s="158"/>
      <c r="BV21" s="159"/>
      <c r="BW21" s="159"/>
      <c r="BX21" s="119" t="str">
        <f t="shared" si="0"/>
        <v/>
      </c>
      <c r="BY21" s="119" t="str">
        <f t="shared" si="1"/>
        <v/>
      </c>
      <c r="BZ21" s="119" t="str">
        <f t="shared" si="2"/>
        <v/>
      </c>
      <c r="CA21" s="119" t="str">
        <f t="shared" si="3"/>
        <v/>
      </c>
    </row>
    <row r="22" spans="1:79" ht="15" customHeight="1">
      <c r="A22" s="106">
        <v>14</v>
      </c>
      <c r="B22" s="250" t="str">
        <f>IF('1_D'!$B22="","",'1_D'!$B22)</f>
        <v/>
      </c>
      <c r="C22" s="251"/>
      <c r="D22" s="252"/>
      <c r="E22" s="110" t="str">
        <f>IF('1_D'!$E22="","",'1_D'!$E22)</f>
        <v/>
      </c>
      <c r="F22" s="154"/>
      <c r="G22" s="155"/>
      <c r="H22" s="155"/>
      <c r="I22" s="155"/>
      <c r="J22" s="155"/>
      <c r="K22" s="155"/>
      <c r="L22" s="155"/>
      <c r="M22" s="155"/>
      <c r="N22" s="154"/>
      <c r="O22" s="155"/>
      <c r="P22" s="155"/>
      <c r="Q22" s="155"/>
      <c r="R22" s="155"/>
      <c r="S22" s="155"/>
      <c r="T22" s="155"/>
      <c r="U22" s="155"/>
      <c r="V22" s="154"/>
      <c r="W22" s="155"/>
      <c r="X22" s="155"/>
      <c r="Y22" s="155"/>
      <c r="Z22" s="155"/>
      <c r="AA22" s="155"/>
      <c r="AB22" s="155"/>
      <c r="AC22" s="155"/>
      <c r="AD22" s="154"/>
      <c r="AE22" s="155"/>
      <c r="AF22" s="155"/>
      <c r="AG22" s="155"/>
      <c r="AH22" s="155"/>
      <c r="AI22" s="155"/>
      <c r="AJ22" s="155"/>
      <c r="AK22" s="155"/>
      <c r="AL22" s="154"/>
      <c r="AM22" s="155"/>
      <c r="AN22" s="155"/>
      <c r="AO22" s="155"/>
      <c r="AP22" s="155"/>
      <c r="AQ22" s="155"/>
      <c r="AR22" s="155"/>
      <c r="AS22" s="155"/>
      <c r="AT22" s="154"/>
      <c r="AU22" s="155"/>
      <c r="AV22" s="155"/>
      <c r="AW22" s="155"/>
      <c r="AX22" s="155"/>
      <c r="AY22" s="155"/>
      <c r="AZ22" s="155"/>
      <c r="BA22" s="155"/>
      <c r="BB22" s="154"/>
      <c r="BC22" s="155"/>
      <c r="BD22" s="155"/>
      <c r="BE22" s="155"/>
      <c r="BF22" s="155"/>
      <c r="BG22" s="155"/>
      <c r="BH22" s="155"/>
      <c r="BI22" s="155"/>
      <c r="BJ22" s="154"/>
      <c r="BK22" s="155"/>
      <c r="BL22" s="155"/>
      <c r="BM22" s="155"/>
      <c r="BN22" s="155"/>
      <c r="BO22" s="155"/>
      <c r="BP22" s="155"/>
      <c r="BQ22" s="155"/>
      <c r="BR22" s="154"/>
      <c r="BS22" s="155"/>
      <c r="BT22" s="155"/>
      <c r="BU22" s="155"/>
      <c r="BV22" s="155"/>
      <c r="BW22" s="155"/>
      <c r="BX22" s="118" t="str">
        <f t="shared" si="0"/>
        <v/>
      </c>
      <c r="BY22" s="118" t="str">
        <f t="shared" si="1"/>
        <v/>
      </c>
      <c r="BZ22" s="118" t="str">
        <f t="shared" si="2"/>
        <v/>
      </c>
      <c r="CA22" s="118" t="str">
        <f t="shared" si="3"/>
        <v/>
      </c>
    </row>
    <row r="23" spans="1:79" ht="15" customHeight="1">
      <c r="A23" s="107">
        <v>15</v>
      </c>
      <c r="B23" s="253" t="str">
        <f>IF('1_D'!$B23="","",'1_D'!$B23)</f>
        <v/>
      </c>
      <c r="C23" s="254"/>
      <c r="D23" s="255"/>
      <c r="E23" s="111" t="str">
        <f>IF('1_D'!$E23="","",'1_D'!$E23)</f>
        <v/>
      </c>
      <c r="F23" s="156"/>
      <c r="G23" s="157"/>
      <c r="H23" s="158"/>
      <c r="I23" s="158"/>
      <c r="J23" s="159"/>
      <c r="K23" s="159"/>
      <c r="L23" s="158"/>
      <c r="M23" s="158"/>
      <c r="N23" s="156"/>
      <c r="O23" s="157"/>
      <c r="P23" s="158"/>
      <c r="Q23" s="158"/>
      <c r="R23" s="159"/>
      <c r="S23" s="159"/>
      <c r="T23" s="158"/>
      <c r="U23" s="158"/>
      <c r="V23" s="156"/>
      <c r="W23" s="157"/>
      <c r="X23" s="158"/>
      <c r="Y23" s="158"/>
      <c r="Z23" s="159"/>
      <c r="AA23" s="159"/>
      <c r="AB23" s="158"/>
      <c r="AC23" s="158"/>
      <c r="AD23" s="156"/>
      <c r="AE23" s="157"/>
      <c r="AF23" s="158"/>
      <c r="AG23" s="158"/>
      <c r="AH23" s="159"/>
      <c r="AI23" s="159"/>
      <c r="AJ23" s="158"/>
      <c r="AK23" s="158"/>
      <c r="AL23" s="156"/>
      <c r="AM23" s="157"/>
      <c r="AN23" s="158"/>
      <c r="AO23" s="158"/>
      <c r="AP23" s="159"/>
      <c r="AQ23" s="159"/>
      <c r="AR23" s="158"/>
      <c r="AS23" s="158"/>
      <c r="AT23" s="156"/>
      <c r="AU23" s="157"/>
      <c r="AV23" s="158"/>
      <c r="AW23" s="158"/>
      <c r="AX23" s="159"/>
      <c r="AY23" s="159"/>
      <c r="AZ23" s="158"/>
      <c r="BA23" s="158"/>
      <c r="BB23" s="156"/>
      <c r="BC23" s="157"/>
      <c r="BD23" s="158"/>
      <c r="BE23" s="158"/>
      <c r="BF23" s="159"/>
      <c r="BG23" s="159"/>
      <c r="BH23" s="158"/>
      <c r="BI23" s="158"/>
      <c r="BJ23" s="156"/>
      <c r="BK23" s="157"/>
      <c r="BL23" s="158"/>
      <c r="BM23" s="158"/>
      <c r="BN23" s="159"/>
      <c r="BO23" s="159"/>
      <c r="BP23" s="158"/>
      <c r="BQ23" s="158"/>
      <c r="BR23" s="156"/>
      <c r="BS23" s="157"/>
      <c r="BT23" s="158"/>
      <c r="BU23" s="158"/>
      <c r="BV23" s="159"/>
      <c r="BW23" s="159"/>
      <c r="BX23" s="119" t="str">
        <f t="shared" si="0"/>
        <v/>
      </c>
      <c r="BY23" s="119" t="str">
        <f t="shared" si="1"/>
        <v/>
      </c>
      <c r="BZ23" s="119" t="str">
        <f t="shared" si="2"/>
        <v/>
      </c>
      <c r="CA23" s="119" t="str">
        <f t="shared" si="3"/>
        <v/>
      </c>
    </row>
    <row r="24" spans="1:79" ht="15" customHeight="1">
      <c r="A24" s="106">
        <v>16</v>
      </c>
      <c r="B24" s="250" t="str">
        <f>IF('1_D'!$B24="","",'1_D'!$B24)</f>
        <v/>
      </c>
      <c r="C24" s="251"/>
      <c r="D24" s="252"/>
      <c r="E24" s="110" t="str">
        <f>IF('1_D'!$E24="","",'1_D'!$E24)</f>
        <v/>
      </c>
      <c r="F24" s="154"/>
      <c r="G24" s="155"/>
      <c r="H24" s="155"/>
      <c r="I24" s="155"/>
      <c r="J24" s="155"/>
      <c r="K24" s="155"/>
      <c r="L24" s="155"/>
      <c r="M24" s="155"/>
      <c r="N24" s="154"/>
      <c r="O24" s="155"/>
      <c r="P24" s="155"/>
      <c r="Q24" s="155"/>
      <c r="R24" s="155"/>
      <c r="S24" s="155"/>
      <c r="T24" s="155"/>
      <c r="U24" s="155"/>
      <c r="V24" s="154"/>
      <c r="W24" s="155"/>
      <c r="X24" s="155"/>
      <c r="Y24" s="155"/>
      <c r="Z24" s="155"/>
      <c r="AA24" s="155"/>
      <c r="AB24" s="155"/>
      <c r="AC24" s="155"/>
      <c r="AD24" s="154"/>
      <c r="AE24" s="155"/>
      <c r="AF24" s="155"/>
      <c r="AG24" s="155"/>
      <c r="AH24" s="155"/>
      <c r="AI24" s="155"/>
      <c r="AJ24" s="155"/>
      <c r="AK24" s="155"/>
      <c r="AL24" s="154"/>
      <c r="AM24" s="155"/>
      <c r="AN24" s="155"/>
      <c r="AO24" s="155"/>
      <c r="AP24" s="155"/>
      <c r="AQ24" s="155"/>
      <c r="AR24" s="155"/>
      <c r="AS24" s="155"/>
      <c r="AT24" s="154"/>
      <c r="AU24" s="155"/>
      <c r="AV24" s="155"/>
      <c r="AW24" s="155"/>
      <c r="AX24" s="155"/>
      <c r="AY24" s="155"/>
      <c r="AZ24" s="155"/>
      <c r="BA24" s="155"/>
      <c r="BB24" s="154"/>
      <c r="BC24" s="155"/>
      <c r="BD24" s="155"/>
      <c r="BE24" s="155"/>
      <c r="BF24" s="155"/>
      <c r="BG24" s="155"/>
      <c r="BH24" s="155"/>
      <c r="BI24" s="155"/>
      <c r="BJ24" s="154"/>
      <c r="BK24" s="155"/>
      <c r="BL24" s="155"/>
      <c r="BM24" s="155"/>
      <c r="BN24" s="155"/>
      <c r="BO24" s="155"/>
      <c r="BP24" s="155"/>
      <c r="BQ24" s="155"/>
      <c r="BR24" s="154"/>
      <c r="BS24" s="155"/>
      <c r="BT24" s="155"/>
      <c r="BU24" s="155"/>
      <c r="BV24" s="155"/>
      <c r="BW24" s="155"/>
      <c r="BX24" s="118" t="str">
        <f t="shared" si="0"/>
        <v/>
      </c>
      <c r="BY24" s="118" t="str">
        <f t="shared" si="1"/>
        <v/>
      </c>
      <c r="BZ24" s="118" t="str">
        <f t="shared" si="2"/>
        <v/>
      </c>
      <c r="CA24" s="118" t="str">
        <f t="shared" si="3"/>
        <v/>
      </c>
    </row>
    <row r="25" spans="1:79" ht="15" customHeight="1">
      <c r="A25" s="107">
        <v>17</v>
      </c>
      <c r="B25" s="253" t="str">
        <f>IF('1_D'!$B25="","",'1_D'!$B25)</f>
        <v/>
      </c>
      <c r="C25" s="254"/>
      <c r="D25" s="255"/>
      <c r="E25" s="111" t="str">
        <f>IF('1_D'!$E25="","",'1_D'!$E25)</f>
        <v/>
      </c>
      <c r="F25" s="156"/>
      <c r="G25" s="157"/>
      <c r="H25" s="158"/>
      <c r="I25" s="158"/>
      <c r="J25" s="159"/>
      <c r="K25" s="159"/>
      <c r="L25" s="158"/>
      <c r="M25" s="158"/>
      <c r="N25" s="156"/>
      <c r="O25" s="157"/>
      <c r="P25" s="158"/>
      <c r="Q25" s="158"/>
      <c r="R25" s="159"/>
      <c r="S25" s="159"/>
      <c r="T25" s="158"/>
      <c r="U25" s="158"/>
      <c r="V25" s="156"/>
      <c r="W25" s="157"/>
      <c r="X25" s="158"/>
      <c r="Y25" s="158"/>
      <c r="Z25" s="159"/>
      <c r="AA25" s="159"/>
      <c r="AB25" s="158"/>
      <c r="AC25" s="158"/>
      <c r="AD25" s="156"/>
      <c r="AE25" s="157"/>
      <c r="AF25" s="158"/>
      <c r="AG25" s="158"/>
      <c r="AH25" s="159"/>
      <c r="AI25" s="159"/>
      <c r="AJ25" s="158"/>
      <c r="AK25" s="158"/>
      <c r="AL25" s="156"/>
      <c r="AM25" s="157"/>
      <c r="AN25" s="158"/>
      <c r="AO25" s="158"/>
      <c r="AP25" s="159"/>
      <c r="AQ25" s="159"/>
      <c r="AR25" s="158"/>
      <c r="AS25" s="158"/>
      <c r="AT25" s="156"/>
      <c r="AU25" s="157"/>
      <c r="AV25" s="158"/>
      <c r="AW25" s="158"/>
      <c r="AX25" s="159"/>
      <c r="AY25" s="159"/>
      <c r="AZ25" s="158"/>
      <c r="BA25" s="158"/>
      <c r="BB25" s="156"/>
      <c r="BC25" s="157"/>
      <c r="BD25" s="158"/>
      <c r="BE25" s="158"/>
      <c r="BF25" s="159"/>
      <c r="BG25" s="159"/>
      <c r="BH25" s="158"/>
      <c r="BI25" s="158"/>
      <c r="BJ25" s="156"/>
      <c r="BK25" s="157"/>
      <c r="BL25" s="158"/>
      <c r="BM25" s="158"/>
      <c r="BN25" s="159"/>
      <c r="BO25" s="159"/>
      <c r="BP25" s="158"/>
      <c r="BQ25" s="158"/>
      <c r="BR25" s="156"/>
      <c r="BS25" s="157"/>
      <c r="BT25" s="158"/>
      <c r="BU25" s="158"/>
      <c r="BV25" s="159"/>
      <c r="BW25" s="159"/>
      <c r="BX25" s="119" t="str">
        <f t="shared" si="0"/>
        <v/>
      </c>
      <c r="BY25" s="119" t="str">
        <f t="shared" si="1"/>
        <v/>
      </c>
      <c r="BZ25" s="119" t="str">
        <f t="shared" si="2"/>
        <v/>
      </c>
      <c r="CA25" s="119" t="str">
        <f t="shared" si="3"/>
        <v/>
      </c>
    </row>
    <row r="26" spans="1:79" ht="15" customHeight="1">
      <c r="A26" s="106">
        <v>18</v>
      </c>
      <c r="B26" s="250" t="str">
        <f>IF('1_D'!$B26="","",'1_D'!$B26)</f>
        <v/>
      </c>
      <c r="C26" s="251"/>
      <c r="D26" s="252"/>
      <c r="E26" s="110" t="str">
        <f>IF('1_D'!$E26="","",'1_D'!$E26)</f>
        <v/>
      </c>
      <c r="F26" s="154"/>
      <c r="G26" s="155"/>
      <c r="H26" s="155"/>
      <c r="I26" s="155"/>
      <c r="J26" s="155"/>
      <c r="K26" s="155"/>
      <c r="L26" s="155"/>
      <c r="M26" s="155"/>
      <c r="N26" s="154"/>
      <c r="O26" s="155"/>
      <c r="P26" s="155"/>
      <c r="Q26" s="155"/>
      <c r="R26" s="155"/>
      <c r="S26" s="155"/>
      <c r="T26" s="155"/>
      <c r="U26" s="155"/>
      <c r="V26" s="154"/>
      <c r="W26" s="155"/>
      <c r="X26" s="155"/>
      <c r="Y26" s="155"/>
      <c r="Z26" s="155"/>
      <c r="AA26" s="155"/>
      <c r="AB26" s="155"/>
      <c r="AC26" s="155"/>
      <c r="AD26" s="154"/>
      <c r="AE26" s="155"/>
      <c r="AF26" s="155"/>
      <c r="AG26" s="155"/>
      <c r="AH26" s="155"/>
      <c r="AI26" s="155"/>
      <c r="AJ26" s="155"/>
      <c r="AK26" s="155"/>
      <c r="AL26" s="154"/>
      <c r="AM26" s="155"/>
      <c r="AN26" s="155"/>
      <c r="AO26" s="155"/>
      <c r="AP26" s="155"/>
      <c r="AQ26" s="155"/>
      <c r="AR26" s="155"/>
      <c r="AS26" s="155"/>
      <c r="AT26" s="154"/>
      <c r="AU26" s="155"/>
      <c r="AV26" s="155"/>
      <c r="AW26" s="155"/>
      <c r="AX26" s="155"/>
      <c r="AY26" s="155"/>
      <c r="AZ26" s="155"/>
      <c r="BA26" s="155"/>
      <c r="BB26" s="154"/>
      <c r="BC26" s="155"/>
      <c r="BD26" s="155"/>
      <c r="BE26" s="155"/>
      <c r="BF26" s="155"/>
      <c r="BG26" s="155"/>
      <c r="BH26" s="155"/>
      <c r="BI26" s="155"/>
      <c r="BJ26" s="154"/>
      <c r="BK26" s="155"/>
      <c r="BL26" s="155"/>
      <c r="BM26" s="155"/>
      <c r="BN26" s="155"/>
      <c r="BO26" s="155"/>
      <c r="BP26" s="155"/>
      <c r="BQ26" s="155"/>
      <c r="BR26" s="154"/>
      <c r="BS26" s="155"/>
      <c r="BT26" s="155"/>
      <c r="BU26" s="155"/>
      <c r="BV26" s="155"/>
      <c r="BW26" s="155"/>
      <c r="BX26" s="118" t="str">
        <f t="shared" si="0"/>
        <v/>
      </c>
      <c r="BY26" s="118" t="str">
        <f t="shared" si="1"/>
        <v/>
      </c>
      <c r="BZ26" s="118" t="str">
        <f t="shared" si="2"/>
        <v/>
      </c>
      <c r="CA26" s="118" t="str">
        <f t="shared" si="3"/>
        <v/>
      </c>
    </row>
    <row r="27" spans="1:79" ht="15" customHeight="1">
      <c r="A27" s="107">
        <v>19</v>
      </c>
      <c r="B27" s="253" t="str">
        <f>IF('1_D'!$B27="","",'1_D'!$B27)</f>
        <v/>
      </c>
      <c r="C27" s="254"/>
      <c r="D27" s="255"/>
      <c r="E27" s="111" t="str">
        <f>IF('1_D'!$E27="","",'1_D'!$E27)</f>
        <v/>
      </c>
      <c r="F27" s="156"/>
      <c r="G27" s="157"/>
      <c r="H27" s="158"/>
      <c r="I27" s="158"/>
      <c r="J27" s="159"/>
      <c r="K27" s="159"/>
      <c r="L27" s="158"/>
      <c r="M27" s="158"/>
      <c r="N27" s="156"/>
      <c r="O27" s="157"/>
      <c r="P27" s="158"/>
      <c r="Q27" s="158"/>
      <c r="R27" s="159"/>
      <c r="S27" s="159"/>
      <c r="T27" s="158"/>
      <c r="U27" s="158"/>
      <c r="V27" s="156"/>
      <c r="W27" s="157"/>
      <c r="X27" s="158"/>
      <c r="Y27" s="158"/>
      <c r="Z27" s="159"/>
      <c r="AA27" s="159"/>
      <c r="AB27" s="158"/>
      <c r="AC27" s="158"/>
      <c r="AD27" s="156"/>
      <c r="AE27" s="157"/>
      <c r="AF27" s="158"/>
      <c r="AG27" s="158"/>
      <c r="AH27" s="159"/>
      <c r="AI27" s="159"/>
      <c r="AJ27" s="158"/>
      <c r="AK27" s="158"/>
      <c r="AL27" s="156"/>
      <c r="AM27" s="157"/>
      <c r="AN27" s="158"/>
      <c r="AO27" s="158"/>
      <c r="AP27" s="159"/>
      <c r="AQ27" s="159"/>
      <c r="AR27" s="158"/>
      <c r="AS27" s="158"/>
      <c r="AT27" s="156"/>
      <c r="AU27" s="157"/>
      <c r="AV27" s="158"/>
      <c r="AW27" s="158"/>
      <c r="AX27" s="159"/>
      <c r="AY27" s="159"/>
      <c r="AZ27" s="158"/>
      <c r="BA27" s="158"/>
      <c r="BB27" s="156"/>
      <c r="BC27" s="157"/>
      <c r="BD27" s="158"/>
      <c r="BE27" s="158"/>
      <c r="BF27" s="159"/>
      <c r="BG27" s="159"/>
      <c r="BH27" s="158"/>
      <c r="BI27" s="158"/>
      <c r="BJ27" s="156"/>
      <c r="BK27" s="157"/>
      <c r="BL27" s="158"/>
      <c r="BM27" s="158"/>
      <c r="BN27" s="159"/>
      <c r="BO27" s="159"/>
      <c r="BP27" s="158"/>
      <c r="BQ27" s="158"/>
      <c r="BR27" s="156"/>
      <c r="BS27" s="157"/>
      <c r="BT27" s="158"/>
      <c r="BU27" s="158"/>
      <c r="BV27" s="159"/>
      <c r="BW27" s="159"/>
      <c r="BX27" s="119" t="str">
        <f t="shared" si="0"/>
        <v/>
      </c>
      <c r="BY27" s="119" t="str">
        <f t="shared" si="1"/>
        <v/>
      </c>
      <c r="BZ27" s="119" t="str">
        <f t="shared" si="2"/>
        <v/>
      </c>
      <c r="CA27" s="119" t="str">
        <f t="shared" si="3"/>
        <v/>
      </c>
    </row>
    <row r="28" spans="1:79" ht="15" customHeight="1">
      <c r="A28" s="106">
        <v>20</v>
      </c>
      <c r="B28" s="250" t="str">
        <f>IF('1_D'!$B28="","",'1_D'!$B28)</f>
        <v/>
      </c>
      <c r="C28" s="251"/>
      <c r="D28" s="252"/>
      <c r="E28" s="110" t="str">
        <f>IF('1_D'!$E28="","",'1_D'!$E28)</f>
        <v/>
      </c>
      <c r="F28" s="154"/>
      <c r="G28" s="155"/>
      <c r="H28" s="155"/>
      <c r="I28" s="155"/>
      <c r="J28" s="155"/>
      <c r="K28" s="155"/>
      <c r="L28" s="155"/>
      <c r="M28" s="155"/>
      <c r="N28" s="154"/>
      <c r="O28" s="155"/>
      <c r="P28" s="155"/>
      <c r="Q28" s="155"/>
      <c r="R28" s="155"/>
      <c r="S28" s="155"/>
      <c r="T28" s="155"/>
      <c r="U28" s="155"/>
      <c r="V28" s="154"/>
      <c r="W28" s="155"/>
      <c r="X28" s="155"/>
      <c r="Y28" s="155"/>
      <c r="Z28" s="155"/>
      <c r="AA28" s="155"/>
      <c r="AB28" s="155"/>
      <c r="AC28" s="155"/>
      <c r="AD28" s="154"/>
      <c r="AE28" s="155"/>
      <c r="AF28" s="155"/>
      <c r="AG28" s="155"/>
      <c r="AH28" s="155"/>
      <c r="AI28" s="155"/>
      <c r="AJ28" s="155"/>
      <c r="AK28" s="155"/>
      <c r="AL28" s="154"/>
      <c r="AM28" s="155"/>
      <c r="AN28" s="155"/>
      <c r="AO28" s="155"/>
      <c r="AP28" s="155"/>
      <c r="AQ28" s="155"/>
      <c r="AR28" s="155"/>
      <c r="AS28" s="155"/>
      <c r="AT28" s="154"/>
      <c r="AU28" s="155"/>
      <c r="AV28" s="155"/>
      <c r="AW28" s="155"/>
      <c r="AX28" s="155"/>
      <c r="AY28" s="155"/>
      <c r="AZ28" s="155"/>
      <c r="BA28" s="155"/>
      <c r="BB28" s="154"/>
      <c r="BC28" s="155"/>
      <c r="BD28" s="155"/>
      <c r="BE28" s="155"/>
      <c r="BF28" s="155"/>
      <c r="BG28" s="155"/>
      <c r="BH28" s="155"/>
      <c r="BI28" s="155"/>
      <c r="BJ28" s="154"/>
      <c r="BK28" s="155"/>
      <c r="BL28" s="155"/>
      <c r="BM28" s="155"/>
      <c r="BN28" s="155"/>
      <c r="BO28" s="155"/>
      <c r="BP28" s="155"/>
      <c r="BQ28" s="155"/>
      <c r="BR28" s="154"/>
      <c r="BS28" s="155"/>
      <c r="BT28" s="155"/>
      <c r="BU28" s="155"/>
      <c r="BV28" s="155"/>
      <c r="BW28" s="155"/>
      <c r="BX28" s="118" t="str">
        <f t="shared" si="0"/>
        <v/>
      </c>
      <c r="BY28" s="118" t="str">
        <f t="shared" si="1"/>
        <v/>
      </c>
      <c r="BZ28" s="118" t="str">
        <f t="shared" si="2"/>
        <v/>
      </c>
      <c r="CA28" s="118" t="str">
        <f t="shared" si="3"/>
        <v/>
      </c>
    </row>
    <row r="29" spans="1:79" ht="15" customHeight="1">
      <c r="A29" s="107">
        <v>21</v>
      </c>
      <c r="B29" s="253" t="str">
        <f>IF('1_D'!$B29="","",'1_D'!$B29)</f>
        <v/>
      </c>
      <c r="C29" s="254"/>
      <c r="D29" s="255"/>
      <c r="E29" s="111" t="str">
        <f>IF('1_D'!$E29="","",'1_D'!$E29)</f>
        <v/>
      </c>
      <c r="F29" s="156"/>
      <c r="G29" s="157"/>
      <c r="H29" s="158"/>
      <c r="I29" s="158"/>
      <c r="J29" s="159"/>
      <c r="K29" s="159"/>
      <c r="L29" s="158"/>
      <c r="M29" s="158"/>
      <c r="N29" s="156"/>
      <c r="O29" s="157"/>
      <c r="P29" s="158"/>
      <c r="Q29" s="158"/>
      <c r="R29" s="159"/>
      <c r="S29" s="159"/>
      <c r="T29" s="158"/>
      <c r="U29" s="158"/>
      <c r="V29" s="156"/>
      <c r="W29" s="157"/>
      <c r="X29" s="158"/>
      <c r="Y29" s="158"/>
      <c r="Z29" s="159"/>
      <c r="AA29" s="159"/>
      <c r="AB29" s="158"/>
      <c r="AC29" s="158"/>
      <c r="AD29" s="156"/>
      <c r="AE29" s="157"/>
      <c r="AF29" s="158"/>
      <c r="AG29" s="158"/>
      <c r="AH29" s="159"/>
      <c r="AI29" s="159"/>
      <c r="AJ29" s="158"/>
      <c r="AK29" s="158"/>
      <c r="AL29" s="156"/>
      <c r="AM29" s="157"/>
      <c r="AN29" s="158"/>
      <c r="AO29" s="158"/>
      <c r="AP29" s="159"/>
      <c r="AQ29" s="159"/>
      <c r="AR29" s="158"/>
      <c r="AS29" s="158"/>
      <c r="AT29" s="156"/>
      <c r="AU29" s="157"/>
      <c r="AV29" s="158"/>
      <c r="AW29" s="158"/>
      <c r="AX29" s="159"/>
      <c r="AY29" s="159"/>
      <c r="AZ29" s="158"/>
      <c r="BA29" s="158"/>
      <c r="BB29" s="156"/>
      <c r="BC29" s="157"/>
      <c r="BD29" s="158"/>
      <c r="BE29" s="158"/>
      <c r="BF29" s="159"/>
      <c r="BG29" s="159"/>
      <c r="BH29" s="158"/>
      <c r="BI29" s="158"/>
      <c r="BJ29" s="156"/>
      <c r="BK29" s="157"/>
      <c r="BL29" s="158"/>
      <c r="BM29" s="158"/>
      <c r="BN29" s="159"/>
      <c r="BO29" s="159"/>
      <c r="BP29" s="158"/>
      <c r="BQ29" s="158"/>
      <c r="BR29" s="156"/>
      <c r="BS29" s="157"/>
      <c r="BT29" s="158"/>
      <c r="BU29" s="158"/>
      <c r="BV29" s="159"/>
      <c r="BW29" s="159"/>
      <c r="BX29" s="119" t="str">
        <f t="shared" si="0"/>
        <v/>
      </c>
      <c r="BY29" s="119" t="str">
        <f t="shared" si="1"/>
        <v/>
      </c>
      <c r="BZ29" s="119" t="str">
        <f t="shared" si="2"/>
        <v/>
      </c>
      <c r="CA29" s="119" t="str">
        <f t="shared" si="3"/>
        <v/>
      </c>
    </row>
    <row r="30" spans="1:79" ht="15" customHeight="1">
      <c r="A30" s="106">
        <v>22</v>
      </c>
      <c r="B30" s="250" t="str">
        <f>IF('1_D'!$B30="","",'1_D'!$B30)</f>
        <v/>
      </c>
      <c r="C30" s="251"/>
      <c r="D30" s="252"/>
      <c r="E30" s="110" t="str">
        <f>IF('1_D'!$E30="","",'1_D'!$E30)</f>
        <v/>
      </c>
      <c r="F30" s="154"/>
      <c r="G30" s="155"/>
      <c r="H30" s="155"/>
      <c r="I30" s="155"/>
      <c r="J30" s="155"/>
      <c r="K30" s="155"/>
      <c r="L30" s="155"/>
      <c r="M30" s="155"/>
      <c r="N30" s="154"/>
      <c r="O30" s="155"/>
      <c r="P30" s="155"/>
      <c r="Q30" s="155"/>
      <c r="R30" s="155"/>
      <c r="S30" s="155"/>
      <c r="T30" s="155"/>
      <c r="U30" s="155"/>
      <c r="V30" s="154"/>
      <c r="W30" s="155"/>
      <c r="X30" s="155"/>
      <c r="Y30" s="155"/>
      <c r="Z30" s="155"/>
      <c r="AA30" s="155"/>
      <c r="AB30" s="155"/>
      <c r="AC30" s="155"/>
      <c r="AD30" s="154"/>
      <c r="AE30" s="155"/>
      <c r="AF30" s="155"/>
      <c r="AG30" s="155"/>
      <c r="AH30" s="155"/>
      <c r="AI30" s="155"/>
      <c r="AJ30" s="155"/>
      <c r="AK30" s="155"/>
      <c r="AL30" s="154"/>
      <c r="AM30" s="155"/>
      <c r="AN30" s="155"/>
      <c r="AO30" s="155"/>
      <c r="AP30" s="155"/>
      <c r="AQ30" s="155"/>
      <c r="AR30" s="155"/>
      <c r="AS30" s="155"/>
      <c r="AT30" s="154"/>
      <c r="AU30" s="155"/>
      <c r="AV30" s="155"/>
      <c r="AW30" s="155"/>
      <c r="AX30" s="155"/>
      <c r="AY30" s="155"/>
      <c r="AZ30" s="155"/>
      <c r="BA30" s="155"/>
      <c r="BB30" s="154"/>
      <c r="BC30" s="155"/>
      <c r="BD30" s="155"/>
      <c r="BE30" s="155"/>
      <c r="BF30" s="155"/>
      <c r="BG30" s="155"/>
      <c r="BH30" s="155"/>
      <c r="BI30" s="155"/>
      <c r="BJ30" s="154"/>
      <c r="BK30" s="155"/>
      <c r="BL30" s="155"/>
      <c r="BM30" s="155"/>
      <c r="BN30" s="155"/>
      <c r="BO30" s="155"/>
      <c r="BP30" s="155"/>
      <c r="BQ30" s="155"/>
      <c r="BR30" s="154"/>
      <c r="BS30" s="155"/>
      <c r="BT30" s="155"/>
      <c r="BU30" s="155"/>
      <c r="BV30" s="155"/>
      <c r="BW30" s="155"/>
      <c r="BX30" s="118" t="str">
        <f t="shared" si="0"/>
        <v/>
      </c>
      <c r="BY30" s="118" t="str">
        <f t="shared" si="1"/>
        <v/>
      </c>
      <c r="BZ30" s="118" t="str">
        <f t="shared" si="2"/>
        <v/>
      </c>
      <c r="CA30" s="118" t="str">
        <f t="shared" si="3"/>
        <v/>
      </c>
    </row>
    <row r="31" spans="1:79" ht="15" customHeight="1">
      <c r="A31" s="107">
        <v>23</v>
      </c>
      <c r="B31" s="253" t="str">
        <f>IF('1_D'!$B31="","",'1_D'!$B31)</f>
        <v/>
      </c>
      <c r="C31" s="254"/>
      <c r="D31" s="255"/>
      <c r="E31" s="111" t="str">
        <f>IF('1_D'!$E31="","",'1_D'!$E31)</f>
        <v/>
      </c>
      <c r="F31" s="156"/>
      <c r="G31" s="157"/>
      <c r="H31" s="158"/>
      <c r="I31" s="158"/>
      <c r="J31" s="159"/>
      <c r="K31" s="159"/>
      <c r="L31" s="158"/>
      <c r="M31" s="158"/>
      <c r="N31" s="156"/>
      <c r="O31" s="157"/>
      <c r="P31" s="158"/>
      <c r="Q31" s="158"/>
      <c r="R31" s="159"/>
      <c r="S31" s="159"/>
      <c r="T31" s="158"/>
      <c r="U31" s="158"/>
      <c r="V31" s="156"/>
      <c r="W31" s="157"/>
      <c r="X31" s="158"/>
      <c r="Y31" s="158"/>
      <c r="Z31" s="159"/>
      <c r="AA31" s="159"/>
      <c r="AB31" s="158"/>
      <c r="AC31" s="158"/>
      <c r="AD31" s="156"/>
      <c r="AE31" s="157"/>
      <c r="AF31" s="158"/>
      <c r="AG31" s="158"/>
      <c r="AH31" s="159"/>
      <c r="AI31" s="159"/>
      <c r="AJ31" s="158"/>
      <c r="AK31" s="158"/>
      <c r="AL31" s="156"/>
      <c r="AM31" s="157"/>
      <c r="AN31" s="158"/>
      <c r="AO31" s="158"/>
      <c r="AP31" s="159"/>
      <c r="AQ31" s="159"/>
      <c r="AR31" s="158"/>
      <c r="AS31" s="158"/>
      <c r="AT31" s="156"/>
      <c r="AU31" s="157"/>
      <c r="AV31" s="158"/>
      <c r="AW31" s="158"/>
      <c r="AX31" s="159"/>
      <c r="AY31" s="159"/>
      <c r="AZ31" s="158"/>
      <c r="BA31" s="158"/>
      <c r="BB31" s="156"/>
      <c r="BC31" s="157"/>
      <c r="BD31" s="158"/>
      <c r="BE31" s="158"/>
      <c r="BF31" s="159"/>
      <c r="BG31" s="159"/>
      <c r="BH31" s="158"/>
      <c r="BI31" s="158"/>
      <c r="BJ31" s="156"/>
      <c r="BK31" s="157"/>
      <c r="BL31" s="158"/>
      <c r="BM31" s="158"/>
      <c r="BN31" s="159"/>
      <c r="BO31" s="159"/>
      <c r="BP31" s="158"/>
      <c r="BQ31" s="158"/>
      <c r="BR31" s="156"/>
      <c r="BS31" s="157"/>
      <c r="BT31" s="158"/>
      <c r="BU31" s="158"/>
      <c r="BV31" s="159"/>
      <c r="BW31" s="159"/>
      <c r="BX31" s="119" t="str">
        <f t="shared" si="0"/>
        <v/>
      </c>
      <c r="BY31" s="119" t="str">
        <f t="shared" si="1"/>
        <v/>
      </c>
      <c r="BZ31" s="119" t="str">
        <f t="shared" si="2"/>
        <v/>
      </c>
      <c r="CA31" s="119" t="str">
        <f t="shared" si="3"/>
        <v/>
      </c>
    </row>
    <row r="32" spans="1:79" ht="15" customHeight="1">
      <c r="A32" s="106">
        <v>24</v>
      </c>
      <c r="B32" s="250" t="str">
        <f>IF('1_D'!$B32="","",'1_D'!$B32)</f>
        <v/>
      </c>
      <c r="C32" s="251"/>
      <c r="D32" s="252"/>
      <c r="E32" s="110" t="str">
        <f>IF('1_D'!$E32="","",'1_D'!$E32)</f>
        <v/>
      </c>
      <c r="F32" s="154"/>
      <c r="G32" s="155"/>
      <c r="H32" s="155"/>
      <c r="I32" s="155"/>
      <c r="J32" s="155"/>
      <c r="K32" s="155"/>
      <c r="L32" s="155"/>
      <c r="M32" s="155"/>
      <c r="N32" s="154"/>
      <c r="O32" s="155"/>
      <c r="P32" s="155"/>
      <c r="Q32" s="155"/>
      <c r="R32" s="155"/>
      <c r="S32" s="155"/>
      <c r="T32" s="155"/>
      <c r="U32" s="155"/>
      <c r="V32" s="154"/>
      <c r="W32" s="155"/>
      <c r="X32" s="155"/>
      <c r="Y32" s="155"/>
      <c r="Z32" s="155"/>
      <c r="AA32" s="155"/>
      <c r="AB32" s="155"/>
      <c r="AC32" s="155"/>
      <c r="AD32" s="154"/>
      <c r="AE32" s="155"/>
      <c r="AF32" s="155"/>
      <c r="AG32" s="155"/>
      <c r="AH32" s="155"/>
      <c r="AI32" s="155"/>
      <c r="AJ32" s="155"/>
      <c r="AK32" s="155"/>
      <c r="AL32" s="154"/>
      <c r="AM32" s="155"/>
      <c r="AN32" s="155"/>
      <c r="AO32" s="155"/>
      <c r="AP32" s="155"/>
      <c r="AQ32" s="155"/>
      <c r="AR32" s="155"/>
      <c r="AS32" s="155"/>
      <c r="AT32" s="154"/>
      <c r="AU32" s="155"/>
      <c r="AV32" s="155"/>
      <c r="AW32" s="155"/>
      <c r="AX32" s="155"/>
      <c r="AY32" s="155"/>
      <c r="AZ32" s="155"/>
      <c r="BA32" s="155"/>
      <c r="BB32" s="154"/>
      <c r="BC32" s="155"/>
      <c r="BD32" s="155"/>
      <c r="BE32" s="155"/>
      <c r="BF32" s="155"/>
      <c r="BG32" s="155"/>
      <c r="BH32" s="155"/>
      <c r="BI32" s="155"/>
      <c r="BJ32" s="154"/>
      <c r="BK32" s="155"/>
      <c r="BL32" s="155"/>
      <c r="BM32" s="155"/>
      <c r="BN32" s="155"/>
      <c r="BO32" s="155"/>
      <c r="BP32" s="155"/>
      <c r="BQ32" s="155"/>
      <c r="BR32" s="154"/>
      <c r="BS32" s="155"/>
      <c r="BT32" s="155"/>
      <c r="BU32" s="155"/>
      <c r="BV32" s="155"/>
      <c r="BW32" s="155"/>
      <c r="BX32" s="118" t="str">
        <f t="shared" si="0"/>
        <v/>
      </c>
      <c r="BY32" s="118" t="str">
        <f t="shared" si="1"/>
        <v/>
      </c>
      <c r="BZ32" s="118" t="str">
        <f t="shared" si="2"/>
        <v/>
      </c>
      <c r="CA32" s="118" t="str">
        <f t="shared" si="3"/>
        <v/>
      </c>
    </row>
    <row r="33" spans="1:79" ht="15" customHeight="1">
      <c r="A33" s="107">
        <v>25</v>
      </c>
      <c r="B33" s="253" t="str">
        <f>IF('1_D'!$B33="","",'1_D'!$B33)</f>
        <v/>
      </c>
      <c r="C33" s="254"/>
      <c r="D33" s="255"/>
      <c r="E33" s="111" t="str">
        <f>IF('1_D'!$E33="","",'1_D'!$E33)</f>
        <v/>
      </c>
      <c r="F33" s="156"/>
      <c r="G33" s="157"/>
      <c r="H33" s="158"/>
      <c r="I33" s="158"/>
      <c r="J33" s="159"/>
      <c r="K33" s="159"/>
      <c r="L33" s="158"/>
      <c r="M33" s="158"/>
      <c r="N33" s="156"/>
      <c r="O33" s="157"/>
      <c r="P33" s="158"/>
      <c r="Q33" s="158"/>
      <c r="R33" s="159"/>
      <c r="S33" s="159"/>
      <c r="T33" s="158"/>
      <c r="U33" s="158"/>
      <c r="V33" s="156"/>
      <c r="W33" s="157"/>
      <c r="X33" s="158"/>
      <c r="Y33" s="158"/>
      <c r="Z33" s="159"/>
      <c r="AA33" s="159"/>
      <c r="AB33" s="158"/>
      <c r="AC33" s="158"/>
      <c r="AD33" s="156"/>
      <c r="AE33" s="157"/>
      <c r="AF33" s="158"/>
      <c r="AG33" s="158"/>
      <c r="AH33" s="159"/>
      <c r="AI33" s="159"/>
      <c r="AJ33" s="158"/>
      <c r="AK33" s="158"/>
      <c r="AL33" s="156"/>
      <c r="AM33" s="157"/>
      <c r="AN33" s="158"/>
      <c r="AO33" s="158"/>
      <c r="AP33" s="159"/>
      <c r="AQ33" s="159"/>
      <c r="AR33" s="158"/>
      <c r="AS33" s="158"/>
      <c r="AT33" s="156"/>
      <c r="AU33" s="157"/>
      <c r="AV33" s="158"/>
      <c r="AW33" s="158"/>
      <c r="AX33" s="159"/>
      <c r="AY33" s="159"/>
      <c r="AZ33" s="158"/>
      <c r="BA33" s="158"/>
      <c r="BB33" s="156"/>
      <c r="BC33" s="157"/>
      <c r="BD33" s="158"/>
      <c r="BE33" s="158"/>
      <c r="BF33" s="159"/>
      <c r="BG33" s="159"/>
      <c r="BH33" s="158"/>
      <c r="BI33" s="158"/>
      <c r="BJ33" s="156"/>
      <c r="BK33" s="157"/>
      <c r="BL33" s="158"/>
      <c r="BM33" s="158"/>
      <c r="BN33" s="159"/>
      <c r="BO33" s="159"/>
      <c r="BP33" s="158"/>
      <c r="BQ33" s="158"/>
      <c r="BR33" s="156"/>
      <c r="BS33" s="157"/>
      <c r="BT33" s="158"/>
      <c r="BU33" s="158"/>
      <c r="BV33" s="159"/>
      <c r="BW33" s="159"/>
      <c r="BX33" s="119" t="str">
        <f t="shared" si="0"/>
        <v/>
      </c>
      <c r="BY33" s="119" t="str">
        <f t="shared" si="1"/>
        <v/>
      </c>
      <c r="BZ33" s="119" t="str">
        <f t="shared" si="2"/>
        <v/>
      </c>
      <c r="CA33" s="119" t="str">
        <f t="shared" si="3"/>
        <v/>
      </c>
    </row>
    <row r="34" spans="1:79" ht="15" customHeight="1">
      <c r="A34" s="106">
        <v>26</v>
      </c>
      <c r="B34" s="250" t="str">
        <f>IF('1_D'!$B34="","",'1_D'!$B34)</f>
        <v/>
      </c>
      <c r="C34" s="251"/>
      <c r="D34" s="252"/>
      <c r="E34" s="110" t="str">
        <f>IF('1_D'!$E34="","",'1_D'!$E34)</f>
        <v/>
      </c>
      <c r="F34" s="154"/>
      <c r="G34" s="155"/>
      <c r="H34" s="155"/>
      <c r="I34" s="155"/>
      <c r="J34" s="155"/>
      <c r="K34" s="155"/>
      <c r="L34" s="155"/>
      <c r="M34" s="155"/>
      <c r="N34" s="154"/>
      <c r="O34" s="155"/>
      <c r="P34" s="155"/>
      <c r="Q34" s="155"/>
      <c r="R34" s="155"/>
      <c r="S34" s="155"/>
      <c r="T34" s="155"/>
      <c r="U34" s="155"/>
      <c r="V34" s="154"/>
      <c r="W34" s="155"/>
      <c r="X34" s="155"/>
      <c r="Y34" s="155"/>
      <c r="Z34" s="155"/>
      <c r="AA34" s="155"/>
      <c r="AB34" s="155"/>
      <c r="AC34" s="155"/>
      <c r="AD34" s="154"/>
      <c r="AE34" s="155"/>
      <c r="AF34" s="155"/>
      <c r="AG34" s="155"/>
      <c r="AH34" s="155"/>
      <c r="AI34" s="155"/>
      <c r="AJ34" s="155"/>
      <c r="AK34" s="155"/>
      <c r="AL34" s="154"/>
      <c r="AM34" s="155"/>
      <c r="AN34" s="155"/>
      <c r="AO34" s="155"/>
      <c r="AP34" s="155"/>
      <c r="AQ34" s="155"/>
      <c r="AR34" s="155"/>
      <c r="AS34" s="155"/>
      <c r="AT34" s="154"/>
      <c r="AU34" s="155"/>
      <c r="AV34" s="155"/>
      <c r="AW34" s="155"/>
      <c r="AX34" s="155"/>
      <c r="AY34" s="155"/>
      <c r="AZ34" s="155"/>
      <c r="BA34" s="155"/>
      <c r="BB34" s="154"/>
      <c r="BC34" s="155"/>
      <c r="BD34" s="155"/>
      <c r="BE34" s="155"/>
      <c r="BF34" s="155"/>
      <c r="BG34" s="155"/>
      <c r="BH34" s="155"/>
      <c r="BI34" s="155"/>
      <c r="BJ34" s="154"/>
      <c r="BK34" s="155"/>
      <c r="BL34" s="155"/>
      <c r="BM34" s="155"/>
      <c r="BN34" s="155"/>
      <c r="BO34" s="155"/>
      <c r="BP34" s="155"/>
      <c r="BQ34" s="155"/>
      <c r="BR34" s="154"/>
      <c r="BS34" s="155"/>
      <c r="BT34" s="155"/>
      <c r="BU34" s="155"/>
      <c r="BV34" s="155"/>
      <c r="BW34" s="155"/>
      <c r="BX34" s="118" t="str">
        <f t="shared" si="0"/>
        <v/>
      </c>
      <c r="BY34" s="118" t="str">
        <f t="shared" si="1"/>
        <v/>
      </c>
      <c r="BZ34" s="118" t="str">
        <f t="shared" si="2"/>
        <v/>
      </c>
      <c r="CA34" s="118" t="str">
        <f t="shared" si="3"/>
        <v/>
      </c>
    </row>
    <row r="35" spans="1:79" ht="15" customHeight="1">
      <c r="A35" s="107">
        <v>27</v>
      </c>
      <c r="B35" s="253" t="str">
        <f>IF('1_D'!$B35="","",'1_D'!$B35)</f>
        <v/>
      </c>
      <c r="C35" s="254"/>
      <c r="D35" s="255"/>
      <c r="E35" s="111" t="str">
        <f>IF('1_D'!$E35="","",'1_D'!$E35)</f>
        <v/>
      </c>
      <c r="F35" s="156"/>
      <c r="G35" s="157"/>
      <c r="H35" s="158"/>
      <c r="I35" s="158"/>
      <c r="J35" s="159"/>
      <c r="K35" s="159"/>
      <c r="L35" s="158"/>
      <c r="M35" s="158"/>
      <c r="N35" s="156"/>
      <c r="O35" s="157"/>
      <c r="P35" s="158"/>
      <c r="Q35" s="158"/>
      <c r="R35" s="159"/>
      <c r="S35" s="159"/>
      <c r="T35" s="158"/>
      <c r="U35" s="158"/>
      <c r="V35" s="156"/>
      <c r="W35" s="157"/>
      <c r="X35" s="158"/>
      <c r="Y35" s="158"/>
      <c r="Z35" s="159"/>
      <c r="AA35" s="159"/>
      <c r="AB35" s="158"/>
      <c r="AC35" s="158"/>
      <c r="AD35" s="156"/>
      <c r="AE35" s="157"/>
      <c r="AF35" s="158"/>
      <c r="AG35" s="158"/>
      <c r="AH35" s="159"/>
      <c r="AI35" s="159"/>
      <c r="AJ35" s="158"/>
      <c r="AK35" s="158"/>
      <c r="AL35" s="156"/>
      <c r="AM35" s="157"/>
      <c r="AN35" s="158"/>
      <c r="AO35" s="158"/>
      <c r="AP35" s="159"/>
      <c r="AQ35" s="159"/>
      <c r="AR35" s="158"/>
      <c r="AS35" s="158"/>
      <c r="AT35" s="156"/>
      <c r="AU35" s="157"/>
      <c r="AV35" s="158"/>
      <c r="AW35" s="158"/>
      <c r="AX35" s="159"/>
      <c r="AY35" s="159"/>
      <c r="AZ35" s="158"/>
      <c r="BA35" s="158"/>
      <c r="BB35" s="156"/>
      <c r="BC35" s="157"/>
      <c r="BD35" s="158"/>
      <c r="BE35" s="158"/>
      <c r="BF35" s="159"/>
      <c r="BG35" s="159"/>
      <c r="BH35" s="158"/>
      <c r="BI35" s="158"/>
      <c r="BJ35" s="156"/>
      <c r="BK35" s="157"/>
      <c r="BL35" s="158"/>
      <c r="BM35" s="158"/>
      <c r="BN35" s="159"/>
      <c r="BO35" s="159"/>
      <c r="BP35" s="158"/>
      <c r="BQ35" s="158"/>
      <c r="BR35" s="156"/>
      <c r="BS35" s="157"/>
      <c r="BT35" s="158"/>
      <c r="BU35" s="158"/>
      <c r="BV35" s="159"/>
      <c r="BW35" s="159"/>
      <c r="BX35" s="119" t="str">
        <f t="shared" si="0"/>
        <v/>
      </c>
      <c r="BY35" s="119" t="str">
        <f t="shared" si="1"/>
        <v/>
      </c>
      <c r="BZ35" s="119" t="str">
        <f t="shared" si="2"/>
        <v/>
      </c>
      <c r="CA35" s="119" t="str">
        <f t="shared" si="3"/>
        <v/>
      </c>
    </row>
    <row r="36" spans="1:79" ht="15" customHeight="1">
      <c r="A36" s="106">
        <v>28</v>
      </c>
      <c r="B36" s="250" t="str">
        <f>IF('1_D'!$B36="","",'1_D'!$B36)</f>
        <v/>
      </c>
      <c r="C36" s="251"/>
      <c r="D36" s="252"/>
      <c r="E36" s="110" t="str">
        <f>IF('1_D'!$E36="","",'1_D'!$E36)</f>
        <v/>
      </c>
      <c r="F36" s="154"/>
      <c r="G36" s="155"/>
      <c r="H36" s="155"/>
      <c r="I36" s="155"/>
      <c r="J36" s="155"/>
      <c r="K36" s="155"/>
      <c r="L36" s="155"/>
      <c r="M36" s="155"/>
      <c r="N36" s="154"/>
      <c r="O36" s="155"/>
      <c r="P36" s="155"/>
      <c r="Q36" s="155"/>
      <c r="R36" s="155"/>
      <c r="S36" s="155"/>
      <c r="T36" s="155"/>
      <c r="U36" s="155"/>
      <c r="V36" s="154"/>
      <c r="W36" s="155"/>
      <c r="X36" s="155"/>
      <c r="Y36" s="155"/>
      <c r="Z36" s="155"/>
      <c r="AA36" s="155"/>
      <c r="AB36" s="155"/>
      <c r="AC36" s="155"/>
      <c r="AD36" s="154"/>
      <c r="AE36" s="155"/>
      <c r="AF36" s="155"/>
      <c r="AG36" s="155"/>
      <c r="AH36" s="155"/>
      <c r="AI36" s="155"/>
      <c r="AJ36" s="155"/>
      <c r="AK36" s="155"/>
      <c r="AL36" s="154"/>
      <c r="AM36" s="155"/>
      <c r="AN36" s="155"/>
      <c r="AO36" s="155"/>
      <c r="AP36" s="155"/>
      <c r="AQ36" s="155"/>
      <c r="AR36" s="155"/>
      <c r="AS36" s="155"/>
      <c r="AT36" s="154"/>
      <c r="AU36" s="155"/>
      <c r="AV36" s="155"/>
      <c r="AW36" s="155"/>
      <c r="AX36" s="155"/>
      <c r="AY36" s="155"/>
      <c r="AZ36" s="155"/>
      <c r="BA36" s="155"/>
      <c r="BB36" s="154"/>
      <c r="BC36" s="155"/>
      <c r="BD36" s="155"/>
      <c r="BE36" s="155"/>
      <c r="BF36" s="155"/>
      <c r="BG36" s="155"/>
      <c r="BH36" s="155"/>
      <c r="BI36" s="155"/>
      <c r="BJ36" s="154"/>
      <c r="BK36" s="155"/>
      <c r="BL36" s="155"/>
      <c r="BM36" s="155"/>
      <c r="BN36" s="155"/>
      <c r="BO36" s="155"/>
      <c r="BP36" s="155"/>
      <c r="BQ36" s="155"/>
      <c r="BR36" s="154"/>
      <c r="BS36" s="155"/>
      <c r="BT36" s="155"/>
      <c r="BU36" s="155"/>
      <c r="BV36" s="155"/>
      <c r="BW36" s="155"/>
      <c r="BX36" s="118" t="str">
        <f t="shared" si="0"/>
        <v/>
      </c>
      <c r="BY36" s="118" t="str">
        <f t="shared" si="1"/>
        <v/>
      </c>
      <c r="BZ36" s="118" t="str">
        <f t="shared" si="2"/>
        <v/>
      </c>
      <c r="CA36" s="118" t="str">
        <f t="shared" si="3"/>
        <v/>
      </c>
    </row>
    <row r="37" spans="1:79" ht="15" customHeight="1">
      <c r="A37" s="107">
        <v>29</v>
      </c>
      <c r="B37" s="253" t="str">
        <f>IF('1_D'!$B37="","",'1_D'!$B37)</f>
        <v/>
      </c>
      <c r="C37" s="254"/>
      <c r="D37" s="255"/>
      <c r="E37" s="111" t="str">
        <f>IF('1_D'!$E37="","",'1_D'!$E37)</f>
        <v/>
      </c>
      <c r="F37" s="156"/>
      <c r="G37" s="157"/>
      <c r="H37" s="158"/>
      <c r="I37" s="158"/>
      <c r="J37" s="159"/>
      <c r="K37" s="159"/>
      <c r="L37" s="158"/>
      <c r="M37" s="158"/>
      <c r="N37" s="156"/>
      <c r="O37" s="157"/>
      <c r="P37" s="158"/>
      <c r="Q37" s="158"/>
      <c r="R37" s="159"/>
      <c r="S37" s="159"/>
      <c r="T37" s="158"/>
      <c r="U37" s="158"/>
      <c r="V37" s="156"/>
      <c r="W37" s="157"/>
      <c r="X37" s="158"/>
      <c r="Y37" s="158"/>
      <c r="Z37" s="159"/>
      <c r="AA37" s="159"/>
      <c r="AB37" s="158"/>
      <c r="AC37" s="158"/>
      <c r="AD37" s="156"/>
      <c r="AE37" s="157"/>
      <c r="AF37" s="158"/>
      <c r="AG37" s="158"/>
      <c r="AH37" s="159"/>
      <c r="AI37" s="159"/>
      <c r="AJ37" s="158"/>
      <c r="AK37" s="158"/>
      <c r="AL37" s="156"/>
      <c r="AM37" s="157"/>
      <c r="AN37" s="158"/>
      <c r="AO37" s="158"/>
      <c r="AP37" s="159"/>
      <c r="AQ37" s="159"/>
      <c r="AR37" s="158"/>
      <c r="AS37" s="158"/>
      <c r="AT37" s="156"/>
      <c r="AU37" s="157"/>
      <c r="AV37" s="158"/>
      <c r="AW37" s="158"/>
      <c r="AX37" s="159"/>
      <c r="AY37" s="159"/>
      <c r="AZ37" s="158"/>
      <c r="BA37" s="158"/>
      <c r="BB37" s="156"/>
      <c r="BC37" s="157"/>
      <c r="BD37" s="158"/>
      <c r="BE37" s="158"/>
      <c r="BF37" s="159"/>
      <c r="BG37" s="159"/>
      <c r="BH37" s="158"/>
      <c r="BI37" s="158"/>
      <c r="BJ37" s="156"/>
      <c r="BK37" s="157"/>
      <c r="BL37" s="158"/>
      <c r="BM37" s="158"/>
      <c r="BN37" s="159"/>
      <c r="BO37" s="159"/>
      <c r="BP37" s="158"/>
      <c r="BQ37" s="158"/>
      <c r="BR37" s="156"/>
      <c r="BS37" s="157"/>
      <c r="BT37" s="158"/>
      <c r="BU37" s="158"/>
      <c r="BV37" s="159"/>
      <c r="BW37" s="159"/>
      <c r="BX37" s="119" t="str">
        <f t="shared" si="0"/>
        <v/>
      </c>
      <c r="BY37" s="119" t="str">
        <f t="shared" si="1"/>
        <v/>
      </c>
      <c r="BZ37" s="119" t="str">
        <f t="shared" si="2"/>
        <v/>
      </c>
      <c r="CA37" s="119" t="str">
        <f t="shared" si="3"/>
        <v/>
      </c>
    </row>
    <row r="38" spans="1:79" ht="15" customHeight="1">
      <c r="A38" s="106">
        <v>30</v>
      </c>
      <c r="B38" s="250" t="str">
        <f>IF('1_D'!$B38="","",'1_D'!$B38)</f>
        <v/>
      </c>
      <c r="C38" s="251"/>
      <c r="D38" s="252"/>
      <c r="E38" s="110" t="str">
        <f>IF('1_D'!$E38="","",'1_D'!$E38)</f>
        <v/>
      </c>
      <c r="F38" s="154"/>
      <c r="G38" s="155"/>
      <c r="H38" s="155"/>
      <c r="I38" s="155"/>
      <c r="J38" s="155"/>
      <c r="K38" s="155"/>
      <c r="L38" s="155"/>
      <c r="M38" s="155"/>
      <c r="N38" s="154"/>
      <c r="O38" s="155"/>
      <c r="P38" s="155"/>
      <c r="Q38" s="155"/>
      <c r="R38" s="155"/>
      <c r="S38" s="155"/>
      <c r="T38" s="155"/>
      <c r="U38" s="155"/>
      <c r="V38" s="154"/>
      <c r="W38" s="155"/>
      <c r="X38" s="155"/>
      <c r="Y38" s="155"/>
      <c r="Z38" s="155"/>
      <c r="AA38" s="155"/>
      <c r="AB38" s="155"/>
      <c r="AC38" s="155"/>
      <c r="AD38" s="154"/>
      <c r="AE38" s="155"/>
      <c r="AF38" s="155"/>
      <c r="AG38" s="155"/>
      <c r="AH38" s="155"/>
      <c r="AI38" s="155"/>
      <c r="AJ38" s="155"/>
      <c r="AK38" s="155"/>
      <c r="AL38" s="154"/>
      <c r="AM38" s="155"/>
      <c r="AN38" s="155"/>
      <c r="AO38" s="155"/>
      <c r="AP38" s="155"/>
      <c r="AQ38" s="155"/>
      <c r="AR38" s="155"/>
      <c r="AS38" s="155"/>
      <c r="AT38" s="154"/>
      <c r="AU38" s="155"/>
      <c r="AV38" s="155"/>
      <c r="AW38" s="155"/>
      <c r="AX38" s="155"/>
      <c r="AY38" s="155"/>
      <c r="AZ38" s="155"/>
      <c r="BA38" s="155"/>
      <c r="BB38" s="154"/>
      <c r="BC38" s="155"/>
      <c r="BD38" s="155"/>
      <c r="BE38" s="155"/>
      <c r="BF38" s="155"/>
      <c r="BG38" s="155"/>
      <c r="BH38" s="155"/>
      <c r="BI38" s="155"/>
      <c r="BJ38" s="154"/>
      <c r="BK38" s="155"/>
      <c r="BL38" s="155"/>
      <c r="BM38" s="155"/>
      <c r="BN38" s="155"/>
      <c r="BO38" s="155"/>
      <c r="BP38" s="155"/>
      <c r="BQ38" s="155"/>
      <c r="BR38" s="154"/>
      <c r="BS38" s="155"/>
      <c r="BT38" s="155"/>
      <c r="BU38" s="155"/>
      <c r="BV38" s="155"/>
      <c r="BW38" s="155"/>
      <c r="BX38" s="118" t="str">
        <f t="shared" si="0"/>
        <v/>
      </c>
      <c r="BY38" s="118" t="str">
        <f t="shared" si="1"/>
        <v/>
      </c>
      <c r="BZ38" s="118" t="str">
        <f t="shared" si="2"/>
        <v/>
      </c>
      <c r="CA38" s="118" t="str">
        <f t="shared" si="3"/>
        <v/>
      </c>
    </row>
    <row r="39" spans="1:79">
      <c r="A39" s="107">
        <v>31</v>
      </c>
      <c r="B39" s="253" t="str">
        <f>IF('1_D'!$B39="","",'1_D'!$B39)</f>
        <v/>
      </c>
      <c r="C39" s="254"/>
      <c r="D39" s="255"/>
      <c r="E39" s="111" t="str">
        <f>IF('1_D'!$E39="","",'1_D'!$E39)</f>
        <v/>
      </c>
      <c r="F39" s="156"/>
      <c r="G39" s="157"/>
      <c r="H39" s="158"/>
      <c r="I39" s="158"/>
      <c r="J39" s="159"/>
      <c r="K39" s="159"/>
      <c r="L39" s="158"/>
      <c r="M39" s="158"/>
      <c r="N39" s="156"/>
      <c r="O39" s="157"/>
      <c r="P39" s="158"/>
      <c r="Q39" s="158"/>
      <c r="R39" s="159"/>
      <c r="S39" s="159"/>
      <c r="T39" s="158"/>
      <c r="U39" s="158"/>
      <c r="V39" s="156"/>
      <c r="W39" s="157"/>
      <c r="X39" s="158"/>
      <c r="Y39" s="158"/>
      <c r="Z39" s="159"/>
      <c r="AA39" s="159"/>
      <c r="AB39" s="158"/>
      <c r="AC39" s="158"/>
      <c r="AD39" s="156"/>
      <c r="AE39" s="157"/>
      <c r="AF39" s="158"/>
      <c r="AG39" s="158"/>
      <c r="AH39" s="159"/>
      <c r="AI39" s="159"/>
      <c r="AJ39" s="158"/>
      <c r="AK39" s="158"/>
      <c r="AL39" s="156"/>
      <c r="AM39" s="157"/>
      <c r="AN39" s="158"/>
      <c r="AO39" s="158"/>
      <c r="AP39" s="159"/>
      <c r="AQ39" s="159"/>
      <c r="AR39" s="158"/>
      <c r="AS39" s="158"/>
      <c r="AT39" s="156"/>
      <c r="AU39" s="157"/>
      <c r="AV39" s="158"/>
      <c r="AW39" s="158"/>
      <c r="AX39" s="159"/>
      <c r="AY39" s="159"/>
      <c r="AZ39" s="158"/>
      <c r="BA39" s="158"/>
      <c r="BB39" s="156"/>
      <c r="BC39" s="157"/>
      <c r="BD39" s="158"/>
      <c r="BE39" s="158"/>
      <c r="BF39" s="159"/>
      <c r="BG39" s="159"/>
      <c r="BH39" s="158"/>
      <c r="BI39" s="158"/>
      <c r="BJ39" s="156"/>
      <c r="BK39" s="157"/>
      <c r="BL39" s="158"/>
      <c r="BM39" s="158"/>
      <c r="BN39" s="159"/>
      <c r="BO39" s="159"/>
      <c r="BP39" s="158"/>
      <c r="BQ39" s="158"/>
      <c r="BR39" s="156"/>
      <c r="BS39" s="157"/>
      <c r="BT39" s="158"/>
      <c r="BU39" s="158"/>
      <c r="BV39" s="159"/>
      <c r="BW39" s="159"/>
      <c r="BX39" s="119" t="str">
        <f t="shared" si="0"/>
        <v/>
      </c>
      <c r="BY39" s="119" t="str">
        <f t="shared" si="1"/>
        <v/>
      </c>
      <c r="BZ39" s="119" t="str">
        <f t="shared" si="2"/>
        <v/>
      </c>
      <c r="CA39" s="119" t="str">
        <f t="shared" si="3"/>
        <v/>
      </c>
    </row>
    <row r="40" spans="1:79">
      <c r="A40" s="106">
        <v>32</v>
      </c>
      <c r="B40" s="250" t="str">
        <f>IF('1_D'!$B40="","",'1_D'!$B40)</f>
        <v/>
      </c>
      <c r="C40" s="251"/>
      <c r="D40" s="252"/>
      <c r="E40" s="110" t="str">
        <f>IF('1_D'!$E40="","",'1_D'!$E40)</f>
        <v/>
      </c>
      <c r="F40" s="154"/>
      <c r="G40" s="155"/>
      <c r="H40" s="155"/>
      <c r="I40" s="155"/>
      <c r="J40" s="155"/>
      <c r="K40" s="155"/>
      <c r="L40" s="155"/>
      <c r="M40" s="155"/>
      <c r="N40" s="154"/>
      <c r="O40" s="155"/>
      <c r="P40" s="155"/>
      <c r="Q40" s="155"/>
      <c r="R40" s="155"/>
      <c r="S40" s="155"/>
      <c r="T40" s="155"/>
      <c r="U40" s="155"/>
      <c r="V40" s="154"/>
      <c r="W40" s="155"/>
      <c r="X40" s="155"/>
      <c r="Y40" s="155"/>
      <c r="Z40" s="155"/>
      <c r="AA40" s="155"/>
      <c r="AB40" s="155"/>
      <c r="AC40" s="155"/>
      <c r="AD40" s="154"/>
      <c r="AE40" s="155"/>
      <c r="AF40" s="155"/>
      <c r="AG40" s="155"/>
      <c r="AH40" s="155"/>
      <c r="AI40" s="155"/>
      <c r="AJ40" s="155"/>
      <c r="AK40" s="155"/>
      <c r="AL40" s="154"/>
      <c r="AM40" s="155"/>
      <c r="AN40" s="155"/>
      <c r="AO40" s="155"/>
      <c r="AP40" s="155"/>
      <c r="AQ40" s="155"/>
      <c r="AR40" s="155"/>
      <c r="AS40" s="155"/>
      <c r="AT40" s="154"/>
      <c r="AU40" s="155"/>
      <c r="AV40" s="155"/>
      <c r="AW40" s="155"/>
      <c r="AX40" s="155"/>
      <c r="AY40" s="155"/>
      <c r="AZ40" s="155"/>
      <c r="BA40" s="155"/>
      <c r="BB40" s="154"/>
      <c r="BC40" s="155"/>
      <c r="BD40" s="155"/>
      <c r="BE40" s="155"/>
      <c r="BF40" s="155"/>
      <c r="BG40" s="155"/>
      <c r="BH40" s="155"/>
      <c r="BI40" s="155"/>
      <c r="BJ40" s="154"/>
      <c r="BK40" s="155"/>
      <c r="BL40" s="155"/>
      <c r="BM40" s="155"/>
      <c r="BN40" s="155"/>
      <c r="BO40" s="155"/>
      <c r="BP40" s="155"/>
      <c r="BQ40" s="155"/>
      <c r="BR40" s="154"/>
      <c r="BS40" s="155"/>
      <c r="BT40" s="155"/>
      <c r="BU40" s="155"/>
      <c r="BV40" s="155"/>
      <c r="BW40" s="155"/>
      <c r="BX40" s="118" t="str">
        <f t="shared" si="0"/>
        <v/>
      </c>
      <c r="BY40" s="118" t="str">
        <f t="shared" si="1"/>
        <v/>
      </c>
      <c r="BZ40" s="118" t="str">
        <f t="shared" si="2"/>
        <v/>
      </c>
      <c r="CA40" s="118" t="str">
        <f t="shared" si="3"/>
        <v/>
      </c>
    </row>
    <row r="41" spans="1:79">
      <c r="A41" s="107">
        <v>33</v>
      </c>
      <c r="B41" s="253" t="str">
        <f>IF('1_D'!$B41="","",'1_D'!$B41)</f>
        <v/>
      </c>
      <c r="C41" s="254"/>
      <c r="D41" s="255"/>
      <c r="E41" s="111" t="str">
        <f>IF('1_D'!$E41="","",'1_D'!$E41)</f>
        <v/>
      </c>
      <c r="F41" s="156"/>
      <c r="G41" s="157"/>
      <c r="H41" s="158"/>
      <c r="I41" s="158"/>
      <c r="J41" s="159"/>
      <c r="K41" s="159"/>
      <c r="L41" s="158"/>
      <c r="M41" s="158"/>
      <c r="N41" s="156"/>
      <c r="O41" s="157"/>
      <c r="P41" s="158"/>
      <c r="Q41" s="158"/>
      <c r="R41" s="159"/>
      <c r="S41" s="159"/>
      <c r="T41" s="158"/>
      <c r="U41" s="158"/>
      <c r="V41" s="156"/>
      <c r="W41" s="157"/>
      <c r="X41" s="158"/>
      <c r="Y41" s="158"/>
      <c r="Z41" s="159"/>
      <c r="AA41" s="159"/>
      <c r="AB41" s="158"/>
      <c r="AC41" s="158"/>
      <c r="AD41" s="156"/>
      <c r="AE41" s="157"/>
      <c r="AF41" s="158"/>
      <c r="AG41" s="158"/>
      <c r="AH41" s="159"/>
      <c r="AI41" s="159"/>
      <c r="AJ41" s="158"/>
      <c r="AK41" s="158"/>
      <c r="AL41" s="156"/>
      <c r="AM41" s="157"/>
      <c r="AN41" s="158"/>
      <c r="AO41" s="158"/>
      <c r="AP41" s="159"/>
      <c r="AQ41" s="159"/>
      <c r="AR41" s="158"/>
      <c r="AS41" s="158"/>
      <c r="AT41" s="156"/>
      <c r="AU41" s="157"/>
      <c r="AV41" s="158"/>
      <c r="AW41" s="158"/>
      <c r="AX41" s="159"/>
      <c r="AY41" s="159"/>
      <c r="AZ41" s="158"/>
      <c r="BA41" s="158"/>
      <c r="BB41" s="156"/>
      <c r="BC41" s="157"/>
      <c r="BD41" s="158"/>
      <c r="BE41" s="158"/>
      <c r="BF41" s="159"/>
      <c r="BG41" s="159"/>
      <c r="BH41" s="158"/>
      <c r="BI41" s="158"/>
      <c r="BJ41" s="156"/>
      <c r="BK41" s="157"/>
      <c r="BL41" s="158"/>
      <c r="BM41" s="158"/>
      <c r="BN41" s="159"/>
      <c r="BO41" s="159"/>
      <c r="BP41" s="158"/>
      <c r="BQ41" s="158"/>
      <c r="BR41" s="156"/>
      <c r="BS41" s="157"/>
      <c r="BT41" s="158"/>
      <c r="BU41" s="158"/>
      <c r="BV41" s="159"/>
      <c r="BW41" s="159"/>
      <c r="BX41" s="119" t="str">
        <f t="shared" si="0"/>
        <v/>
      </c>
      <c r="BY41" s="119" t="str">
        <f t="shared" si="1"/>
        <v/>
      </c>
      <c r="BZ41" s="119" t="str">
        <f t="shared" si="2"/>
        <v/>
      </c>
      <c r="CA41" s="119" t="str">
        <f t="shared" si="3"/>
        <v/>
      </c>
    </row>
    <row r="42" spans="1:79">
      <c r="A42" s="106">
        <v>34</v>
      </c>
      <c r="B42" s="250" t="str">
        <f>IF('1_D'!$B42="","",'1_D'!$B42)</f>
        <v/>
      </c>
      <c r="C42" s="251"/>
      <c r="D42" s="252"/>
      <c r="E42" s="110" t="str">
        <f>IF('1_D'!$E42="","",'1_D'!$E42)</f>
        <v/>
      </c>
      <c r="F42" s="154"/>
      <c r="G42" s="155"/>
      <c r="H42" s="155"/>
      <c r="I42" s="155"/>
      <c r="J42" s="155"/>
      <c r="K42" s="155"/>
      <c r="L42" s="155"/>
      <c r="M42" s="155"/>
      <c r="N42" s="154"/>
      <c r="O42" s="155"/>
      <c r="P42" s="155"/>
      <c r="Q42" s="155"/>
      <c r="R42" s="155"/>
      <c r="S42" s="155"/>
      <c r="T42" s="155"/>
      <c r="U42" s="155"/>
      <c r="V42" s="154"/>
      <c r="W42" s="155"/>
      <c r="X42" s="155"/>
      <c r="Y42" s="155"/>
      <c r="Z42" s="155"/>
      <c r="AA42" s="155"/>
      <c r="AB42" s="155"/>
      <c r="AC42" s="155"/>
      <c r="AD42" s="154"/>
      <c r="AE42" s="155"/>
      <c r="AF42" s="155"/>
      <c r="AG42" s="155"/>
      <c r="AH42" s="155"/>
      <c r="AI42" s="155"/>
      <c r="AJ42" s="155"/>
      <c r="AK42" s="155"/>
      <c r="AL42" s="154"/>
      <c r="AM42" s="155"/>
      <c r="AN42" s="155"/>
      <c r="AO42" s="155"/>
      <c r="AP42" s="155"/>
      <c r="AQ42" s="155"/>
      <c r="AR42" s="155"/>
      <c r="AS42" s="155"/>
      <c r="AT42" s="154"/>
      <c r="AU42" s="155"/>
      <c r="AV42" s="155"/>
      <c r="AW42" s="155"/>
      <c r="AX42" s="155"/>
      <c r="AY42" s="155"/>
      <c r="AZ42" s="155"/>
      <c r="BA42" s="155"/>
      <c r="BB42" s="154"/>
      <c r="BC42" s="155"/>
      <c r="BD42" s="155"/>
      <c r="BE42" s="155"/>
      <c r="BF42" s="155"/>
      <c r="BG42" s="155"/>
      <c r="BH42" s="155"/>
      <c r="BI42" s="155"/>
      <c r="BJ42" s="154"/>
      <c r="BK42" s="155"/>
      <c r="BL42" s="155"/>
      <c r="BM42" s="155"/>
      <c r="BN42" s="155"/>
      <c r="BO42" s="155"/>
      <c r="BP42" s="155"/>
      <c r="BQ42" s="155"/>
      <c r="BR42" s="154"/>
      <c r="BS42" s="155"/>
      <c r="BT42" s="155"/>
      <c r="BU42" s="155"/>
      <c r="BV42" s="155"/>
      <c r="BW42" s="155"/>
      <c r="BX42" s="118" t="str">
        <f t="shared" si="0"/>
        <v/>
      </c>
      <c r="BY42" s="118" t="str">
        <f t="shared" si="1"/>
        <v/>
      </c>
      <c r="BZ42" s="118" t="str">
        <f t="shared" si="2"/>
        <v/>
      </c>
      <c r="CA42" s="118" t="str">
        <f t="shared" si="3"/>
        <v/>
      </c>
    </row>
    <row r="43" spans="1:79">
      <c r="A43" s="107">
        <v>35</v>
      </c>
      <c r="B43" s="253" t="str">
        <f>IF('1_D'!$B43="","",'1_D'!$B43)</f>
        <v/>
      </c>
      <c r="C43" s="254"/>
      <c r="D43" s="255"/>
      <c r="E43" s="111" t="str">
        <f>IF('1_D'!$E43="","",'1_D'!$E43)</f>
        <v/>
      </c>
      <c r="F43" s="156"/>
      <c r="G43" s="157"/>
      <c r="H43" s="158"/>
      <c r="I43" s="158"/>
      <c r="J43" s="159"/>
      <c r="K43" s="159"/>
      <c r="L43" s="158"/>
      <c r="M43" s="158"/>
      <c r="N43" s="156"/>
      <c r="O43" s="157"/>
      <c r="P43" s="158"/>
      <c r="Q43" s="158"/>
      <c r="R43" s="159"/>
      <c r="S43" s="159"/>
      <c r="T43" s="158"/>
      <c r="U43" s="158"/>
      <c r="V43" s="156"/>
      <c r="W43" s="157"/>
      <c r="X43" s="158"/>
      <c r="Y43" s="158"/>
      <c r="Z43" s="159"/>
      <c r="AA43" s="159"/>
      <c r="AB43" s="158"/>
      <c r="AC43" s="158"/>
      <c r="AD43" s="156"/>
      <c r="AE43" s="157"/>
      <c r="AF43" s="158"/>
      <c r="AG43" s="158"/>
      <c r="AH43" s="159"/>
      <c r="AI43" s="159"/>
      <c r="AJ43" s="158"/>
      <c r="AK43" s="158"/>
      <c r="AL43" s="156"/>
      <c r="AM43" s="157"/>
      <c r="AN43" s="158"/>
      <c r="AO43" s="158"/>
      <c r="AP43" s="159"/>
      <c r="AQ43" s="159"/>
      <c r="AR43" s="158"/>
      <c r="AS43" s="158"/>
      <c r="AT43" s="156"/>
      <c r="AU43" s="157"/>
      <c r="AV43" s="158"/>
      <c r="AW43" s="158"/>
      <c r="AX43" s="159"/>
      <c r="AY43" s="159"/>
      <c r="AZ43" s="158"/>
      <c r="BA43" s="158"/>
      <c r="BB43" s="156"/>
      <c r="BC43" s="157"/>
      <c r="BD43" s="158"/>
      <c r="BE43" s="158"/>
      <c r="BF43" s="159"/>
      <c r="BG43" s="159"/>
      <c r="BH43" s="158"/>
      <c r="BI43" s="158"/>
      <c r="BJ43" s="156"/>
      <c r="BK43" s="157"/>
      <c r="BL43" s="158"/>
      <c r="BM43" s="158"/>
      <c r="BN43" s="159"/>
      <c r="BO43" s="159"/>
      <c r="BP43" s="158"/>
      <c r="BQ43" s="158"/>
      <c r="BR43" s="156"/>
      <c r="BS43" s="157"/>
      <c r="BT43" s="158"/>
      <c r="BU43" s="158"/>
      <c r="BV43" s="159"/>
      <c r="BW43" s="159"/>
      <c r="BX43" s="119" t="str">
        <f t="shared" si="0"/>
        <v/>
      </c>
      <c r="BY43" s="119" t="str">
        <f t="shared" si="1"/>
        <v/>
      </c>
      <c r="BZ43" s="119" t="str">
        <f t="shared" si="2"/>
        <v/>
      </c>
      <c r="CA43" s="119" t="str">
        <f t="shared" si="3"/>
        <v/>
      </c>
    </row>
    <row r="44" spans="1:79">
      <c r="A44" s="106">
        <v>36</v>
      </c>
      <c r="B44" s="250" t="str">
        <f>IF('1_D'!$B44="","",'1_D'!$B44)</f>
        <v/>
      </c>
      <c r="C44" s="251"/>
      <c r="D44" s="252"/>
      <c r="E44" s="110" t="str">
        <f>IF('1_D'!$E44="","",'1_D'!$E44)</f>
        <v/>
      </c>
      <c r="F44" s="154"/>
      <c r="G44" s="155"/>
      <c r="H44" s="155"/>
      <c r="I44" s="155"/>
      <c r="J44" s="155"/>
      <c r="K44" s="155"/>
      <c r="L44" s="155"/>
      <c r="M44" s="155"/>
      <c r="N44" s="154"/>
      <c r="O44" s="155"/>
      <c r="P44" s="155"/>
      <c r="Q44" s="155"/>
      <c r="R44" s="155"/>
      <c r="S44" s="155"/>
      <c r="T44" s="155"/>
      <c r="U44" s="155"/>
      <c r="V44" s="154"/>
      <c r="W44" s="155"/>
      <c r="X44" s="155"/>
      <c r="Y44" s="155"/>
      <c r="Z44" s="155"/>
      <c r="AA44" s="155"/>
      <c r="AB44" s="155"/>
      <c r="AC44" s="155"/>
      <c r="AD44" s="154"/>
      <c r="AE44" s="155"/>
      <c r="AF44" s="155"/>
      <c r="AG44" s="155"/>
      <c r="AH44" s="155"/>
      <c r="AI44" s="155"/>
      <c r="AJ44" s="155"/>
      <c r="AK44" s="155"/>
      <c r="AL44" s="154"/>
      <c r="AM44" s="155"/>
      <c r="AN44" s="155"/>
      <c r="AO44" s="155"/>
      <c r="AP44" s="155"/>
      <c r="AQ44" s="155"/>
      <c r="AR44" s="155"/>
      <c r="AS44" s="155"/>
      <c r="AT44" s="154"/>
      <c r="AU44" s="155"/>
      <c r="AV44" s="155"/>
      <c r="AW44" s="155"/>
      <c r="AX44" s="155"/>
      <c r="AY44" s="155"/>
      <c r="AZ44" s="155"/>
      <c r="BA44" s="155"/>
      <c r="BB44" s="154"/>
      <c r="BC44" s="155"/>
      <c r="BD44" s="155"/>
      <c r="BE44" s="155"/>
      <c r="BF44" s="155"/>
      <c r="BG44" s="155"/>
      <c r="BH44" s="155"/>
      <c r="BI44" s="155"/>
      <c r="BJ44" s="154"/>
      <c r="BK44" s="155"/>
      <c r="BL44" s="155"/>
      <c r="BM44" s="155"/>
      <c r="BN44" s="155"/>
      <c r="BO44" s="155"/>
      <c r="BP44" s="155"/>
      <c r="BQ44" s="155"/>
      <c r="BR44" s="154"/>
      <c r="BS44" s="155"/>
      <c r="BT44" s="155"/>
      <c r="BU44" s="155"/>
      <c r="BV44" s="155"/>
      <c r="BW44" s="155"/>
      <c r="BX44" s="118" t="str">
        <f t="shared" si="0"/>
        <v/>
      </c>
      <c r="BY44" s="118" t="str">
        <f t="shared" si="1"/>
        <v/>
      </c>
      <c r="BZ44" s="118" t="str">
        <f t="shared" si="2"/>
        <v/>
      </c>
      <c r="CA44" s="118" t="str">
        <f t="shared" si="3"/>
        <v/>
      </c>
    </row>
    <row r="45" spans="1:79">
      <c r="A45" s="107">
        <v>37</v>
      </c>
      <c r="B45" s="253" t="str">
        <f>IF('1_D'!$B45="","",'1_D'!$B45)</f>
        <v/>
      </c>
      <c r="C45" s="254"/>
      <c r="D45" s="255"/>
      <c r="E45" s="111" t="str">
        <f>IF('1_D'!$E45="","",'1_D'!$E45)</f>
        <v/>
      </c>
      <c r="F45" s="156"/>
      <c r="G45" s="157"/>
      <c r="H45" s="158"/>
      <c r="I45" s="158"/>
      <c r="J45" s="159"/>
      <c r="K45" s="159"/>
      <c r="L45" s="158"/>
      <c r="M45" s="158"/>
      <c r="N45" s="156"/>
      <c r="O45" s="157"/>
      <c r="P45" s="158"/>
      <c r="Q45" s="158"/>
      <c r="R45" s="159"/>
      <c r="S45" s="159"/>
      <c r="T45" s="158"/>
      <c r="U45" s="158"/>
      <c r="V45" s="156"/>
      <c r="W45" s="157"/>
      <c r="X45" s="158"/>
      <c r="Y45" s="158"/>
      <c r="Z45" s="159"/>
      <c r="AA45" s="159"/>
      <c r="AB45" s="158"/>
      <c r="AC45" s="158"/>
      <c r="AD45" s="156"/>
      <c r="AE45" s="157"/>
      <c r="AF45" s="158"/>
      <c r="AG45" s="158"/>
      <c r="AH45" s="159"/>
      <c r="AI45" s="159"/>
      <c r="AJ45" s="158"/>
      <c r="AK45" s="158"/>
      <c r="AL45" s="156"/>
      <c r="AM45" s="157"/>
      <c r="AN45" s="158"/>
      <c r="AO45" s="158"/>
      <c r="AP45" s="159"/>
      <c r="AQ45" s="159"/>
      <c r="AR45" s="158"/>
      <c r="AS45" s="158"/>
      <c r="AT45" s="156"/>
      <c r="AU45" s="157"/>
      <c r="AV45" s="158"/>
      <c r="AW45" s="158"/>
      <c r="AX45" s="159"/>
      <c r="AY45" s="159"/>
      <c r="AZ45" s="158"/>
      <c r="BA45" s="158"/>
      <c r="BB45" s="156"/>
      <c r="BC45" s="157"/>
      <c r="BD45" s="158"/>
      <c r="BE45" s="158"/>
      <c r="BF45" s="159"/>
      <c r="BG45" s="159"/>
      <c r="BH45" s="158"/>
      <c r="BI45" s="158"/>
      <c r="BJ45" s="156"/>
      <c r="BK45" s="157"/>
      <c r="BL45" s="158"/>
      <c r="BM45" s="158"/>
      <c r="BN45" s="159"/>
      <c r="BO45" s="159"/>
      <c r="BP45" s="158"/>
      <c r="BQ45" s="158"/>
      <c r="BR45" s="156"/>
      <c r="BS45" s="157"/>
      <c r="BT45" s="158"/>
      <c r="BU45" s="158"/>
      <c r="BV45" s="159"/>
      <c r="BW45" s="159"/>
      <c r="BX45" s="119" t="str">
        <f t="shared" si="0"/>
        <v/>
      </c>
      <c r="BY45" s="119" t="str">
        <f t="shared" si="1"/>
        <v/>
      </c>
      <c r="BZ45" s="119" t="str">
        <f t="shared" si="2"/>
        <v/>
      </c>
      <c r="CA45" s="119" t="str">
        <f t="shared" si="3"/>
        <v/>
      </c>
    </row>
    <row r="46" spans="1:79">
      <c r="A46" s="106">
        <v>38</v>
      </c>
      <c r="B46" s="250" t="str">
        <f>IF('1_D'!$B46="","",'1_D'!$B46)</f>
        <v/>
      </c>
      <c r="C46" s="251"/>
      <c r="D46" s="252"/>
      <c r="E46" s="110" t="str">
        <f>IF('1_D'!$E46="","",'1_D'!$E46)</f>
        <v/>
      </c>
      <c r="F46" s="154"/>
      <c r="G46" s="155"/>
      <c r="H46" s="155"/>
      <c r="I46" s="155"/>
      <c r="J46" s="155"/>
      <c r="K46" s="155"/>
      <c r="L46" s="155"/>
      <c r="M46" s="155"/>
      <c r="N46" s="154"/>
      <c r="O46" s="155"/>
      <c r="P46" s="155"/>
      <c r="Q46" s="155"/>
      <c r="R46" s="155"/>
      <c r="S46" s="155"/>
      <c r="T46" s="155"/>
      <c r="U46" s="155"/>
      <c r="V46" s="154"/>
      <c r="W46" s="155"/>
      <c r="X46" s="155"/>
      <c r="Y46" s="155"/>
      <c r="Z46" s="155"/>
      <c r="AA46" s="155"/>
      <c r="AB46" s="155"/>
      <c r="AC46" s="155"/>
      <c r="AD46" s="154"/>
      <c r="AE46" s="155"/>
      <c r="AF46" s="155"/>
      <c r="AG46" s="155"/>
      <c r="AH46" s="155"/>
      <c r="AI46" s="155"/>
      <c r="AJ46" s="155"/>
      <c r="AK46" s="155"/>
      <c r="AL46" s="154"/>
      <c r="AM46" s="155"/>
      <c r="AN46" s="155"/>
      <c r="AO46" s="155"/>
      <c r="AP46" s="155"/>
      <c r="AQ46" s="155"/>
      <c r="AR46" s="155"/>
      <c r="AS46" s="155"/>
      <c r="AT46" s="154"/>
      <c r="AU46" s="155"/>
      <c r="AV46" s="155"/>
      <c r="AW46" s="155"/>
      <c r="AX46" s="155"/>
      <c r="AY46" s="155"/>
      <c r="AZ46" s="155"/>
      <c r="BA46" s="155"/>
      <c r="BB46" s="154"/>
      <c r="BC46" s="155"/>
      <c r="BD46" s="155"/>
      <c r="BE46" s="155"/>
      <c r="BF46" s="155"/>
      <c r="BG46" s="155"/>
      <c r="BH46" s="155"/>
      <c r="BI46" s="155"/>
      <c r="BJ46" s="154"/>
      <c r="BK46" s="155"/>
      <c r="BL46" s="155"/>
      <c r="BM46" s="155"/>
      <c r="BN46" s="155"/>
      <c r="BO46" s="155"/>
      <c r="BP46" s="155"/>
      <c r="BQ46" s="155"/>
      <c r="BR46" s="154"/>
      <c r="BS46" s="155"/>
      <c r="BT46" s="155"/>
      <c r="BU46" s="155"/>
      <c r="BV46" s="155"/>
      <c r="BW46" s="155"/>
      <c r="BX46" s="118" t="str">
        <f t="shared" si="0"/>
        <v/>
      </c>
      <c r="BY46" s="118" t="str">
        <f t="shared" si="1"/>
        <v/>
      </c>
      <c r="BZ46" s="118" t="str">
        <f t="shared" si="2"/>
        <v/>
      </c>
      <c r="CA46" s="118" t="str">
        <f t="shared" si="3"/>
        <v/>
      </c>
    </row>
    <row r="47" spans="1:79">
      <c r="A47" s="107">
        <v>39</v>
      </c>
      <c r="B47" s="253" t="str">
        <f>IF('1_D'!$B47="","",'1_D'!$B47)</f>
        <v/>
      </c>
      <c r="C47" s="254"/>
      <c r="D47" s="255"/>
      <c r="E47" s="111" t="str">
        <f>IF('1_D'!$E47="","",'1_D'!$E47)</f>
        <v/>
      </c>
      <c r="F47" s="156"/>
      <c r="G47" s="157"/>
      <c r="H47" s="158"/>
      <c r="I47" s="158"/>
      <c r="J47" s="159"/>
      <c r="K47" s="159"/>
      <c r="L47" s="158"/>
      <c r="M47" s="158"/>
      <c r="N47" s="156"/>
      <c r="O47" s="157"/>
      <c r="P47" s="158"/>
      <c r="Q47" s="158"/>
      <c r="R47" s="159"/>
      <c r="S47" s="159"/>
      <c r="T47" s="158"/>
      <c r="U47" s="158"/>
      <c r="V47" s="156"/>
      <c r="W47" s="157"/>
      <c r="X47" s="158"/>
      <c r="Y47" s="158"/>
      <c r="Z47" s="159"/>
      <c r="AA47" s="159"/>
      <c r="AB47" s="158"/>
      <c r="AC47" s="158"/>
      <c r="AD47" s="156"/>
      <c r="AE47" s="157"/>
      <c r="AF47" s="158"/>
      <c r="AG47" s="158"/>
      <c r="AH47" s="159"/>
      <c r="AI47" s="159"/>
      <c r="AJ47" s="158"/>
      <c r="AK47" s="158"/>
      <c r="AL47" s="156"/>
      <c r="AM47" s="157"/>
      <c r="AN47" s="158"/>
      <c r="AO47" s="158"/>
      <c r="AP47" s="159"/>
      <c r="AQ47" s="159"/>
      <c r="AR47" s="158"/>
      <c r="AS47" s="158"/>
      <c r="AT47" s="156"/>
      <c r="AU47" s="157"/>
      <c r="AV47" s="158"/>
      <c r="AW47" s="158"/>
      <c r="AX47" s="159"/>
      <c r="AY47" s="159"/>
      <c r="AZ47" s="158"/>
      <c r="BA47" s="158"/>
      <c r="BB47" s="156"/>
      <c r="BC47" s="157"/>
      <c r="BD47" s="158"/>
      <c r="BE47" s="158"/>
      <c r="BF47" s="159"/>
      <c r="BG47" s="159"/>
      <c r="BH47" s="158"/>
      <c r="BI47" s="158"/>
      <c r="BJ47" s="156"/>
      <c r="BK47" s="157"/>
      <c r="BL47" s="158"/>
      <c r="BM47" s="158"/>
      <c r="BN47" s="159"/>
      <c r="BO47" s="159"/>
      <c r="BP47" s="158"/>
      <c r="BQ47" s="158"/>
      <c r="BR47" s="156"/>
      <c r="BS47" s="157"/>
      <c r="BT47" s="158"/>
      <c r="BU47" s="158"/>
      <c r="BV47" s="159"/>
      <c r="BW47" s="159"/>
      <c r="BX47" s="119" t="str">
        <f t="shared" si="0"/>
        <v/>
      </c>
      <c r="BY47" s="119" t="str">
        <f t="shared" si="1"/>
        <v/>
      </c>
      <c r="BZ47" s="119" t="str">
        <f t="shared" si="2"/>
        <v/>
      </c>
      <c r="CA47" s="119" t="str">
        <f t="shared" si="3"/>
        <v/>
      </c>
    </row>
    <row r="48" spans="1:79">
      <c r="A48" s="106">
        <v>40</v>
      </c>
      <c r="B48" s="250" t="str">
        <f>IF('1_D'!$B48="","",'1_D'!$B48)</f>
        <v/>
      </c>
      <c r="C48" s="251"/>
      <c r="D48" s="252"/>
      <c r="E48" s="110" t="str">
        <f>IF('1_D'!$E48="","",'1_D'!$E48)</f>
        <v/>
      </c>
      <c r="F48" s="154"/>
      <c r="G48" s="155"/>
      <c r="H48" s="155"/>
      <c r="I48" s="155"/>
      <c r="J48" s="155"/>
      <c r="K48" s="155"/>
      <c r="L48" s="155"/>
      <c r="M48" s="155"/>
      <c r="N48" s="154"/>
      <c r="O48" s="155"/>
      <c r="P48" s="155"/>
      <c r="Q48" s="155"/>
      <c r="R48" s="155"/>
      <c r="S48" s="155"/>
      <c r="T48" s="155"/>
      <c r="U48" s="155"/>
      <c r="V48" s="154"/>
      <c r="W48" s="155"/>
      <c r="X48" s="155"/>
      <c r="Y48" s="155"/>
      <c r="Z48" s="155"/>
      <c r="AA48" s="155"/>
      <c r="AB48" s="155"/>
      <c r="AC48" s="155"/>
      <c r="AD48" s="154"/>
      <c r="AE48" s="155"/>
      <c r="AF48" s="155"/>
      <c r="AG48" s="155"/>
      <c r="AH48" s="155"/>
      <c r="AI48" s="155"/>
      <c r="AJ48" s="155"/>
      <c r="AK48" s="155"/>
      <c r="AL48" s="154"/>
      <c r="AM48" s="155"/>
      <c r="AN48" s="155"/>
      <c r="AO48" s="155"/>
      <c r="AP48" s="155"/>
      <c r="AQ48" s="155"/>
      <c r="AR48" s="155"/>
      <c r="AS48" s="155"/>
      <c r="AT48" s="154"/>
      <c r="AU48" s="155"/>
      <c r="AV48" s="155"/>
      <c r="AW48" s="155"/>
      <c r="AX48" s="155"/>
      <c r="AY48" s="155"/>
      <c r="AZ48" s="155"/>
      <c r="BA48" s="155"/>
      <c r="BB48" s="154"/>
      <c r="BC48" s="155"/>
      <c r="BD48" s="155"/>
      <c r="BE48" s="155"/>
      <c r="BF48" s="155"/>
      <c r="BG48" s="155"/>
      <c r="BH48" s="155"/>
      <c r="BI48" s="155"/>
      <c r="BJ48" s="154"/>
      <c r="BK48" s="155"/>
      <c r="BL48" s="155"/>
      <c r="BM48" s="155"/>
      <c r="BN48" s="155"/>
      <c r="BO48" s="155"/>
      <c r="BP48" s="155"/>
      <c r="BQ48" s="155"/>
      <c r="BR48" s="154"/>
      <c r="BS48" s="155"/>
      <c r="BT48" s="155"/>
      <c r="BU48" s="155"/>
      <c r="BV48" s="155"/>
      <c r="BW48" s="155"/>
      <c r="BX48" s="118" t="str">
        <f t="shared" si="0"/>
        <v/>
      </c>
      <c r="BY48" s="118" t="str">
        <f t="shared" si="1"/>
        <v/>
      </c>
      <c r="BZ48" s="118" t="str">
        <f t="shared" si="2"/>
        <v/>
      </c>
      <c r="CA48" s="118" t="str">
        <f t="shared" si="3"/>
        <v/>
      </c>
    </row>
    <row r="49" spans="1:79">
      <c r="A49" s="107">
        <v>41</v>
      </c>
      <c r="B49" s="253" t="str">
        <f>IF('1_D'!$B49="","",'1_D'!$B49)</f>
        <v/>
      </c>
      <c r="C49" s="254"/>
      <c r="D49" s="255"/>
      <c r="E49" s="111" t="str">
        <f>IF('1_D'!$E49="","",'1_D'!$E49)</f>
        <v/>
      </c>
      <c r="F49" s="156"/>
      <c r="G49" s="157"/>
      <c r="H49" s="158"/>
      <c r="I49" s="158"/>
      <c r="J49" s="159"/>
      <c r="K49" s="159"/>
      <c r="L49" s="158"/>
      <c r="M49" s="158"/>
      <c r="N49" s="156"/>
      <c r="O49" s="157"/>
      <c r="P49" s="158"/>
      <c r="Q49" s="158"/>
      <c r="R49" s="159"/>
      <c r="S49" s="159"/>
      <c r="T49" s="158"/>
      <c r="U49" s="158"/>
      <c r="V49" s="156"/>
      <c r="W49" s="157"/>
      <c r="X49" s="158"/>
      <c r="Y49" s="158"/>
      <c r="Z49" s="159"/>
      <c r="AA49" s="159"/>
      <c r="AB49" s="158"/>
      <c r="AC49" s="158"/>
      <c r="AD49" s="156"/>
      <c r="AE49" s="157"/>
      <c r="AF49" s="158"/>
      <c r="AG49" s="158"/>
      <c r="AH49" s="159"/>
      <c r="AI49" s="159"/>
      <c r="AJ49" s="158"/>
      <c r="AK49" s="158"/>
      <c r="AL49" s="156"/>
      <c r="AM49" s="157"/>
      <c r="AN49" s="158"/>
      <c r="AO49" s="158"/>
      <c r="AP49" s="159"/>
      <c r="AQ49" s="159"/>
      <c r="AR49" s="158"/>
      <c r="AS49" s="158"/>
      <c r="AT49" s="156"/>
      <c r="AU49" s="157"/>
      <c r="AV49" s="158"/>
      <c r="AW49" s="158"/>
      <c r="AX49" s="159"/>
      <c r="AY49" s="159"/>
      <c r="AZ49" s="158"/>
      <c r="BA49" s="158"/>
      <c r="BB49" s="156"/>
      <c r="BC49" s="157"/>
      <c r="BD49" s="158"/>
      <c r="BE49" s="158"/>
      <c r="BF49" s="159"/>
      <c r="BG49" s="159"/>
      <c r="BH49" s="158"/>
      <c r="BI49" s="158"/>
      <c r="BJ49" s="156"/>
      <c r="BK49" s="157"/>
      <c r="BL49" s="158"/>
      <c r="BM49" s="158"/>
      <c r="BN49" s="159"/>
      <c r="BO49" s="159"/>
      <c r="BP49" s="158"/>
      <c r="BQ49" s="158"/>
      <c r="BR49" s="156"/>
      <c r="BS49" s="157"/>
      <c r="BT49" s="158"/>
      <c r="BU49" s="158"/>
      <c r="BV49" s="159"/>
      <c r="BW49" s="159"/>
      <c r="BX49" s="119" t="str">
        <f t="shared" si="0"/>
        <v/>
      </c>
      <c r="BY49" s="119" t="str">
        <f t="shared" si="1"/>
        <v/>
      </c>
      <c r="BZ49" s="119" t="str">
        <f t="shared" si="2"/>
        <v/>
      </c>
      <c r="CA49" s="119" t="str">
        <f t="shared" si="3"/>
        <v/>
      </c>
    </row>
    <row r="50" spans="1:79">
      <c r="A50" s="106">
        <v>42</v>
      </c>
      <c r="B50" s="250" t="str">
        <f>IF('1_D'!$B50="","",'1_D'!$B50)</f>
        <v/>
      </c>
      <c r="C50" s="251"/>
      <c r="D50" s="252"/>
      <c r="E50" s="110" t="str">
        <f>IF('1_D'!$E50="","",'1_D'!$E50)</f>
        <v/>
      </c>
      <c r="F50" s="154"/>
      <c r="G50" s="155"/>
      <c r="H50" s="155"/>
      <c r="I50" s="155"/>
      <c r="J50" s="155"/>
      <c r="K50" s="155"/>
      <c r="L50" s="155"/>
      <c r="M50" s="155"/>
      <c r="N50" s="154"/>
      <c r="O50" s="155"/>
      <c r="P50" s="155"/>
      <c r="Q50" s="155"/>
      <c r="R50" s="155"/>
      <c r="S50" s="155"/>
      <c r="T50" s="155"/>
      <c r="U50" s="155"/>
      <c r="V50" s="154"/>
      <c r="W50" s="155"/>
      <c r="X50" s="155"/>
      <c r="Y50" s="155"/>
      <c r="Z50" s="155"/>
      <c r="AA50" s="155"/>
      <c r="AB50" s="155"/>
      <c r="AC50" s="155"/>
      <c r="AD50" s="154"/>
      <c r="AE50" s="155"/>
      <c r="AF50" s="155"/>
      <c r="AG50" s="155"/>
      <c r="AH50" s="155"/>
      <c r="AI50" s="155"/>
      <c r="AJ50" s="155"/>
      <c r="AK50" s="155"/>
      <c r="AL50" s="154"/>
      <c r="AM50" s="155"/>
      <c r="AN50" s="155"/>
      <c r="AO50" s="155"/>
      <c r="AP50" s="155"/>
      <c r="AQ50" s="155"/>
      <c r="AR50" s="155"/>
      <c r="AS50" s="155"/>
      <c r="AT50" s="154"/>
      <c r="AU50" s="155"/>
      <c r="AV50" s="155"/>
      <c r="AW50" s="155"/>
      <c r="AX50" s="155"/>
      <c r="AY50" s="155"/>
      <c r="AZ50" s="155"/>
      <c r="BA50" s="155"/>
      <c r="BB50" s="154"/>
      <c r="BC50" s="155"/>
      <c r="BD50" s="155"/>
      <c r="BE50" s="155"/>
      <c r="BF50" s="155"/>
      <c r="BG50" s="155"/>
      <c r="BH50" s="155"/>
      <c r="BI50" s="155"/>
      <c r="BJ50" s="154"/>
      <c r="BK50" s="155"/>
      <c r="BL50" s="155"/>
      <c r="BM50" s="155"/>
      <c r="BN50" s="155"/>
      <c r="BO50" s="155"/>
      <c r="BP50" s="155"/>
      <c r="BQ50" s="155"/>
      <c r="BR50" s="154"/>
      <c r="BS50" s="155"/>
      <c r="BT50" s="155"/>
      <c r="BU50" s="155"/>
      <c r="BV50" s="155"/>
      <c r="BW50" s="155"/>
      <c r="BX50" s="118" t="str">
        <f t="shared" si="0"/>
        <v/>
      </c>
      <c r="BY50" s="118" t="str">
        <f t="shared" si="1"/>
        <v/>
      </c>
      <c r="BZ50" s="118" t="str">
        <f t="shared" si="2"/>
        <v/>
      </c>
      <c r="CA50" s="118" t="str">
        <f t="shared" si="3"/>
        <v/>
      </c>
    </row>
    <row r="51" spans="1:79">
      <c r="A51" s="107">
        <v>43</v>
      </c>
      <c r="B51" s="253" t="str">
        <f>IF('1_D'!$B51="","",'1_D'!$B51)</f>
        <v/>
      </c>
      <c r="C51" s="254"/>
      <c r="D51" s="255"/>
      <c r="E51" s="111" t="str">
        <f>IF('1_D'!$E51="","",'1_D'!$E51)</f>
        <v/>
      </c>
      <c r="F51" s="156"/>
      <c r="G51" s="157"/>
      <c r="H51" s="158"/>
      <c r="I51" s="158"/>
      <c r="J51" s="159"/>
      <c r="K51" s="159"/>
      <c r="L51" s="158"/>
      <c r="M51" s="158"/>
      <c r="N51" s="156"/>
      <c r="O51" s="157"/>
      <c r="P51" s="158"/>
      <c r="Q51" s="158"/>
      <c r="R51" s="159"/>
      <c r="S51" s="159"/>
      <c r="T51" s="158"/>
      <c r="U51" s="158"/>
      <c r="V51" s="156"/>
      <c r="W51" s="157"/>
      <c r="X51" s="158"/>
      <c r="Y51" s="158"/>
      <c r="Z51" s="159"/>
      <c r="AA51" s="159"/>
      <c r="AB51" s="158"/>
      <c r="AC51" s="158"/>
      <c r="AD51" s="156"/>
      <c r="AE51" s="157"/>
      <c r="AF51" s="158"/>
      <c r="AG51" s="158"/>
      <c r="AH51" s="159"/>
      <c r="AI51" s="159"/>
      <c r="AJ51" s="158"/>
      <c r="AK51" s="158"/>
      <c r="AL51" s="156"/>
      <c r="AM51" s="157"/>
      <c r="AN51" s="158"/>
      <c r="AO51" s="158"/>
      <c r="AP51" s="159"/>
      <c r="AQ51" s="159"/>
      <c r="AR51" s="158"/>
      <c r="AS51" s="158"/>
      <c r="AT51" s="156"/>
      <c r="AU51" s="157"/>
      <c r="AV51" s="158"/>
      <c r="AW51" s="158"/>
      <c r="AX51" s="159"/>
      <c r="AY51" s="159"/>
      <c r="AZ51" s="158"/>
      <c r="BA51" s="158"/>
      <c r="BB51" s="156"/>
      <c r="BC51" s="157"/>
      <c r="BD51" s="158"/>
      <c r="BE51" s="158"/>
      <c r="BF51" s="159"/>
      <c r="BG51" s="159"/>
      <c r="BH51" s="158"/>
      <c r="BI51" s="158"/>
      <c r="BJ51" s="156"/>
      <c r="BK51" s="157"/>
      <c r="BL51" s="158"/>
      <c r="BM51" s="158"/>
      <c r="BN51" s="159"/>
      <c r="BO51" s="159"/>
      <c r="BP51" s="158"/>
      <c r="BQ51" s="158"/>
      <c r="BR51" s="156"/>
      <c r="BS51" s="157"/>
      <c r="BT51" s="158"/>
      <c r="BU51" s="158"/>
      <c r="BV51" s="159"/>
      <c r="BW51" s="159"/>
      <c r="BX51" s="119" t="str">
        <f t="shared" si="0"/>
        <v/>
      </c>
      <c r="BY51" s="119" t="str">
        <f t="shared" si="1"/>
        <v/>
      </c>
      <c r="BZ51" s="119" t="str">
        <f t="shared" si="2"/>
        <v/>
      </c>
      <c r="CA51" s="119" t="str">
        <f t="shared" si="3"/>
        <v/>
      </c>
    </row>
    <row r="52" spans="1:79">
      <c r="A52" s="106">
        <v>44</v>
      </c>
      <c r="B52" s="250" t="str">
        <f>IF('1_D'!$B52="","",'1_D'!$B52)</f>
        <v/>
      </c>
      <c r="C52" s="251"/>
      <c r="D52" s="252"/>
      <c r="E52" s="110" t="str">
        <f>IF('1_D'!$E52="","",'1_D'!$E52)</f>
        <v/>
      </c>
      <c r="F52" s="154"/>
      <c r="G52" s="155"/>
      <c r="H52" s="155"/>
      <c r="I52" s="155"/>
      <c r="J52" s="155"/>
      <c r="K52" s="155"/>
      <c r="L52" s="155"/>
      <c r="M52" s="155"/>
      <c r="N52" s="154"/>
      <c r="O52" s="155"/>
      <c r="P52" s="155"/>
      <c r="Q52" s="155"/>
      <c r="R52" s="155"/>
      <c r="S52" s="155"/>
      <c r="T52" s="155"/>
      <c r="U52" s="155"/>
      <c r="V52" s="154"/>
      <c r="W52" s="155"/>
      <c r="X52" s="155"/>
      <c r="Y52" s="155"/>
      <c r="Z52" s="155"/>
      <c r="AA52" s="155"/>
      <c r="AB52" s="155"/>
      <c r="AC52" s="155"/>
      <c r="AD52" s="154"/>
      <c r="AE52" s="155"/>
      <c r="AF52" s="155"/>
      <c r="AG52" s="155"/>
      <c r="AH52" s="155"/>
      <c r="AI52" s="155"/>
      <c r="AJ52" s="155"/>
      <c r="AK52" s="155"/>
      <c r="AL52" s="154"/>
      <c r="AM52" s="155"/>
      <c r="AN52" s="155"/>
      <c r="AO52" s="155"/>
      <c r="AP52" s="155"/>
      <c r="AQ52" s="155"/>
      <c r="AR52" s="155"/>
      <c r="AS52" s="155"/>
      <c r="AT52" s="154"/>
      <c r="AU52" s="155"/>
      <c r="AV52" s="155"/>
      <c r="AW52" s="155"/>
      <c r="AX52" s="155"/>
      <c r="AY52" s="155"/>
      <c r="AZ52" s="155"/>
      <c r="BA52" s="155"/>
      <c r="BB52" s="154"/>
      <c r="BC52" s="155"/>
      <c r="BD52" s="155"/>
      <c r="BE52" s="155"/>
      <c r="BF52" s="155"/>
      <c r="BG52" s="155"/>
      <c r="BH52" s="155"/>
      <c r="BI52" s="155"/>
      <c r="BJ52" s="154"/>
      <c r="BK52" s="155"/>
      <c r="BL52" s="155"/>
      <c r="BM52" s="155"/>
      <c r="BN52" s="155"/>
      <c r="BO52" s="155"/>
      <c r="BP52" s="155"/>
      <c r="BQ52" s="155"/>
      <c r="BR52" s="154"/>
      <c r="BS52" s="155"/>
      <c r="BT52" s="155"/>
      <c r="BU52" s="155"/>
      <c r="BV52" s="155"/>
      <c r="BW52" s="155"/>
      <c r="BX52" s="118" t="str">
        <f t="shared" si="0"/>
        <v/>
      </c>
      <c r="BY52" s="118" t="str">
        <f t="shared" si="1"/>
        <v/>
      </c>
      <c r="BZ52" s="118" t="str">
        <f t="shared" si="2"/>
        <v/>
      </c>
      <c r="CA52" s="118" t="str">
        <f t="shared" si="3"/>
        <v/>
      </c>
    </row>
    <row r="53" spans="1:79">
      <c r="A53" s="107">
        <v>45</v>
      </c>
      <c r="B53" s="253" t="str">
        <f>IF('1_D'!$B53="","",'1_D'!$B53)</f>
        <v/>
      </c>
      <c r="C53" s="254"/>
      <c r="D53" s="255"/>
      <c r="E53" s="111" t="str">
        <f>IF('1_D'!$E53="","",'1_D'!$E53)</f>
        <v/>
      </c>
      <c r="F53" s="156"/>
      <c r="G53" s="157"/>
      <c r="H53" s="158"/>
      <c r="I53" s="158"/>
      <c r="J53" s="159"/>
      <c r="K53" s="159"/>
      <c r="L53" s="158"/>
      <c r="M53" s="158"/>
      <c r="N53" s="156"/>
      <c r="O53" s="157"/>
      <c r="P53" s="158"/>
      <c r="Q53" s="158"/>
      <c r="R53" s="159"/>
      <c r="S53" s="159"/>
      <c r="T53" s="158"/>
      <c r="U53" s="158"/>
      <c r="V53" s="156"/>
      <c r="W53" s="157"/>
      <c r="X53" s="158"/>
      <c r="Y53" s="158"/>
      <c r="Z53" s="159"/>
      <c r="AA53" s="159"/>
      <c r="AB53" s="158"/>
      <c r="AC53" s="158"/>
      <c r="AD53" s="156"/>
      <c r="AE53" s="157"/>
      <c r="AF53" s="158"/>
      <c r="AG53" s="158"/>
      <c r="AH53" s="159"/>
      <c r="AI53" s="159"/>
      <c r="AJ53" s="158"/>
      <c r="AK53" s="158"/>
      <c r="AL53" s="156"/>
      <c r="AM53" s="157"/>
      <c r="AN53" s="158"/>
      <c r="AO53" s="158"/>
      <c r="AP53" s="159"/>
      <c r="AQ53" s="159"/>
      <c r="AR53" s="158"/>
      <c r="AS53" s="158"/>
      <c r="AT53" s="156"/>
      <c r="AU53" s="157"/>
      <c r="AV53" s="158"/>
      <c r="AW53" s="158"/>
      <c r="AX53" s="159"/>
      <c r="AY53" s="159"/>
      <c r="AZ53" s="158"/>
      <c r="BA53" s="158"/>
      <c r="BB53" s="156"/>
      <c r="BC53" s="157"/>
      <c r="BD53" s="158"/>
      <c r="BE53" s="158"/>
      <c r="BF53" s="159"/>
      <c r="BG53" s="159"/>
      <c r="BH53" s="158"/>
      <c r="BI53" s="158"/>
      <c r="BJ53" s="156"/>
      <c r="BK53" s="157"/>
      <c r="BL53" s="158"/>
      <c r="BM53" s="158"/>
      <c r="BN53" s="159"/>
      <c r="BO53" s="159"/>
      <c r="BP53" s="158"/>
      <c r="BQ53" s="158"/>
      <c r="BR53" s="156"/>
      <c r="BS53" s="157"/>
      <c r="BT53" s="158"/>
      <c r="BU53" s="158"/>
      <c r="BV53" s="159"/>
      <c r="BW53" s="159"/>
      <c r="BX53" s="119" t="str">
        <f t="shared" si="0"/>
        <v/>
      </c>
      <c r="BY53" s="119" t="str">
        <f t="shared" si="1"/>
        <v/>
      </c>
      <c r="BZ53" s="119" t="str">
        <f t="shared" si="2"/>
        <v/>
      </c>
      <c r="CA53" s="119" t="str">
        <f t="shared" si="3"/>
        <v/>
      </c>
    </row>
    <row r="54" spans="1:79">
      <c r="A54" s="106">
        <v>46</v>
      </c>
      <c r="B54" s="250" t="str">
        <f>IF('1_D'!$B54="","",'1_D'!$B54)</f>
        <v/>
      </c>
      <c r="C54" s="251"/>
      <c r="D54" s="252"/>
      <c r="E54" s="110" t="str">
        <f>IF('1_D'!$E54="","",'1_D'!$E54)</f>
        <v/>
      </c>
      <c r="F54" s="154"/>
      <c r="G54" s="155"/>
      <c r="H54" s="155"/>
      <c r="I54" s="155"/>
      <c r="J54" s="155"/>
      <c r="K54" s="155"/>
      <c r="L54" s="155"/>
      <c r="M54" s="155"/>
      <c r="N54" s="154"/>
      <c r="O54" s="155"/>
      <c r="P54" s="155"/>
      <c r="Q54" s="155"/>
      <c r="R54" s="155"/>
      <c r="S54" s="155"/>
      <c r="T54" s="155"/>
      <c r="U54" s="155"/>
      <c r="V54" s="154"/>
      <c r="W54" s="155"/>
      <c r="X54" s="155"/>
      <c r="Y54" s="155"/>
      <c r="Z54" s="155"/>
      <c r="AA54" s="155"/>
      <c r="AB54" s="155"/>
      <c r="AC54" s="155"/>
      <c r="AD54" s="154"/>
      <c r="AE54" s="155"/>
      <c r="AF54" s="155"/>
      <c r="AG54" s="155"/>
      <c r="AH54" s="155"/>
      <c r="AI54" s="155"/>
      <c r="AJ54" s="155"/>
      <c r="AK54" s="155"/>
      <c r="AL54" s="154"/>
      <c r="AM54" s="155"/>
      <c r="AN54" s="155"/>
      <c r="AO54" s="155"/>
      <c r="AP54" s="155"/>
      <c r="AQ54" s="155"/>
      <c r="AR54" s="155"/>
      <c r="AS54" s="155"/>
      <c r="AT54" s="154"/>
      <c r="AU54" s="155"/>
      <c r="AV54" s="155"/>
      <c r="AW54" s="155"/>
      <c r="AX54" s="155"/>
      <c r="AY54" s="155"/>
      <c r="AZ54" s="155"/>
      <c r="BA54" s="155"/>
      <c r="BB54" s="154"/>
      <c r="BC54" s="155"/>
      <c r="BD54" s="155"/>
      <c r="BE54" s="155"/>
      <c r="BF54" s="155"/>
      <c r="BG54" s="155"/>
      <c r="BH54" s="155"/>
      <c r="BI54" s="155"/>
      <c r="BJ54" s="154"/>
      <c r="BK54" s="155"/>
      <c r="BL54" s="155"/>
      <c r="BM54" s="155"/>
      <c r="BN54" s="155"/>
      <c r="BO54" s="155"/>
      <c r="BP54" s="155"/>
      <c r="BQ54" s="155"/>
      <c r="BR54" s="154"/>
      <c r="BS54" s="155"/>
      <c r="BT54" s="155"/>
      <c r="BU54" s="155"/>
      <c r="BV54" s="155"/>
      <c r="BW54" s="155"/>
      <c r="BX54" s="118" t="str">
        <f t="shared" si="0"/>
        <v/>
      </c>
      <c r="BY54" s="118" t="str">
        <f t="shared" si="1"/>
        <v/>
      </c>
      <c r="BZ54" s="118" t="str">
        <f t="shared" si="2"/>
        <v/>
      </c>
      <c r="CA54" s="118" t="str">
        <f t="shared" si="3"/>
        <v/>
      </c>
    </row>
    <row r="55" spans="1:79">
      <c r="A55" s="107">
        <v>47</v>
      </c>
      <c r="B55" s="253" t="str">
        <f>IF('1_D'!$B55="","",'1_D'!$B55)</f>
        <v/>
      </c>
      <c r="C55" s="254"/>
      <c r="D55" s="255"/>
      <c r="E55" s="111" t="str">
        <f>IF('1_D'!$E55="","",'1_D'!$E55)</f>
        <v/>
      </c>
      <c r="F55" s="156"/>
      <c r="G55" s="157"/>
      <c r="H55" s="158"/>
      <c r="I55" s="158"/>
      <c r="J55" s="159"/>
      <c r="K55" s="159"/>
      <c r="L55" s="158"/>
      <c r="M55" s="158"/>
      <c r="N55" s="156"/>
      <c r="O55" s="157"/>
      <c r="P55" s="158"/>
      <c r="Q55" s="158"/>
      <c r="R55" s="159"/>
      <c r="S55" s="159"/>
      <c r="T55" s="158"/>
      <c r="U55" s="158"/>
      <c r="V55" s="156"/>
      <c r="W55" s="157"/>
      <c r="X55" s="158"/>
      <c r="Y55" s="158"/>
      <c r="Z55" s="159"/>
      <c r="AA55" s="159"/>
      <c r="AB55" s="158"/>
      <c r="AC55" s="158"/>
      <c r="AD55" s="156"/>
      <c r="AE55" s="157"/>
      <c r="AF55" s="158"/>
      <c r="AG55" s="158"/>
      <c r="AH55" s="159"/>
      <c r="AI55" s="159"/>
      <c r="AJ55" s="158"/>
      <c r="AK55" s="158"/>
      <c r="AL55" s="156"/>
      <c r="AM55" s="157"/>
      <c r="AN55" s="158"/>
      <c r="AO55" s="158"/>
      <c r="AP55" s="159"/>
      <c r="AQ55" s="159"/>
      <c r="AR55" s="158"/>
      <c r="AS55" s="158"/>
      <c r="AT55" s="156"/>
      <c r="AU55" s="157"/>
      <c r="AV55" s="158"/>
      <c r="AW55" s="158"/>
      <c r="AX55" s="159"/>
      <c r="AY55" s="159"/>
      <c r="AZ55" s="158"/>
      <c r="BA55" s="158"/>
      <c r="BB55" s="156"/>
      <c r="BC55" s="157"/>
      <c r="BD55" s="158"/>
      <c r="BE55" s="158"/>
      <c r="BF55" s="159"/>
      <c r="BG55" s="159"/>
      <c r="BH55" s="158"/>
      <c r="BI55" s="158"/>
      <c r="BJ55" s="156"/>
      <c r="BK55" s="157"/>
      <c r="BL55" s="158"/>
      <c r="BM55" s="158"/>
      <c r="BN55" s="159"/>
      <c r="BO55" s="159"/>
      <c r="BP55" s="158"/>
      <c r="BQ55" s="158"/>
      <c r="BR55" s="156"/>
      <c r="BS55" s="157"/>
      <c r="BT55" s="158"/>
      <c r="BU55" s="158"/>
      <c r="BV55" s="159"/>
      <c r="BW55" s="159"/>
      <c r="BX55" s="119" t="str">
        <f t="shared" si="0"/>
        <v/>
      </c>
      <c r="BY55" s="119" t="str">
        <f t="shared" si="1"/>
        <v/>
      </c>
      <c r="BZ55" s="119" t="str">
        <f t="shared" si="2"/>
        <v/>
      </c>
      <c r="CA55" s="119" t="str">
        <f t="shared" si="3"/>
        <v/>
      </c>
    </row>
    <row r="56" spans="1:79">
      <c r="A56" s="106">
        <v>48</v>
      </c>
      <c r="B56" s="250" t="str">
        <f>IF('1_D'!$B56="","",'1_D'!$B56)</f>
        <v/>
      </c>
      <c r="C56" s="251"/>
      <c r="D56" s="252"/>
      <c r="E56" s="110" t="str">
        <f>IF('1_D'!$E56="","",'1_D'!$E56)</f>
        <v/>
      </c>
      <c r="F56" s="154"/>
      <c r="G56" s="155"/>
      <c r="H56" s="155"/>
      <c r="I56" s="155"/>
      <c r="J56" s="155"/>
      <c r="K56" s="155"/>
      <c r="L56" s="155"/>
      <c r="M56" s="155"/>
      <c r="N56" s="154"/>
      <c r="O56" s="155"/>
      <c r="P56" s="155"/>
      <c r="Q56" s="155"/>
      <c r="R56" s="155"/>
      <c r="S56" s="155"/>
      <c r="T56" s="155"/>
      <c r="U56" s="155"/>
      <c r="V56" s="154"/>
      <c r="W56" s="155"/>
      <c r="X56" s="155"/>
      <c r="Y56" s="155"/>
      <c r="Z56" s="155"/>
      <c r="AA56" s="155"/>
      <c r="AB56" s="155"/>
      <c r="AC56" s="155"/>
      <c r="AD56" s="154"/>
      <c r="AE56" s="155"/>
      <c r="AF56" s="155"/>
      <c r="AG56" s="155"/>
      <c r="AH56" s="155"/>
      <c r="AI56" s="155"/>
      <c r="AJ56" s="155"/>
      <c r="AK56" s="155"/>
      <c r="AL56" s="154"/>
      <c r="AM56" s="155"/>
      <c r="AN56" s="155"/>
      <c r="AO56" s="155"/>
      <c r="AP56" s="155"/>
      <c r="AQ56" s="155"/>
      <c r="AR56" s="155"/>
      <c r="AS56" s="155"/>
      <c r="AT56" s="154"/>
      <c r="AU56" s="155"/>
      <c r="AV56" s="155"/>
      <c r="AW56" s="155"/>
      <c r="AX56" s="155"/>
      <c r="AY56" s="155"/>
      <c r="AZ56" s="155"/>
      <c r="BA56" s="155"/>
      <c r="BB56" s="154"/>
      <c r="BC56" s="155"/>
      <c r="BD56" s="155"/>
      <c r="BE56" s="155"/>
      <c r="BF56" s="155"/>
      <c r="BG56" s="155"/>
      <c r="BH56" s="155"/>
      <c r="BI56" s="155"/>
      <c r="BJ56" s="154"/>
      <c r="BK56" s="155"/>
      <c r="BL56" s="155"/>
      <c r="BM56" s="155"/>
      <c r="BN56" s="155"/>
      <c r="BO56" s="155"/>
      <c r="BP56" s="155"/>
      <c r="BQ56" s="155"/>
      <c r="BR56" s="154"/>
      <c r="BS56" s="155"/>
      <c r="BT56" s="155"/>
      <c r="BU56" s="155"/>
      <c r="BV56" s="155"/>
      <c r="BW56" s="155"/>
      <c r="BX56" s="118" t="str">
        <f t="shared" si="0"/>
        <v/>
      </c>
      <c r="BY56" s="118" t="str">
        <f t="shared" si="1"/>
        <v/>
      </c>
      <c r="BZ56" s="118" t="str">
        <f t="shared" si="2"/>
        <v/>
      </c>
      <c r="CA56" s="118" t="str">
        <f t="shared" si="3"/>
        <v/>
      </c>
    </row>
    <row r="57" spans="1:79">
      <c r="A57" s="107">
        <v>49</v>
      </c>
      <c r="B57" s="253" t="str">
        <f>IF('1_D'!$B57="","",'1_D'!$B57)</f>
        <v/>
      </c>
      <c r="C57" s="254"/>
      <c r="D57" s="255"/>
      <c r="E57" s="111" t="str">
        <f>IF('1_D'!$E57="","",'1_D'!$E57)</f>
        <v/>
      </c>
      <c r="F57" s="156"/>
      <c r="G57" s="157"/>
      <c r="H57" s="158"/>
      <c r="I57" s="158"/>
      <c r="J57" s="159"/>
      <c r="K57" s="159"/>
      <c r="L57" s="158"/>
      <c r="M57" s="158"/>
      <c r="N57" s="156"/>
      <c r="O57" s="157"/>
      <c r="P57" s="158"/>
      <c r="Q57" s="158"/>
      <c r="R57" s="159"/>
      <c r="S57" s="159"/>
      <c r="T57" s="158"/>
      <c r="U57" s="158"/>
      <c r="V57" s="156"/>
      <c r="W57" s="157"/>
      <c r="X57" s="158"/>
      <c r="Y57" s="158"/>
      <c r="Z57" s="159"/>
      <c r="AA57" s="159"/>
      <c r="AB57" s="158"/>
      <c r="AC57" s="158"/>
      <c r="AD57" s="156"/>
      <c r="AE57" s="157"/>
      <c r="AF57" s="158"/>
      <c r="AG57" s="158"/>
      <c r="AH57" s="159"/>
      <c r="AI57" s="159"/>
      <c r="AJ57" s="158"/>
      <c r="AK57" s="158"/>
      <c r="AL57" s="156"/>
      <c r="AM57" s="157"/>
      <c r="AN57" s="158"/>
      <c r="AO57" s="158"/>
      <c r="AP57" s="159"/>
      <c r="AQ57" s="159"/>
      <c r="AR57" s="158"/>
      <c r="AS57" s="158"/>
      <c r="AT57" s="156"/>
      <c r="AU57" s="157"/>
      <c r="AV57" s="158"/>
      <c r="AW57" s="158"/>
      <c r="AX57" s="159"/>
      <c r="AY57" s="159"/>
      <c r="AZ57" s="158"/>
      <c r="BA57" s="158"/>
      <c r="BB57" s="156"/>
      <c r="BC57" s="157"/>
      <c r="BD57" s="158"/>
      <c r="BE57" s="158"/>
      <c r="BF57" s="159"/>
      <c r="BG57" s="159"/>
      <c r="BH57" s="158"/>
      <c r="BI57" s="158"/>
      <c r="BJ57" s="156"/>
      <c r="BK57" s="157"/>
      <c r="BL57" s="158"/>
      <c r="BM57" s="158"/>
      <c r="BN57" s="159"/>
      <c r="BO57" s="159"/>
      <c r="BP57" s="158"/>
      <c r="BQ57" s="158"/>
      <c r="BR57" s="156"/>
      <c r="BS57" s="157"/>
      <c r="BT57" s="158"/>
      <c r="BU57" s="158"/>
      <c r="BV57" s="159"/>
      <c r="BW57" s="159"/>
      <c r="BX57" s="119" t="str">
        <f t="shared" si="0"/>
        <v/>
      </c>
      <c r="BY57" s="119" t="str">
        <f t="shared" si="1"/>
        <v/>
      </c>
      <c r="BZ57" s="119" t="str">
        <f t="shared" si="2"/>
        <v/>
      </c>
      <c r="CA57" s="119" t="str">
        <f t="shared" si="3"/>
        <v/>
      </c>
    </row>
    <row r="58" spans="1:79">
      <c r="A58" s="108">
        <v>50</v>
      </c>
      <c r="B58" s="247" t="str">
        <f>IF('1_D'!$B58="","",'1_D'!$B58)</f>
        <v/>
      </c>
      <c r="C58" s="248"/>
      <c r="D58" s="249"/>
      <c r="E58" s="112" t="str">
        <f>IF('1_D'!$E58="","",'1_D'!$E58)</f>
        <v/>
      </c>
      <c r="F58" s="160"/>
      <c r="G58" s="150"/>
      <c r="H58" s="150"/>
      <c r="I58" s="150"/>
      <c r="J58" s="150"/>
      <c r="K58" s="150"/>
      <c r="L58" s="150"/>
      <c r="M58" s="150"/>
      <c r="N58" s="160"/>
      <c r="O58" s="150"/>
      <c r="P58" s="150"/>
      <c r="Q58" s="150"/>
      <c r="R58" s="150"/>
      <c r="S58" s="150"/>
      <c r="T58" s="150"/>
      <c r="U58" s="150"/>
      <c r="V58" s="160"/>
      <c r="W58" s="150"/>
      <c r="X58" s="150"/>
      <c r="Y58" s="150"/>
      <c r="Z58" s="150"/>
      <c r="AA58" s="150"/>
      <c r="AB58" s="150"/>
      <c r="AC58" s="150"/>
      <c r="AD58" s="160"/>
      <c r="AE58" s="150"/>
      <c r="AF58" s="150"/>
      <c r="AG58" s="150"/>
      <c r="AH58" s="150"/>
      <c r="AI58" s="150"/>
      <c r="AJ58" s="150"/>
      <c r="AK58" s="150"/>
      <c r="AL58" s="160"/>
      <c r="AM58" s="150"/>
      <c r="AN58" s="150"/>
      <c r="AO58" s="150"/>
      <c r="AP58" s="150"/>
      <c r="AQ58" s="150"/>
      <c r="AR58" s="150"/>
      <c r="AS58" s="150"/>
      <c r="AT58" s="160"/>
      <c r="AU58" s="150"/>
      <c r="AV58" s="150"/>
      <c r="AW58" s="150"/>
      <c r="AX58" s="150"/>
      <c r="AY58" s="150"/>
      <c r="AZ58" s="150"/>
      <c r="BA58" s="150"/>
      <c r="BB58" s="160"/>
      <c r="BC58" s="150"/>
      <c r="BD58" s="150"/>
      <c r="BE58" s="150"/>
      <c r="BF58" s="150"/>
      <c r="BG58" s="150"/>
      <c r="BH58" s="150"/>
      <c r="BI58" s="150"/>
      <c r="BJ58" s="160"/>
      <c r="BK58" s="150"/>
      <c r="BL58" s="150"/>
      <c r="BM58" s="150"/>
      <c r="BN58" s="150"/>
      <c r="BO58" s="150"/>
      <c r="BP58" s="150"/>
      <c r="BQ58" s="150"/>
      <c r="BR58" s="160"/>
      <c r="BS58" s="150"/>
      <c r="BT58" s="150"/>
      <c r="BU58" s="150"/>
      <c r="BV58" s="150"/>
      <c r="BW58" s="150"/>
      <c r="BX58" s="120" t="str">
        <f t="shared" si="0"/>
        <v/>
      </c>
      <c r="BY58" s="120" t="str">
        <f t="shared" si="1"/>
        <v/>
      </c>
      <c r="BZ58" s="120" t="str">
        <f t="shared" si="2"/>
        <v/>
      </c>
      <c r="CA58" s="120" t="str">
        <f t="shared" si="3"/>
        <v/>
      </c>
    </row>
    <row r="59" spans="1:79">
      <c r="A59" s="82"/>
      <c r="B59" s="51"/>
      <c r="C59" s="54"/>
      <c r="D59" s="51"/>
      <c r="E59" s="51"/>
      <c r="F59" s="51"/>
    </row>
  </sheetData>
  <sheetProtection sheet="1" objects="1" scenarios="1" selectLockedCells="1"/>
  <mergeCells count="70">
    <mergeCell ref="BN4:BU4"/>
    <mergeCell ref="BN2:BU2"/>
    <mergeCell ref="AB6:BA6"/>
    <mergeCell ref="B8:D8"/>
    <mergeCell ref="AY2:BA2"/>
    <mergeCell ref="BC2:BE2"/>
    <mergeCell ref="BG2:BL2"/>
    <mergeCell ref="AC4:AF4"/>
    <mergeCell ref="AH4:AJ4"/>
    <mergeCell ref="AL4:AN4"/>
    <mergeCell ref="AP4:AR4"/>
    <mergeCell ref="AT4:AW4"/>
    <mergeCell ref="AY4:BA4"/>
    <mergeCell ref="BC4:BE4"/>
    <mergeCell ref="AC2:AF2"/>
    <mergeCell ref="AL2:AN2"/>
    <mergeCell ref="AP2:AR2"/>
    <mergeCell ref="AT2:AW2"/>
    <mergeCell ref="B9:D9"/>
    <mergeCell ref="BG4:BL4"/>
    <mergeCell ref="B18:D18"/>
    <mergeCell ref="B33:D33"/>
    <mergeCell ref="B19:D19"/>
    <mergeCell ref="B20:D20"/>
    <mergeCell ref="B21:D21"/>
    <mergeCell ref="AH2:AJ2"/>
    <mergeCell ref="B13:D13"/>
    <mergeCell ref="B14:D14"/>
    <mergeCell ref="B15:D15"/>
    <mergeCell ref="B16:D16"/>
    <mergeCell ref="B17:D17"/>
    <mergeCell ref="B10:D10"/>
    <mergeCell ref="B28:D28"/>
    <mergeCell ref="B29:D29"/>
    <mergeCell ref="B30:D30"/>
    <mergeCell ref="B31:D31"/>
    <mergeCell ref="B32:D32"/>
    <mergeCell ref="B23:D23"/>
    <mergeCell ref="B24:D24"/>
    <mergeCell ref="B25:D25"/>
    <mergeCell ref="B26:D26"/>
    <mergeCell ref="B27:D27"/>
    <mergeCell ref="B22:D22"/>
    <mergeCell ref="B11:D11"/>
    <mergeCell ref="B12:D12"/>
    <mergeCell ref="B46:D46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34:D34"/>
    <mergeCell ref="B58:D58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</mergeCells>
  <conditionalFormatting sqref="F9:BW58">
    <cfRule type="beginsWith" dxfId="47" priority="1" operator="beginsWith" text="t">
      <formula>LEFT(F9,LEN("t"))="t"</formula>
    </cfRule>
    <cfRule type="beginsWith" dxfId="46" priority="2" operator="beginsWith" text="a">
      <formula>LEFT(F9,LEN("a"))="a"</formula>
    </cfRule>
    <cfRule type="beginsWith" dxfId="45" priority="3" operator="beginsWith" text="i">
      <formula>LEFT(F9,LEN("i"))="i"</formula>
    </cfRule>
    <cfRule type="beginsWith" dxfId="44" priority="4" operator="beginsWith" text="s">
      <formula>LEFT(F9,LEN("s"))="s"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B1:L82"/>
  <sheetViews>
    <sheetView zoomScale="150" zoomScaleNormal="150" workbookViewId="0">
      <selection activeCell="F20" sqref="F20"/>
    </sheetView>
  </sheetViews>
  <sheetFormatPr defaultColWidth="9.140625" defaultRowHeight="15"/>
  <cols>
    <col min="1" max="1" width="4.7109375" style="13" customWidth="1"/>
    <col min="2" max="2" width="18.7109375" style="11" customWidth="1"/>
    <col min="3" max="3" width="1.7109375" style="121" customWidth="1"/>
    <col min="4" max="4" width="30.7109375" style="11" customWidth="1"/>
    <col min="5" max="5" width="6.7109375" style="13" customWidth="1"/>
    <col min="6" max="6" width="18.7109375" style="11" customWidth="1"/>
    <col min="7" max="7" width="1.7109375" style="121" customWidth="1"/>
    <col min="8" max="8" width="30.7109375" style="11" customWidth="1"/>
    <col min="9" max="9" width="6.7109375" style="13" customWidth="1"/>
    <col min="10" max="10" width="18.7109375" style="13" customWidth="1"/>
    <col min="11" max="11" width="1.7109375" style="13" customWidth="1"/>
    <col min="12" max="12" width="30.7109375" style="13" customWidth="1"/>
    <col min="13" max="13" width="1.7109375" style="13" customWidth="1"/>
    <col min="14" max="16384" width="9.140625" style="13"/>
  </cols>
  <sheetData>
    <row r="1" spans="2:12" ht="3.75" customHeight="1"/>
    <row r="2" spans="2:12">
      <c r="B2" s="189" t="s">
        <v>0</v>
      </c>
      <c r="C2" s="189"/>
      <c r="D2" s="189"/>
      <c r="E2" s="189"/>
      <c r="F2" s="189"/>
      <c r="G2" s="189"/>
      <c r="H2" s="189"/>
    </row>
    <row r="3" spans="2:12" ht="6" customHeight="1"/>
    <row r="4" spans="2:12" ht="15" customHeight="1">
      <c r="B4" s="11" t="s">
        <v>1</v>
      </c>
      <c r="C4" s="121" t="s">
        <v>2</v>
      </c>
      <c r="D4" s="1" t="s">
        <v>112</v>
      </c>
      <c r="F4" s="11" t="s">
        <v>21</v>
      </c>
      <c r="G4" s="121" t="s">
        <v>2</v>
      </c>
      <c r="H4" s="2" t="s">
        <v>38</v>
      </c>
      <c r="J4" s="11"/>
      <c r="K4" s="121"/>
      <c r="L4" s="11"/>
    </row>
    <row r="5" spans="2:12" ht="6" customHeight="1">
      <c r="J5" s="11"/>
      <c r="K5" s="121"/>
      <c r="L5" s="11"/>
    </row>
    <row r="6" spans="2:12" ht="15" customHeight="1">
      <c r="B6" s="11" t="s">
        <v>3</v>
      </c>
      <c r="C6" s="121" t="s">
        <v>2</v>
      </c>
      <c r="D6" s="1" t="s">
        <v>113</v>
      </c>
      <c r="F6" s="11" t="s">
        <v>20</v>
      </c>
      <c r="G6" s="121" t="s">
        <v>2</v>
      </c>
      <c r="J6" s="11"/>
      <c r="K6" s="121"/>
      <c r="L6" s="11"/>
    </row>
    <row r="7" spans="2:12" ht="6" customHeight="1">
      <c r="J7" s="11"/>
      <c r="K7" s="121"/>
      <c r="L7" s="11"/>
    </row>
    <row r="8" spans="2:12" ht="15" customHeight="1">
      <c r="B8" s="11" t="s">
        <v>19</v>
      </c>
      <c r="C8" s="121" t="s">
        <v>2</v>
      </c>
      <c r="D8" s="2"/>
      <c r="J8" s="11"/>
      <c r="K8" s="121"/>
      <c r="L8" s="11"/>
    </row>
    <row r="9" spans="2:12" ht="6" customHeight="1">
      <c r="J9" s="11"/>
      <c r="K9" s="121"/>
      <c r="L9" s="11"/>
    </row>
    <row r="10" spans="2:12">
      <c r="B10" s="11" t="s">
        <v>4</v>
      </c>
      <c r="C10" s="121" t="s">
        <v>2</v>
      </c>
      <c r="D10" s="2" t="s">
        <v>116</v>
      </c>
      <c r="F10" s="14"/>
      <c r="G10" s="14"/>
      <c r="H10" s="14"/>
      <c r="I10" s="14"/>
      <c r="J10" s="14"/>
      <c r="K10" s="121"/>
      <c r="L10" s="11"/>
    </row>
    <row r="11" spans="2:12" ht="6" customHeight="1">
      <c r="F11" s="14"/>
      <c r="G11" s="14"/>
      <c r="H11" s="14"/>
      <c r="I11" s="14"/>
      <c r="J11" s="14"/>
      <c r="K11" s="121"/>
      <c r="L11" s="11"/>
    </row>
    <row r="12" spans="2:12">
      <c r="B12" s="11" t="s">
        <v>17</v>
      </c>
      <c r="C12" s="121" t="s">
        <v>2</v>
      </c>
      <c r="D12" s="2" t="s">
        <v>95</v>
      </c>
      <c r="F12" s="14"/>
      <c r="G12" s="14"/>
      <c r="H12" s="14"/>
      <c r="I12" s="14"/>
      <c r="J12" s="14"/>
      <c r="K12" s="121"/>
      <c r="L12" s="11"/>
    </row>
    <row r="13" spans="2:12" ht="6" customHeight="1">
      <c r="F13" s="14"/>
      <c r="G13" s="14"/>
      <c r="H13" s="14"/>
      <c r="I13" s="14"/>
      <c r="J13" s="14"/>
    </row>
    <row r="14" spans="2:12">
      <c r="B14" s="11" t="s">
        <v>5</v>
      </c>
      <c r="C14" s="121" t="s">
        <v>2</v>
      </c>
      <c r="D14" s="2"/>
      <c r="F14" s="14"/>
      <c r="G14" s="14"/>
      <c r="H14" s="14"/>
      <c r="I14" s="14"/>
      <c r="J14" s="14"/>
      <c r="K14" s="121"/>
      <c r="L14" s="11"/>
    </row>
    <row r="15" spans="2:12" ht="6" customHeight="1">
      <c r="F15" s="14"/>
      <c r="G15" s="14"/>
      <c r="H15" s="14"/>
      <c r="I15" s="14"/>
      <c r="J15" s="14"/>
      <c r="K15" s="121"/>
      <c r="L15" s="11"/>
    </row>
    <row r="16" spans="2:12">
      <c r="B16" s="11" t="s">
        <v>8</v>
      </c>
      <c r="C16" s="121" t="s">
        <v>2</v>
      </c>
      <c r="D16" s="2"/>
      <c r="F16" s="14"/>
      <c r="G16" s="14"/>
      <c r="H16" s="14"/>
      <c r="I16" s="14"/>
      <c r="J16" s="14"/>
      <c r="K16" s="121"/>
      <c r="L16" s="11"/>
    </row>
    <row r="17" spans="2:12" ht="6" customHeight="1">
      <c r="C17" s="13"/>
      <c r="F17" s="14"/>
      <c r="G17" s="14"/>
      <c r="H17" s="14"/>
      <c r="I17" s="14"/>
      <c r="J17" s="14"/>
      <c r="K17" s="121"/>
      <c r="L17" s="11"/>
    </row>
    <row r="18" spans="2:12" ht="15" customHeight="1">
      <c r="B18" s="11" t="s">
        <v>7</v>
      </c>
      <c r="C18" s="121" t="s">
        <v>2</v>
      </c>
      <c r="D18" s="2" t="s">
        <v>117</v>
      </c>
      <c r="F18" s="14"/>
      <c r="G18" s="14"/>
      <c r="H18" s="14"/>
      <c r="I18" s="14"/>
      <c r="J18" s="14"/>
      <c r="K18" s="121"/>
      <c r="L18" s="11"/>
    </row>
    <row r="19" spans="2:12" ht="6" customHeight="1">
      <c r="F19" s="14"/>
      <c r="G19" s="14"/>
      <c r="H19" s="14"/>
      <c r="I19" s="14"/>
      <c r="J19" s="14"/>
      <c r="K19" s="121"/>
      <c r="L19" s="11"/>
    </row>
    <row r="20" spans="2:12" ht="15" customHeight="1">
      <c r="B20" s="11" t="s">
        <v>9</v>
      </c>
      <c r="C20" s="121" t="s">
        <v>2</v>
      </c>
      <c r="D20" s="3" t="s">
        <v>118</v>
      </c>
      <c r="F20" s="14"/>
      <c r="G20" s="14"/>
      <c r="H20" s="14" t="s">
        <v>45</v>
      </c>
      <c r="I20" s="14"/>
      <c r="J20" s="14"/>
      <c r="K20" s="121"/>
      <c r="L20" s="11"/>
    </row>
    <row r="21" spans="2:12" ht="9.75" customHeight="1">
      <c r="F21" s="14"/>
      <c r="G21" s="14"/>
      <c r="H21" s="72" t="s">
        <v>37</v>
      </c>
      <c r="I21" s="14"/>
      <c r="J21" s="14"/>
      <c r="K21" s="121"/>
      <c r="L21" s="11"/>
    </row>
    <row r="22" spans="2:12" ht="6" customHeight="1">
      <c r="J22" s="11"/>
      <c r="K22" s="121"/>
      <c r="L22" s="11"/>
    </row>
    <row r="23" spans="2:12">
      <c r="D23" s="11" t="s">
        <v>10</v>
      </c>
      <c r="H23" s="11" t="s">
        <v>11</v>
      </c>
      <c r="J23" s="11"/>
      <c r="K23" s="121"/>
      <c r="L23" s="11" t="s">
        <v>12</v>
      </c>
    </row>
    <row r="24" spans="2:12" ht="6" customHeight="1">
      <c r="J24" s="11"/>
    </row>
    <row r="25" spans="2:12">
      <c r="B25" s="11" t="s">
        <v>13</v>
      </c>
      <c r="C25" s="121" t="s">
        <v>2</v>
      </c>
      <c r="D25" s="2" t="s">
        <v>114</v>
      </c>
      <c r="F25" s="11" t="s">
        <v>13</v>
      </c>
      <c r="G25" s="121" t="s">
        <v>2</v>
      </c>
      <c r="H25" s="2" t="s">
        <v>115</v>
      </c>
      <c r="J25" s="11" t="s">
        <v>13</v>
      </c>
      <c r="K25" s="121" t="s">
        <v>2</v>
      </c>
      <c r="L25" s="2" t="s">
        <v>91</v>
      </c>
    </row>
    <row r="26" spans="2:12" ht="6" customHeight="1">
      <c r="J26" s="11"/>
      <c r="K26" s="121"/>
      <c r="L26" s="11"/>
    </row>
    <row r="27" spans="2:12">
      <c r="B27" s="11" t="s">
        <v>14</v>
      </c>
      <c r="C27" s="121" t="s">
        <v>2</v>
      </c>
      <c r="D27" s="2">
        <v>2</v>
      </c>
      <c r="F27" s="11" t="s">
        <v>14</v>
      </c>
      <c r="G27" s="121" t="s">
        <v>2</v>
      </c>
      <c r="H27" s="2">
        <v>6</v>
      </c>
      <c r="J27" s="11" t="s">
        <v>14</v>
      </c>
      <c r="K27" s="121" t="s">
        <v>2</v>
      </c>
      <c r="L27" s="2">
        <v>6</v>
      </c>
    </row>
    <row r="28" spans="2:12" ht="6" customHeight="1">
      <c r="J28" s="11"/>
      <c r="K28" s="121"/>
      <c r="L28" s="11"/>
    </row>
    <row r="29" spans="2:12">
      <c r="B29" s="11" t="s">
        <v>15</v>
      </c>
      <c r="C29" s="121" t="s">
        <v>2</v>
      </c>
      <c r="D29" s="2">
        <v>3</v>
      </c>
      <c r="F29" s="11" t="s">
        <v>15</v>
      </c>
      <c r="G29" s="121" t="s">
        <v>2</v>
      </c>
      <c r="H29" s="2">
        <v>2</v>
      </c>
      <c r="J29" s="11" t="s">
        <v>15</v>
      </c>
      <c r="K29" s="121" t="s">
        <v>2</v>
      </c>
      <c r="L29" s="2" t="s">
        <v>92</v>
      </c>
    </row>
    <row r="30" spans="2:12" ht="6" customHeight="1">
      <c r="J30" s="11"/>
      <c r="K30" s="121"/>
      <c r="L30" s="11"/>
    </row>
    <row r="31" spans="2:12">
      <c r="B31" s="11" t="s">
        <v>16</v>
      </c>
      <c r="C31" s="121" t="s">
        <v>2</v>
      </c>
      <c r="D31" s="2" t="s">
        <v>40</v>
      </c>
      <c r="F31" s="11" t="s">
        <v>16</v>
      </c>
      <c r="G31" s="121" t="s">
        <v>2</v>
      </c>
      <c r="H31" s="2" t="s">
        <v>40</v>
      </c>
      <c r="J31" s="11" t="s">
        <v>16</v>
      </c>
      <c r="K31" s="121" t="s">
        <v>2</v>
      </c>
      <c r="L31" s="2" t="s">
        <v>40</v>
      </c>
    </row>
    <row r="32" spans="2:12" ht="6" customHeight="1">
      <c r="J32" s="11"/>
      <c r="K32" s="121"/>
    </row>
    <row r="33" spans="2:12">
      <c r="B33" s="11" t="s">
        <v>18</v>
      </c>
      <c r="C33" s="121" t="s">
        <v>2</v>
      </c>
      <c r="D33" s="2">
        <v>60</v>
      </c>
      <c r="F33" s="11" t="s">
        <v>18</v>
      </c>
      <c r="G33" s="121" t="s">
        <v>2</v>
      </c>
      <c r="H33" s="2">
        <v>60</v>
      </c>
      <c r="J33" s="11" t="s">
        <v>18</v>
      </c>
      <c r="K33" s="121" t="s">
        <v>2</v>
      </c>
      <c r="L33" s="2">
        <v>60</v>
      </c>
    </row>
    <row r="34" spans="2:12" ht="6" customHeight="1">
      <c r="J34" s="11"/>
      <c r="K34" s="121"/>
      <c r="L34" s="11"/>
    </row>
    <row r="35" spans="2:12">
      <c r="B35" s="11" t="str">
        <f>"Jumlah Lokal Kls "&amp;$D$29</f>
        <v>Jumlah Lokal Kls 3</v>
      </c>
      <c r="C35" s="121" t="s">
        <v>2</v>
      </c>
      <c r="D35" s="2">
        <v>6</v>
      </c>
      <c r="F35" s="11" t="str">
        <f>IF(AND($D$25=$H$25,$D$29=$H$29,$D$31=$H$31,$D$35=7),"Tambah lokal kls "&amp;IF(LEN($H$29&gt;4),LEFT($H$29,4),$H$29),"Jumlah Lokal Kls "&amp;IF(LEN($H$29&gt;4),LEFT($H$29,4),$H$29))</f>
        <v>Jumlah Lokal Kls 2</v>
      </c>
      <c r="G35" s="121" t="s">
        <v>2</v>
      </c>
      <c r="H35" s="2">
        <v>6</v>
      </c>
      <c r="J35" s="11" t="str">
        <f>IF(  OR(  AND($D$25=$H$25,$D$29=$H$29,$D$31=$H$31,$D$35=7,   $H$25=$L$25,$H$29=$L$29,$H$31=$L$31,$H$35=7        )),"Tambah lokal kls "&amp;$D$29,"Jumlah lokal Kls "&amp;$L$29)</f>
        <v>Jumlah lokal Kls HLQ</v>
      </c>
      <c r="K35" s="121" t="s">
        <v>2</v>
      </c>
      <c r="L35" s="2">
        <v>1</v>
      </c>
    </row>
    <row r="36" spans="2:12" ht="6" customHeight="1">
      <c r="J36" s="11"/>
      <c r="K36" s="121"/>
      <c r="L36" s="11"/>
    </row>
    <row r="37" spans="2:12" ht="15" customHeight="1">
      <c r="B37" s="11" t="str">
        <f>IF($D$35&lt;2,"","Penamaan Kelas")</f>
        <v>Penamaan Kelas</v>
      </c>
      <c r="C37" s="121" t="str">
        <f>IF($D$35&lt;2,"",":")</f>
        <v>:</v>
      </c>
      <c r="D37" s="2" t="s">
        <v>39</v>
      </c>
      <c r="F37" s="11" t="str">
        <f>IF(  OR(  AND($D$25=$H$25,$D$29=$H$29,$D$31=$H$31,$D$35=7),$H$35&lt;2),"","Penamaan Kelas")</f>
        <v>Penamaan Kelas</v>
      </c>
      <c r="G37" s="121" t="str">
        <f>IF(                              OR(          AND($D$25=$H$25,$D$29=$H$29,$D$31=$H$31,$D$35=7),$H$35&lt;2),"",":")</f>
        <v>:</v>
      </c>
      <c r="H37" s="2" t="s">
        <v>39</v>
      </c>
      <c r="J37" s="11" t="str">
        <f>IF(  OR(AND($D$25=$H$25,$D$29=$H$29,$D$31=$H$31,$D$35=7,   $H$25=$L$25,$H$29=$L$29,$H$31=$L$31,$H$35=7            ),AND($L$25=$H$25,$L$29=$H$29,$L$31=$H$31,$H$35=7),$L$35&lt;2),"","Penamaan Kelas")</f>
        <v/>
      </c>
      <c r="K37" s="11" t="str">
        <f>IF(  OR(AND($D$25=$H$25,$D$29=$H$29,$D$31=$H$31,$D$35=7,   $H$25=$L$25,$H$29=$L$29,$H$31=$L$31,$H$35=7            ),AND($L$25=$H$25,$L$29=$H$29,$L$31=$H$31,$H$35=7),$L$35&lt;2),"",":")</f>
        <v/>
      </c>
      <c r="L37" s="2">
        <v>123</v>
      </c>
    </row>
    <row r="38" spans="2:12" ht="6" customHeight="1">
      <c r="J38" s="11"/>
      <c r="K38" s="121"/>
      <c r="L38" s="11"/>
    </row>
    <row r="39" spans="2:12">
      <c r="B39" s="11" t="str">
        <f>IF(OR($H$4="Pesantren",$H$4="Sekolah"),"Wali Kelas ","Pembimbing ")&amp;IF(OR($D$35="",$D$35=1), IF(LEN($D$29&gt;4),LEFT($D$29,4),$D$29)  &amp;" "&amp;IF($D$31="Putra","Pa",IF($D$31="Putri","Pi","")),( IF(LEN($D$29&gt;4),LEFT($D$29,4),$D$29)  &amp;IF($D$37="ABC","A ",".1 ")&amp;IF($D$31="Putra","Pa",IF($D$31="Putri","Pi",""))))</f>
        <v>Wali Kelas 3A Pa</v>
      </c>
      <c r="C39" s="121" t="s">
        <v>2</v>
      </c>
      <c r="D39" s="2"/>
      <c r="F39" s="11" t="str">
        <f>IF(OR($H$4="Pesantren",$H$4="Sekolah"),"Wali Kelas ","Pembimbing ")&amp;IF(AND($D$25=$H$25,$D$29=$H$29,$D$31=$H$31,$D$35=7),                                                                  (IF($D$37="ABC",  ((                            IF(LEN($D$29&gt;4),LEFT($D$29,4),$D$29)                                   )&amp;"H "),   ((                     IF(LEN($D$29&gt;4),LEFT($D$29,4),$D$29)                    )&amp;".8 " )     )     &amp;IF($D$31="Putra","Pa",IF($D$31="Putri","Pi",""))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IF(LEN($H$29&gt;4),LEFT($H$29,4),$H$29)                )    &amp;IF(OR($H$35="",$H$35=1),"",IF($H$37="ABC","A ",".1 ") )           &amp;IF($H$31="Putra","Pa",IF($H$31="Putri","Pi",""))                   )    )</f>
        <v>Wali Kelas 2A Pa</v>
      </c>
      <c r="G39" s="121" t="s">
        <v>2</v>
      </c>
      <c r="H39" s="2"/>
      <c r="J39" s="11" t="str">
        <f>IF(OR($H$4="Pesantren",$H$4="Sekolah"),"Wali Kelas ","Pembimbing ")&amp;                                                                                                                                                                                              IF(AND($D$25=$H$25,$D$29=$H$29,$D$31=$H$31,$D$35=7,   $H$25=$L$25,$H$29=$L$29,$H$31=$L$31,$H$35=7            ),                                                                                                                                                                                                                                         ((IF(LEN($D$29&gt;4),LEFT($D$29,4),$D$29))&amp;IF($D$37="ABC","O ",".15 ")&amp;IF($D$31="Putra","Pa",IF($D$31="Putri","Pi",""))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AND($H$25=$L$25,$H$29=$L$29,$H$31=$L$31,$H$35=7) ),( (IF(LEN($H$29&gt;4),LEFT($H$29,4),$H$29))&amp;IF($H$37="ABC","H ",".8 ")&amp;IF($H$31="Putra","Pa",IF($H$31="Putri","Pi",""))           ),( IF(OR($L$35="",$L$35=1),(IF(LEN($L$29&gt;4),LEFT($L$29,4),$L$29)),((IF(LEN($L$29&gt;4),LEFT($L$29,4),$L$29))&amp;"A "))&amp;IF($L$31="Putra","Pa",IF($L$31="Putri","Pi","")) ))                       ))</f>
        <v>Wali Kelas HLQPa</v>
      </c>
      <c r="K39" s="121" t="s">
        <v>2</v>
      </c>
      <c r="L39" s="2"/>
    </row>
    <row r="40" spans="2:12" ht="6" customHeight="1">
      <c r="J40" s="11"/>
      <c r="K40" s="121"/>
      <c r="L40" s="11"/>
    </row>
    <row r="41" spans="2:12">
      <c r="B41" s="11" t="str">
        <f>IF($D$35&lt;2,"",IF(OR($H$4="Pesantren",$H$4="Sekolah"),"Wali Kelas ","Pembimbing ")&amp; IF(LEN($D$29&gt;4),LEFT($D$29,4),$D$29)  &amp;IF($D$37="ABC","B ",".2 ")&amp;IF($D$31="Putra","Pa",IF($D$31="Putri","Pi","")))</f>
        <v>Wali Kelas 3B Pa</v>
      </c>
      <c r="C41" s="121" t="str">
        <f>IF(OR($D$35="",$D$35=1),"",":")</f>
        <v>:</v>
      </c>
      <c r="D41" s="2"/>
      <c r="F41" s="11" t="str">
        <f>IF($H$35&lt;2,"",IF(OR($H$4="Pesantren",$H$4="Sekolah"),"Wali Kelas ","Pembimbing ")&amp;IF(AND($D$25=$H$25,$D$29=$H$29,$D$31=$H$31,$D$35=7),                                                                  (IF($D$37="ABC",  ((    IF(LEN($D$29&gt;4),LEFT($D$29,4),$D$29) )&amp;"I "),   ((     IF(LEN($D$29&gt;4),LEFT($D$29,4),$D$29)   )&amp;".9 " )     )      &amp;IF($D$31="Putra","Pa",IF($D$31="Putri","Pi",""))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IF(LEN($H$29&gt;4),LEFT($H$29,4),$H$29)     )&amp;IF($H$37="ABC","B ",".2 ") &amp;IF($H$31="Putra","Pa",IF($H$31="Putri","Pi",""))    )    ))</f>
        <v>Wali Kelas 2B Pa</v>
      </c>
      <c r="G41" s="121" t="str">
        <f>IF(OR($H$35="",$H$35=1),"",":")</f>
        <v>:</v>
      </c>
      <c r="H41" s="2"/>
      <c r="J41" s="11" t="str">
        <f>IF($L$35&lt;2,"",IF(OR($H$4="Pesantren",$H$4="Sekolah"),"Wali Kelas ","Pembimbing ")&amp;                                                                                                                                                                                              IF(AND($D$25=$H$25,$D$29=$H$29,$D$31=$H$31,$D$35=7,   $H$25=$L$25,$H$29=$L$29,$H$31=$L$31,$H$35=7            ),                                                                                                                                                                                                                                         ((IF(LEN($D$29&gt;4),LEFT($D$29,4),$D$29))&amp;IF($D$37="ABC","P ",".16 ")&amp;IF($D$31="Putra","Pa",IF($D$31="Putri","Pi",""))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AND($H$25=$L$25,$H$29=$L$29,$H$31=$L$31,$H$35=7) ),( (IF(LEN($H$29&gt;4),LEFT($H$29,4),$H$29))&amp;IF($H$37="ABC","I ",".9 ")&amp;IF($H$31="Putra","Pa",IF($H$31="Putri","Pi",""))           ),( (IF(LEN($L$29&gt;4),LEFT($L$29,4),$L$29))&amp;                  IF( $L$37="ABC",   "B ",".2 ")        &amp;IF($L$31="Putra","Pa",IF($L$31="Putri","Pi",""))             )) ))                       )</f>
        <v/>
      </c>
      <c r="K41" s="121" t="str">
        <f>IF(OR($L$35="",$L$35=1),"",":")</f>
        <v/>
      </c>
      <c r="L41" s="2"/>
    </row>
    <row r="42" spans="2:12" ht="6" customHeight="1">
      <c r="J42" s="11"/>
      <c r="K42" s="121"/>
      <c r="L42" s="11"/>
    </row>
    <row r="43" spans="2:12">
      <c r="B43" s="11" t="str">
        <f>IF($D$35&lt;3,"",IF(OR($H$4="Pesantren",$H$4="Sekolah"),"Wali Kelas ","Pembimbing ")&amp; IF(LEN($D$29&gt;4),LEFT($D$29,4),$D$29)  &amp;IF($D$37="ABC","C ",".3 ")&amp;IF($D$31="Putra","Pa",IF($D$31="Putri","Pi","")))</f>
        <v>Wali Kelas 3C Pa</v>
      </c>
      <c r="C43" s="121" t="str">
        <f>IF($D$35&lt;3,"",":")</f>
        <v>:</v>
      </c>
      <c r="D43" s="2"/>
      <c r="F43" s="11" t="str">
        <f>IF($H$35&lt;3,"",IF(OR($H$4="Pesantren",$H$4="Sekolah"),"Wali Kelas ","Pembimbing ")&amp;IF(AND($D$25=$H$25,$D$29=$H$29,$D$31=$H$31,$D$35=7),                                                                  (IF($D$37="ABC",  (( IF(LEN($D$29&gt;4),LEFT($D$29,4),$D$29) )&amp;"J "),   (( IF(LEN($D$29&gt;4),LEFT($D$29,4),$D$29) )&amp;".10 " )  )  &amp;IF($D$31="Putra","Pa",IF($D$31="Putri","Pi",""))  ),                                                                                                                                                                                                                                             ((  IF(LEN($H$29&gt;4),LEFT($H$29,4),$H$29)  )&amp;IF($H$37="ABC","C ",".3 ") &amp;IF($H$31="Putra","Pa",IF($H$31="Putri","Pi",""))  )  ))</f>
        <v>Wali Kelas 2C Pa</v>
      </c>
      <c r="G43" s="121" t="str">
        <f>IF($H$35&lt;3,"",":")</f>
        <v>:</v>
      </c>
      <c r="H43" s="2"/>
      <c r="J43" s="11" t="str">
        <f>IF($L$35&lt;3,"",IF(OR($H$4="Pesantren",$H$4="Sekolah"),"Wali Kelas ","Pembimbing ")&amp;                                                                                                                                                                                              IF(AND($D$25=$H$25,$D$29=$H$29,$D$31=$H$31,$D$35=7,   $H$25=$L$25,$H$29=$L$29,$H$31=$L$31,$H$35=7            ),                                                                                                                                                                                                                                         ((IF(LEN($D$29&gt;4),LEFT($D$29,4),$D$29))&amp;IF($D$37="ABC","Q ",".17 ")&amp;IF($D$31="Putra","Pa",IF($D$31="Putri","Pi",""))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AND($H$25=$L$25,$H$29=$L$29,$H$31=$L$31,$H$35=7) ),( (IF(LEN($H$29&gt;4),LEFT($H$29,4),$H$29))&amp;IF($H$37="ABC","J ",".10 ")&amp;IF($H$31="Putra","Pa",IF($H$31="Putri","Pi",""))           ),((IF(LEN($L$29&gt;4),LEFT($L$29,4),$L$29))&amp;                  IF( $L$37="ABC",   "C ",".3 ")        &amp;IF($L$31="Putra","Pa",IF($L$31="Putri","Pi",""))             )) ))                       )</f>
        <v/>
      </c>
      <c r="K43" s="121" t="str">
        <f>IF($L$35&lt;3,"",":")</f>
        <v/>
      </c>
      <c r="L43" s="2"/>
    </row>
    <row r="44" spans="2:12" ht="6" customHeight="1">
      <c r="J44" s="11"/>
      <c r="K44" s="121"/>
      <c r="L44" s="11"/>
    </row>
    <row r="45" spans="2:12">
      <c r="B45" s="11" t="str">
        <f>IF($D$35&lt;4,"",IF(OR($H$4="Pesantren",$H$4="Sekolah"),"Wali Kelas ","Pembimbing ")&amp; IF(LEN($D$29&gt;4),LEFT($D$29,4),$D$29)  &amp;IF($D$37="ABC","D ",".4 ")&amp;IF($D$31="Putra","Pa",IF($D$31="Putri","Pi","")))</f>
        <v>Wali Kelas 3D Pa</v>
      </c>
      <c r="C45" s="121" t="str">
        <f>IF($D$35&lt;4,"",":")</f>
        <v>:</v>
      </c>
      <c r="D45" s="2"/>
      <c r="F45" s="11" t="str">
        <f>IF($H$35&lt;4,"",IF(OR($H$4="Pesantren",$H$4="Sekolah"),"Wali Kelas ","Pembimbing ")&amp;IF(AND($D$25=$H$25,$D$29=$H$29,$D$31=$H$31,$D$35=7),                                                                  (IF($D$37="ABC",  (( IF(LEN($D$29&gt;4),LEFT($D$29,4),$D$29) )&amp;"K "),   (( IF(LEN($D$29&gt;4),LEFT($D$29,4),$D$29) )&amp;".11 " )  )   &amp;IF($D$31="Putra","Pa",IF($D$31="Putri","Pi",""))  ),                                                                                                                                                                                                                                             ((  IF(LEN($H$29&gt;4),LEFT($H$29,4),$H$29)  )&amp;IF($H$37="ABC","D ",".4 ") &amp;IF($H$31="Putra","Pa",IF($H$31="Putri","Pi",""))  )  ))</f>
        <v>Wali Kelas 2D Pa</v>
      </c>
      <c r="G45" s="121" t="str">
        <f>IF($H$35&lt;4,"",":")</f>
        <v>:</v>
      </c>
      <c r="H45" s="2"/>
      <c r="J45" s="11" t="str">
        <f>IF($L$35&lt;4,"",IF(OR($H$4="Pesantren",$H$4="Sekolah"),"Wali Kelas ","Pembimbing ")&amp;                                                                                                                                                                                              IF(AND($D$25=$H$25,$D$29=$H$29,$D$31=$H$31,$D$35=7,   $H$25=$L$25,$H$29=$L$29,$H$31=$L$31,$H$35=7            ),                                                                                                                                                                                                                                         ((IF(LEN($D$29&gt;4),LEFT($D$29,4),$D$29))&amp;IF($D$37="ABC","R ",".18 ")&amp;IF($D$31="Putra","Pa",IF($D$31="Putri","Pi",""))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AND($H$25=$L$25,$H$29=$L$29,$H$31=$L$31,$H$35=7) ),( (IF(LEN($H$29&gt;4),LEFT($H$29,4),$H$29))&amp;IF($H$37="ABC","K ",".11 ")&amp;IF($H$31="Putra","Pa",IF($H$31="Putri","Pi",""))           ),( (IF(LEN($L$29&gt;4),LEFT($L$29,4),$L$29))&amp;                  IF( $L$37="ABC",   "D ",".4 ")        &amp;IF($L$31="Putra","Pa",IF($L$31="Putri","Pi",""))             )) ))                       )</f>
        <v/>
      </c>
      <c r="K45" s="121" t="str">
        <f>IF($L$35&lt;4,"",":")</f>
        <v/>
      </c>
      <c r="L45" s="2"/>
    </row>
    <row r="46" spans="2:12" ht="6" customHeight="1">
      <c r="J46" s="11"/>
      <c r="K46" s="121"/>
      <c r="L46" s="11"/>
    </row>
    <row r="47" spans="2:12">
      <c r="B47" s="11" t="str">
        <f>IF($D$35&lt;5,"",IF(OR($H$4="Pesantren",$H$4="Sekolah"),"Wali Kelas ","Pembimbing ")&amp; IF(LEN($D$29&gt;4),LEFT($D$29,4),$D$29)  &amp;IF($D$37="ABC","E ",".5 ")&amp;IF($D$31="Putra","Pa",IF($D$31="Putri","Pi","")))</f>
        <v>Wali Kelas 3E Pa</v>
      </c>
      <c r="C47" s="121" t="str">
        <f>IF($D$35&lt;5,"",":")</f>
        <v>:</v>
      </c>
      <c r="D47" s="2"/>
      <c r="F47" s="11" t="str">
        <f>IF($H$35&lt;5,"",IF(OR($H$4="Pesantren",$H$4="Sekolah"),"Wali Kelas ","Pembimbing ")&amp;IF(AND($D$25=$H$25,$D$29=$H$29,$D$31=$H$31,$D$35=7),                                                                  (IF($D$37="ABC",  (( IF(LEN($D$29&gt;4),LEFT($D$29,4),$D$29) )&amp;"L "),   (( IF(LEN($D$29&gt;4),LEFT($D$29,4),$D$29) )&amp;".12 " )  )  &amp;IF($D$31="Putra","Pa",IF($D$31="Putri","Pi",""))  ),                                                                                                                                                                                                                                             ((  IF(LEN($H$29&gt;4),LEFT($H$29,4),$H$29)  )&amp;IF($H$37="ABC","E ",".5 ") &amp;IF($H$31="Putra","Pa",IF($H$31="Putri","Pi",""))  )  ))</f>
        <v>Wali Kelas 2E Pa</v>
      </c>
      <c r="G47" s="121" t="str">
        <f>IF($H$35&lt;5,"",":")</f>
        <v>:</v>
      </c>
      <c r="H47" s="2"/>
      <c r="J47" s="11" t="str">
        <f>IF($L$35&lt;5,"",IF(OR($H$4="Pesantren",$H$4="Sekolah"),"Wali Kelas ","Pembimbing ")&amp;                                                                                                                                                                                              IF(AND($D$25=$H$25,$D$29=$H$29,$D$31=$H$31,$D$35=7,   $H$25=$L$25,$H$29=$L$29,$H$31=$L$31,$H$35=7            ),                                                                                                                                                                                                                                         ((IF(LEN($D$29&gt;4),LEFT($D$29,4),$D$29))&amp;IF($D$37="ABC","S ",".19 ")&amp;IF($D$31="Putra","Pa",IF($D$31="Putri","Pi",""))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AND($H$25=$L$25,$H$29=$L$29,$H$31=$L$31,$H$35=7) ),( (IF(LEN($H$29&gt;4),LEFT($H$29,4),$H$29))&amp;IF($H$37="ABC","L ",".12 ")&amp;IF($H$31="Putra","Pa",IF($H$31="Putri","Pi",""))           ),( (IF(LEN($L$29&gt;4),LEFT($L$29,4),$L$29))&amp;                  IF( $L$37="ABC",   "E ",".5 ")        &amp;IF($L$31="Putra","Pa",IF($L$31="Putri","Pi",""))             )) ))                       )</f>
        <v/>
      </c>
      <c r="K47" s="121" t="str">
        <f>IF($L$35&lt;5,"",":")</f>
        <v/>
      </c>
      <c r="L47" s="2"/>
    </row>
    <row r="48" spans="2:12" ht="6" customHeight="1">
      <c r="J48" s="11"/>
      <c r="K48" s="121"/>
      <c r="L48" s="11"/>
    </row>
    <row r="49" spans="2:12">
      <c r="B49" s="11" t="str">
        <f>IF($D$35&lt;6,"",IF(OR($H$4="Pesantren",$H$4="Sekolah"),"Wali Kelas ","Pembimbing ")&amp; IF(LEN($D$29&gt;4),LEFT($D$29,4),$D$29)  &amp;IF($D$37="ABC","F ",".6 ")&amp;IF($D$31="Putra","Pa",IF($D$31="Putri","Pi","")))</f>
        <v>Wali Kelas 3F Pa</v>
      </c>
      <c r="C49" s="121" t="str">
        <f>IF($D$35&lt;6,"",":")</f>
        <v>:</v>
      </c>
      <c r="D49" s="2"/>
      <c r="F49" s="11" t="str">
        <f>IF($H$35&lt;6,"",IF(OR($H$4="Pesantren",$H$4="Sekolah"),"Wali Kelas ","Pembimbing ")&amp;IF(AND($D$25=$H$25,$D$29=$H$29,$D$31=$H$31,$D$35=7),                                                                  (IF($D$37="ABC",  (( IF(LEN($D$29&gt;4),LEFT($D$29,4),$D$29) )&amp;"M "),   (( IF(LEN($D$29&gt;4),LEFT($D$29,4),$D$29) )&amp;".13 " )  )  &amp;IF($D$31="Putra","Pa",IF($D$31="Putri","Pi",""))  ),                                                                                                                                                                                                                                             ((  IF(LEN($H$29&gt;4),LEFT($H$29,4),$H$29)  )&amp;IF($H$37="ABC","F ",".6 ") &amp;IF($H$31="Putra","Pa",IF($H$31="Putri","Pi",""))  )  ))</f>
        <v>Wali Kelas 2F Pa</v>
      </c>
      <c r="G49" s="121" t="str">
        <f>IF($H$35&lt;6,"",":")</f>
        <v>:</v>
      </c>
      <c r="H49" s="2"/>
      <c r="J49" s="11" t="str">
        <f>IF($L$35&lt;6,"",IF(OR($H$4="Pesantren",$H$4="Sekolah"),"Wali Kelas ","Pembimbing ")&amp;                                                                                                                                                                                              IF(AND($D$25=$H$25,$D$29=$H$29,$D$31=$H$31,$D$35=7,   $H$25=$L$25,$H$29=$L$29,$H$31=$L$31,$H$35=7            ),                                                                                                                                                                                                                                         ((IF(LEN($D$29&gt;4),LEFT($D$29,4),$D$29))&amp;IF($D$37="ABC","T ",".20 ")&amp;IF($D$31="Putra","Pa",IF($D$31="Putri","Pi",""))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AND($H$25=$L$25,$H$29=$L$29,$H$31=$L$31,$H$35=7) ),( (IF(LEN($H$29&gt;4),LEFT($H$29,4),$H$29))&amp;IF($H$37="ABC","M ",".13 ")&amp;IF($H$31="Putra","Pa",IF($H$31="Putri","Pi",""))           ),( (IF(LEN($L$29&gt;4),LEFT($L$29,4),$L$29))&amp;                  IF( $L$37="ABC",   "F ",".6 ")        &amp;IF($L$31="Putra","Pa",IF($L$31="Putri","Pi",""))             )) ))                       )</f>
        <v/>
      </c>
      <c r="K49" s="121" t="str">
        <f>IF($L$35&lt;6,"",":")</f>
        <v/>
      </c>
      <c r="L49" s="2"/>
    </row>
    <row r="50" spans="2:12" ht="6" customHeight="1">
      <c r="J50" s="11"/>
      <c r="K50" s="121"/>
      <c r="L50" s="11"/>
    </row>
    <row r="51" spans="2:12">
      <c r="B51" s="11" t="str">
        <f>IF($D$35&lt;7,"",IF(OR($H$4="Pesantren",$H$4="Sekolah"),"Wali Kelas ","Pembimbing ")&amp; IF(LEN($D$29&gt;4),LEFT($D$29,4),$D$29)  &amp;IF($D$37="ABC","G ",".7 ")&amp;IF($D$31="Putra","Pa",IF($D$31="Putri","Pi","")))</f>
        <v/>
      </c>
      <c r="C51" s="121" t="str">
        <f>IF($D$35&lt;7,"",":")</f>
        <v/>
      </c>
      <c r="D51" s="2"/>
      <c r="F51" s="11" t="str">
        <f>IF($H$35&lt;7,"",IF(OR($H$4="Pesantren",$H$4="Sekolah"),"Wali Kelas ","Pembimbing ")&amp;IF(AND($D$25=$H$25,$D$29=$H$29,$D$31=$H$31,$D$35=7),                                                                  (IF($D$37="ABC",  (( IF(LEN($D$29&gt;4),LEFT($D$29,4),$D$29) )&amp;"N "),   (( IF(LEN($D$29&gt;4),LEFT($D$29,4),$D$29) )&amp;".14 " )  )   &amp;IF($D$31="Putra","Pa",IF($D$31="Putri","Pi",""))  ),                                                                                                                                                                                                                                             ((  IF(LEN($H$29&gt;4),LEFT($H$29,4),$H$29)  )&amp;IF($H$37="ABC","G ",".7 ") &amp;IF($H$31="Putra","Pa",IF($H$31="Putri","Pi",""))  )  ))</f>
        <v/>
      </c>
      <c r="G51" s="121" t="str">
        <f>IF($H$35&lt;7,"",":")</f>
        <v/>
      </c>
      <c r="H51" s="2"/>
      <c r="J51" s="11" t="str">
        <f>IF($L$35&lt;7,"",IF(OR($H$4="Pesantren",$H$4="Sekolah"),"Wali Kelas ","Pembimbing ")&amp;                                                                                                                                                                                              IF(AND($D$25=$H$25,$D$29=$H$29,$D$31=$H$31,$D$35=7,   $H$25=$L$25,$H$29=$L$29,$H$31=$L$31,$H$35=7            ),                                                                                                                                                                                                                                         ((IF(LEN($D$29&gt;4),LEFT($D$29,4),$D$29))&amp;IF($D$37="ABC","U ",".21 ")&amp;IF($D$31="Putra","Pa",IF($D$31="Putri","Pi",""))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AND($H$25=$L$25,$H$29=$L$29,$H$31=$L$31,$H$35=7) ),( (IF(LEN($H$29&gt;4),LEFT($H$29,4),$H$29))&amp;IF($H$37="ABC","N ",".14 ")&amp;IF($H$31="Putra","Pa",IF($H$31="Putri","Pi",""))           ),((IF(LEN($L$29&gt;4),LEFT($L$29,4),$L$29))&amp;                  IF( $L$37="ABC",   "G ",".7 ")        &amp;IF($L$31="Putra","Pa",IF($L$31="Putri","Pi",""))             )) ))                       )</f>
        <v/>
      </c>
      <c r="K51" s="121" t="str">
        <f>IF($L$35&lt;7,"",":")</f>
        <v/>
      </c>
      <c r="L51" s="2"/>
    </row>
    <row r="52" spans="2:12">
      <c r="J52" s="11"/>
    </row>
    <row r="53" spans="2:12">
      <c r="D53" s="11" t="s">
        <v>46</v>
      </c>
      <c r="H53" s="11" t="s">
        <v>47</v>
      </c>
      <c r="J53" s="11"/>
      <c r="K53" s="121"/>
      <c r="L53" s="11" t="s">
        <v>48</v>
      </c>
    </row>
    <row r="54" spans="2:12" ht="6" customHeight="1">
      <c r="J54" s="11"/>
    </row>
    <row r="55" spans="2:12">
      <c r="B55" s="11" t="s">
        <v>13</v>
      </c>
      <c r="C55" s="121" t="s">
        <v>2</v>
      </c>
      <c r="D55" s="60"/>
      <c r="F55" s="11" t="s">
        <v>13</v>
      </c>
      <c r="G55" s="121" t="s">
        <v>2</v>
      </c>
      <c r="H55" s="60"/>
      <c r="J55" s="11" t="s">
        <v>13</v>
      </c>
      <c r="K55" s="121" t="s">
        <v>2</v>
      </c>
      <c r="L55" s="60"/>
    </row>
    <row r="56" spans="2:12" ht="6" customHeight="1">
      <c r="J56" s="11"/>
      <c r="K56" s="121"/>
      <c r="L56" s="11"/>
    </row>
    <row r="57" spans="2:12">
      <c r="B57" s="11" t="s">
        <v>14</v>
      </c>
      <c r="C57" s="121" t="s">
        <v>2</v>
      </c>
      <c r="D57" s="60"/>
      <c r="F57" s="11" t="s">
        <v>14</v>
      </c>
      <c r="G57" s="121" t="s">
        <v>2</v>
      </c>
      <c r="H57" s="60"/>
      <c r="J57" s="11" t="s">
        <v>14</v>
      </c>
      <c r="K57" s="121" t="s">
        <v>2</v>
      </c>
      <c r="L57" s="60"/>
    </row>
    <row r="58" spans="2:12" ht="6" customHeight="1">
      <c r="J58" s="11"/>
      <c r="K58" s="121"/>
      <c r="L58" s="11"/>
    </row>
    <row r="59" spans="2:12">
      <c r="B59" s="11" t="s">
        <v>15</v>
      </c>
      <c r="C59" s="121" t="s">
        <v>2</v>
      </c>
      <c r="D59" s="60"/>
      <c r="F59" s="11" t="s">
        <v>15</v>
      </c>
      <c r="G59" s="121" t="s">
        <v>2</v>
      </c>
      <c r="H59" s="60"/>
      <c r="J59" s="11" t="s">
        <v>15</v>
      </c>
      <c r="K59" s="121" t="s">
        <v>2</v>
      </c>
      <c r="L59" s="60"/>
    </row>
    <row r="60" spans="2:12" ht="6" customHeight="1">
      <c r="J60" s="11"/>
      <c r="K60" s="121"/>
      <c r="L60" s="11"/>
    </row>
    <row r="61" spans="2:12">
      <c r="B61" s="11" t="s">
        <v>16</v>
      </c>
      <c r="C61" s="121" t="s">
        <v>2</v>
      </c>
      <c r="D61" s="60"/>
      <c r="F61" s="11" t="s">
        <v>16</v>
      </c>
      <c r="G61" s="121" t="s">
        <v>2</v>
      </c>
      <c r="H61" s="60"/>
      <c r="J61" s="11" t="s">
        <v>16</v>
      </c>
      <c r="K61" s="121" t="s">
        <v>2</v>
      </c>
      <c r="L61" s="60"/>
    </row>
    <row r="62" spans="2:12" ht="6" customHeight="1">
      <c r="J62" s="11"/>
      <c r="K62" s="121"/>
    </row>
    <row r="63" spans="2:12">
      <c r="B63" s="11" t="s">
        <v>18</v>
      </c>
      <c r="C63" s="121" t="s">
        <v>2</v>
      </c>
      <c r="D63" s="60"/>
      <c r="F63" s="11" t="s">
        <v>18</v>
      </c>
      <c r="G63" s="121" t="s">
        <v>2</v>
      </c>
      <c r="H63" s="60"/>
      <c r="J63" s="11" t="s">
        <v>18</v>
      </c>
      <c r="K63" s="121" t="s">
        <v>2</v>
      </c>
      <c r="L63" s="60"/>
    </row>
    <row r="64" spans="2:12" ht="6" customHeight="1">
      <c r="J64" s="11"/>
      <c r="K64" s="121"/>
      <c r="L64" s="11"/>
    </row>
    <row r="65" spans="2:12">
      <c r="B65" s="11" t="str">
        <f>"Jumlah Lokal Kls "&amp;$D$59</f>
        <v xml:space="preserve">Jumlah Lokal Kls </v>
      </c>
      <c r="C65" s="121" t="s">
        <v>2</v>
      </c>
      <c r="D65" s="60"/>
      <c r="F65" s="11" t="str">
        <f>IF(AND($D$55=$H$55,$D$59=$H$59,$D$61=$H$61,$D$65=7),"Tambah lokal kls "&amp;IF(LEN($H$59&gt;4),LEFT($H$59,4),$H$59),"Jumlah Lokal Kls "&amp;IF(LEN($H$59&gt;4),LEFT($H$59,4),$H$59))</f>
        <v xml:space="preserve">Jumlah Lokal Kls </v>
      </c>
      <c r="G65" s="121" t="s">
        <v>2</v>
      </c>
      <c r="H65" s="60"/>
      <c r="J65" s="11" t="str">
        <f>IF(  OR(  AND($D$55=$H$55,$D$59=$H$59,$D$61=$H$61,$D$65=7,   $H$55=$L$55,$H$59=$L$59,$H$61=$L$61,$H$65=7        ),$L$65&lt;2),"Tambah lokal kls "&amp;$D$59,"Jumlah lokal Kls "&amp;$L$59)</f>
        <v xml:space="preserve">Tambah lokal kls </v>
      </c>
      <c r="K65" s="121" t="s">
        <v>2</v>
      </c>
      <c r="L65" s="60"/>
    </row>
    <row r="66" spans="2:12" ht="6" customHeight="1">
      <c r="J66" s="11"/>
      <c r="K66" s="121"/>
      <c r="L66" s="11"/>
    </row>
    <row r="67" spans="2:12" ht="15" customHeight="1">
      <c r="B67" s="11" t="str">
        <f>IF($D$65&lt;2,"","Penamaan Kelas")</f>
        <v/>
      </c>
      <c r="C67" s="121" t="str">
        <f>IF($D$65&lt;2,"",":")</f>
        <v/>
      </c>
      <c r="D67" s="60"/>
      <c r="F67" s="11" t="str">
        <f>IF(  OR(  AND($D$55=$H$55,$D$59=$H$59,$D$61=$H$61,$D$65=7),$H$65&lt;2),"","Penamaan Kelas")</f>
        <v/>
      </c>
      <c r="G67" s="121" t="str">
        <f>IF(                              OR(          AND($D$55=$H$55,$D$59=$H$59,$D$61=$H$61,$D$65=7),$H$65&lt;2),"",":")</f>
        <v/>
      </c>
      <c r="H67" s="60"/>
      <c r="J67" s="11" t="str">
        <f>IF(  OR(AND($D$55=$H$55,$D$59=$H$59,$D$61=$H$61,$D$65=7,   $H$55=$L$55,$H$59=$L$59,$H$61=$L$61,$H$65=7            ),AND($L$55=$H$55,$L$59=$H$59,$L$61=$H$61,$H$65=7),$L$65&lt;2),"","Penamaan Kelas")</f>
        <v/>
      </c>
      <c r="K67" s="11" t="str">
        <f>IF(  OR(AND($D$55=$H$55,$D$59=$H$59,$D$61=$H$61,$D$65=7,   $H$55=$L$55,$H$59=$L$59,$H$61=$L$61,$H$65=7            ),AND($L$55=$H$55,$L$59=$H$59,$L$61=$H$61,$H$65=7),$L$65&lt;2),"",":")</f>
        <v/>
      </c>
      <c r="L67" s="60" t="s">
        <v>39</v>
      </c>
    </row>
    <row r="68" spans="2:12" ht="6" customHeight="1">
      <c r="J68" s="11"/>
      <c r="K68" s="121"/>
      <c r="L68" s="11"/>
    </row>
    <row r="69" spans="2:12">
      <c r="B69" s="11" t="str">
        <f>IF(OR($H$4="Pesantren",$H$4="Sekolah"),"Wali Kelas ","Pembimbing ")&amp;IF(OR($D$65="",$D$65=1), IF(LEN($D$59&gt;4),LEFT($D$59,4),$D$59)  &amp;" "&amp;IF($D$61="Putra","Pa",IF($D$61="Putri","Pi","")),( IF(LEN($D$59&gt;4),LEFT($D$59,4),$D$59)  &amp;IF($D$67="ABC","A ",".1 ")&amp;IF($D$61="Putra","Pa",IF($D$61="Putri","Pi",""))))</f>
        <v xml:space="preserve">Wali Kelas  </v>
      </c>
      <c r="C69" s="121" t="s">
        <v>2</v>
      </c>
      <c r="D69" s="60"/>
      <c r="F69" s="11" t="str">
        <f>IF(OR($H$4="Pesantren",$H$4="Sekolah"),"Wali Kelas ","Pembimbing ")&amp;IF(AND($D$55=$H$55,$D$59=$H$59,$D$61=$H$61,$D$65=7),                                                                  (IF($D$67="ABC",  ((                            IF(LEN($D$59&gt;4),LEFT($D$59,4),$D$59)                                   )&amp;"H "),   ((                     IF(LEN($D$59&gt;4),LEFT($D$59,4),$D$59)                    )&amp;".8 " )     )     &amp;IF($D$61="Putra","Pa",IF($D$61="Putri","Pi",""))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IF(LEN($H$59&gt;4),LEFT($H$59,4),$H$59)                )    &amp;IF(OR($H$65="",$H$65=1),"",IF($H$67="ABC","A ",".1 ") )           &amp;IF($H$61="Putra","Pa",IF($H$61="Putri","Pi",""))                   )    )</f>
        <v xml:space="preserve">Wali Kelas </v>
      </c>
      <c r="G69" s="121" t="s">
        <v>2</v>
      </c>
      <c r="H69" s="60"/>
      <c r="J69" s="11" t="str">
        <f>IF(OR($H$4="Pesantren",$H$4="Sekolah"),"Wali Kelas ","Pembimbing ")&amp;                                                                                                                                                                                              IF(AND($D$55=$H$55,$D$59=$H$59,$D$61=$H$61,$D$65=7,   $H$55=$L$55,$H$59=$L$59,$H$61=$L$61,$H$65=7            ),                                                                                                                                                                                                                                         ((IF(LEN($D$59&gt;4),LEFT($D$59,4),$D$59))&amp;IF($D$67="ABC","O ",".15 ")&amp;IF($D$61="Putra","Pa",IF($D$61="Putri","Pi",""))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AND($H$55=$L$55,$H$59=$L$59,$H$61=$L$61,$H$65=7) ),( (IF(LEN($H$59&gt;4),LEFT($H$59,4),$H$59))&amp;IF($H$67="ABC","H ",".8 ")&amp;IF($H$61="Putra","Pa",IF($H$61="Putri","Pi",""))           ),( IF(OR($L$65="",$L$65=1),(IF(LEN($L$59&gt;4),LEFT($L$59,4),$L$59)),((IF(LEN($L$59&gt;4),LEFT($L$59,4),$L$59))&amp;"A "))&amp;IF($L$61="Putra","Pa",IF($L$61="Putri","Pi","")) ))                       ))</f>
        <v xml:space="preserve">Wali Kelas </v>
      </c>
      <c r="K69" s="121" t="s">
        <v>2</v>
      </c>
      <c r="L69" s="60"/>
    </row>
    <row r="70" spans="2:12" ht="6" customHeight="1">
      <c r="J70" s="11"/>
      <c r="K70" s="121"/>
      <c r="L70" s="11"/>
    </row>
    <row r="71" spans="2:12">
      <c r="B71" s="11" t="str">
        <f>IF($D$65&lt;2,"",IF(OR($H$4="Pesantren",$H$4="Sekolah"),"Wali Kelas ","Pembimbing ")&amp; IF(LEN($D$59&gt;4),LEFT($D$59,4),$D$59)  &amp;IF($D$67="ABC","B ",".2 ")&amp;IF($D$61="Putra","Pa",IF($D$61="Putri","Pi","")))</f>
        <v/>
      </c>
      <c r="C71" s="121" t="str">
        <f>IF(OR($D$65="",$D$65=1),"",":")</f>
        <v/>
      </c>
      <c r="D71" s="60"/>
      <c r="F71" s="11" t="str">
        <f>IF($H$65&lt;2,"",IF(OR($H$4="Pesantren",$H$4="Sekolah"),"Wali Kelas ","Pembimbing ")&amp;IF(AND($D$55=$H$55,$D$59=$H$59,$D$61=$H$61,$D$65=7),                                                                  (IF($D$67="ABC",  ((    IF(LEN($D$59&gt;4),LEFT($D$59,4),$D$59) )&amp;"I "),   ((     IF(LEN($D$59&gt;4),LEFT($D$59,4),$D$59)   )&amp;".9 " )     )      &amp;IF($D$61="Putra","Pa",IF($D$61="Putri","Pi",""))     ),                                                                                                                                                                                                                                             ((     IF(LEN($H$59&gt;4),LEFT($H$59,4),$H$59)     )&amp;IF($H$67="ABC","B ",".2 ") &amp;IF($H$61="Putra","Pa",IF($H$61="Putri","Pi",""))    )    ))</f>
        <v/>
      </c>
      <c r="G71" s="121" t="str">
        <f>IF(OR($H$65="",$H$65=1),"",":")</f>
        <v/>
      </c>
      <c r="H71" s="60"/>
      <c r="J71" s="11" t="str">
        <f>IF($L$65&lt;2,"",IF(OR($H$4="Pesantren",$H$4="Sekolah"),"Wali Kelas ","Pembimbing ")&amp;                                                                                                                                                                                              IF(AND($D$55=$H$55,$D$59=$H$59,$D$61=$H$61,$D$65=7,   $H$55=$L$55,$H$59=$L$59,$H$61=$L$61,$H$65=7            ),                                                                                                                                                                                                                                         ((IF(LEN($D$59&gt;4),LEFT($D$59,4),$D$59))&amp;IF($D$67="ABC","P ",".16 ")&amp;IF($D$61="Putra","Pa",IF($D$61="Putri","Pi",""))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AND($H$55=$L$55,$H$59=$L$59,$H$61=$L$61,$H$65=7) ),( (IF(LEN($H$59&gt;4),LEFT($H$59,4),$H$59))&amp;IF($H$67="ABC","I ",".9 ")&amp;IF($H$61="Putra","Pa",IF($H$61="Putri","Pi",""))           ),( (IF(LEN($L$59&gt;4),LEFT($L$59,4),$L$59))&amp;                  IF( $L$67="ABC",   "B ",".2 ")        &amp;IF($L$61="Putra","Pa",IF($L$61="Putri","Pi",""))             )) ))                       )</f>
        <v/>
      </c>
      <c r="K71" s="121" t="str">
        <f>IF(OR($L$65="",$L$65=1),"",":")</f>
        <v/>
      </c>
      <c r="L71" s="60"/>
    </row>
    <row r="72" spans="2:12" ht="6" customHeight="1">
      <c r="J72" s="11"/>
      <c r="K72" s="121"/>
      <c r="L72" s="11"/>
    </row>
    <row r="73" spans="2:12">
      <c r="B73" s="11" t="str">
        <f>IF($D$65&lt;3,"",IF(OR($H$4="Pesantren",$H$4="Sekolah"),"Wali Kelas ","Pembimbing ")&amp; IF(LEN($D$59&gt;4),LEFT($D$59,4),$D$59)  &amp;IF($D$67="ABC","C ",".3 ")&amp;IF($D$61="Putra","Pa",IF($D$61="Putri","Pi","")))</f>
        <v/>
      </c>
      <c r="C73" s="121" t="str">
        <f>IF($D$65&lt;3,"",":")</f>
        <v/>
      </c>
      <c r="D73" s="60"/>
      <c r="F73" s="11" t="str">
        <f>IF($H$65&lt;3,"",IF(OR($H$4="Pesantren",$H$4="Sekolah"),"Wali Kelas ","Pembimbing ")&amp;IF(AND($D$55=$H$55,$D$59=$H$59,$D$61=$H$61,$D$65=7),                                                                  (IF($D$67="ABC",  (( IF(LEN($D$59&gt;4),LEFT($D$59,4),$D$59) )&amp;"J "),   (( IF(LEN($D$59&gt;4),LEFT($D$59,4),$D$59) )&amp;".10 " )  )  &amp;IF($D$61="Putra","Pa",IF($D$61="Putri","Pi",""))  ),                                                                                                                                                                                                                                             ((  IF(LEN($H$59&gt;4),LEFT($H$59,4),$H$59)  )&amp;IF($H$67="ABC","C ",".3 ") &amp;IF($H$61="Putra","Pa",IF($H$61="Putri","Pi",""))  )  ))</f>
        <v/>
      </c>
      <c r="G73" s="121" t="str">
        <f>IF($H$65&lt;3,"",":")</f>
        <v/>
      </c>
      <c r="H73" s="60"/>
      <c r="J73" s="11" t="str">
        <f>IF($L$65&lt;3,"",IF(OR($H$4="Pesantren",$H$4="Sekolah"),"Wali Kelas ","Pembimbing ")&amp;                                                                                                                                                                                              IF(AND($D$55=$H$55,$D$59=$H$59,$D$61=$H$61,$D$65=7,   $H$55=$L$55,$H$59=$L$59,$H$61=$L$61,$H$65=7            ),                                                                                                                                                                                                                                         ((IF(LEN($D$59&gt;4),LEFT($D$59,4),$D$59))&amp;IF($D$67="ABC","Q ",".17 ")&amp;IF($D$61="Putra","Pa",IF($D$61="Putri","Pi",""))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AND($H$55=$L$55,$H$59=$L$59,$H$61=$L$61,$H$65=7) ),( (IF(LEN($H$59&gt;4),LEFT($H$59,4),$H$59))&amp;IF($H$67="ABC","J ",".10 ")&amp;IF($H$61="Putra","Pa",IF($H$61="Putri","Pi",""))           ),((IF(LEN($L$59&gt;4),LEFT($L$59,4),$L$59))&amp;                  IF( $L$67="ABC",   "C ",".3 ")        &amp;IF($L$61="Putra","Pa",IF($L$61="Putri","Pi",""))             )) ))                       )</f>
        <v/>
      </c>
      <c r="K73" s="121" t="str">
        <f>IF($L$65&lt;3,"",":")</f>
        <v/>
      </c>
      <c r="L73" s="60"/>
    </row>
    <row r="74" spans="2:12" ht="6" customHeight="1">
      <c r="J74" s="11"/>
      <c r="K74" s="121"/>
      <c r="L74" s="11"/>
    </row>
    <row r="75" spans="2:12">
      <c r="B75" s="11" t="str">
        <f>IF($D$65&lt;4,"",IF(OR($H$4="Pesantren",$H$4="Sekolah"),"Wali Kelas ","Pembimbing ")&amp; IF(LEN($D$59&gt;4),LEFT($D$59,4),$D$59)  &amp;IF($D$67="ABC","D ",".4 ")&amp;IF($D$61="Putra","Pa",IF($D$61="Putri","Pi","")))</f>
        <v/>
      </c>
      <c r="C75" s="121" t="str">
        <f>IF($D$65&lt;4,"",":")</f>
        <v/>
      </c>
      <c r="D75" s="60"/>
      <c r="F75" s="11" t="str">
        <f>IF($H$65&lt;4,"",IF(OR($H$4="Pesantren",$H$4="Sekolah"),"Wali Kelas ","Pembimbing ")&amp;IF(AND($D$55=$H$55,$D$59=$H$59,$D$61=$H$61,$D$65=7),                                                                  (IF($D$67="ABC",  (( IF(LEN($D$59&gt;4),LEFT($D$59,4),$D$59) )&amp;"K "),   (( IF(LEN($D$59&gt;4),LEFT($D$59,4),$D$59) )&amp;".11 " )  )   &amp;IF($D$61="Putra","Pa",IF($D$61="Putri","Pi",""))  ),                                                                                                                                                                                                                                             ((  IF(LEN($H$59&gt;4),LEFT($H$59,4),$H$59)  )&amp;IF($H$67="ABC","D ",".4 ") &amp;IF($H$61="Putra","Pa",IF($H$61="Putri","Pi",""))  )  ))</f>
        <v/>
      </c>
      <c r="G75" s="121" t="str">
        <f>IF($H$65&lt;4,"",":")</f>
        <v/>
      </c>
      <c r="H75" s="60"/>
      <c r="J75" s="11" t="str">
        <f>IF($L$65&lt;4,"",IF(OR($H$4="Pesantren",$H$4="Sekolah"),"Wali Kelas ","Pembimbing ")&amp;                                                                                                                                                                                              IF(AND($D$55=$H$55,$D$59=$H$59,$D$61=$H$61,$D$65=7,   $H$55=$L$55,$H$59=$L$59,$H$61=$L$61,$H$65=7            ),                                                                                                                                                                                                                                         ((IF(LEN($D$59&gt;4),LEFT($D$59,4),$D$59))&amp;IF($D$67="ABC","R ",".18 ")&amp;IF($D$61="Putra","Pa",IF($D$61="Putri","Pi",""))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AND($H$55=$L$55,$H$59=$L$59,$H$61=$L$61,$H$65=7) ),( (IF(LEN($H$59&gt;4),LEFT($H$59,4),$H$59))&amp;IF($H$67="ABC","K ",".11 ")&amp;IF($H$61="Putra","Pa",IF($H$61="Putri","Pi",""))           ),( (IF(LEN($L$59&gt;4),LEFT($L$59,4),$L$59))&amp;                  IF( $L$67="ABC",   "D ",".4 ")        &amp;IF($L$61="Putra","Pa",IF($L$61="Putri","Pi",""))             )) ))                       )</f>
        <v/>
      </c>
      <c r="K75" s="121" t="str">
        <f>IF($L$65&lt;4,"",":")</f>
        <v/>
      </c>
      <c r="L75" s="60"/>
    </row>
    <row r="76" spans="2:12" ht="6" customHeight="1">
      <c r="J76" s="11"/>
      <c r="K76" s="121"/>
      <c r="L76" s="11"/>
    </row>
    <row r="77" spans="2:12">
      <c r="B77" s="11" t="str">
        <f>IF($D$65&lt;5,"",IF(OR($H$4="Pesantren",$H$4="Sekolah"),"Wali Kelas ","Pembimbing ")&amp; IF(LEN($D$59&gt;4),LEFT($D$59,4),$D$59)  &amp;IF($D$67="ABC","E ",".5 ")&amp;IF($D$61="Putra","Pa",IF($D$61="Putri","Pi","")))</f>
        <v/>
      </c>
      <c r="C77" s="121" t="str">
        <f>IF($D$65&lt;5,"",":")</f>
        <v/>
      </c>
      <c r="D77" s="60"/>
      <c r="F77" s="11" t="str">
        <f>IF($H$65&lt;5,"",IF(OR($H$4="Pesantren",$H$4="Sekolah"),"Wali Kelas ","Pembimbing ")&amp;IF(AND($D$55=$H$55,$D$59=$H$59,$D$61=$H$61,$D$65=7),                                                                  (IF($D$67="ABC",  (( IF(LEN($D$59&gt;4),LEFT($D$59,4),$D$59) )&amp;"L "),   (( IF(LEN($D$59&gt;4),LEFT($D$59,4),$D$59) )&amp;".12 " )  )  &amp;IF($D$61="Putra","Pa",IF($D$61="Putri","Pi",""))  ),                                                                                                                                                                                                                                             ((  IF(LEN($H$59&gt;4),LEFT($H$59,4),$H$59)  )&amp;IF($H$67="ABC","E ",".5 ") &amp;IF($H$61="Putra","Pa",IF($H$61="Putri","Pi",""))  )  ))</f>
        <v/>
      </c>
      <c r="G77" s="121" t="str">
        <f>IF($H$65&lt;5,"",":")</f>
        <v/>
      </c>
      <c r="H77" s="60"/>
      <c r="J77" s="11" t="str">
        <f>IF($L$65&lt;5,"",IF(OR($H$4="Pesantren",$H$4="Sekolah"),"Wali Kelas ","Pembimbing ")&amp;                                                                                                                                                                                              IF(AND($D$55=$H$55,$D$59=$H$59,$D$61=$H$61,$D$65=7,   $H$55=$L$55,$H$59=$L$59,$H$61=$L$61,$H$65=7            ),                                                                                                                                                                                                                                         ((IF(LEN($D$59&gt;4),LEFT($D$59,4),$D$59))&amp;IF($D$67="ABC","S ",".19 ")&amp;IF($D$61="Putra","Pa",IF($D$61="Putri","Pi",""))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AND($H$55=$L$55,$H$59=$L$59,$H$61=$L$61,$H$65=7) ),( (IF(LEN($H$59&gt;4),LEFT($H$59,4),$H$59))&amp;IF($H$67="ABC","L ",".12 ")&amp;IF($H$61="Putra","Pa",IF($H$61="Putri","Pi",""))           ),( (IF(LEN($L$59&gt;4),LEFT($L$59,4),$L$59))&amp;                  IF( $L$67="ABC",   "E ",".5 ")        &amp;IF($L$61="Putra","Pa",IF($L$61="Putri","Pi",""))             )) ))                       )</f>
        <v/>
      </c>
      <c r="K77" s="121" t="str">
        <f>IF($L$65&lt;5,"",":")</f>
        <v/>
      </c>
      <c r="L77" s="60"/>
    </row>
    <row r="78" spans="2:12" ht="6" customHeight="1">
      <c r="J78" s="11"/>
      <c r="K78" s="121"/>
      <c r="L78" s="11"/>
    </row>
    <row r="79" spans="2:12">
      <c r="B79" s="11" t="str">
        <f>IF($D$65&lt;6,"",IF(OR($H$4="Pesantren",$H$4="Sekolah"),"Wali Kelas ","Pembimbing ")&amp; IF(LEN($D$59&gt;4),LEFT($D$59,4),$D$59)  &amp;IF($D$67="ABC","F ",".6 ")&amp;IF($D$61="Putra","Pa",IF($D$61="Putri","Pi","")))</f>
        <v/>
      </c>
      <c r="C79" s="121" t="str">
        <f>IF($D$65&lt;6,"",":")</f>
        <v/>
      </c>
      <c r="D79" s="60"/>
      <c r="F79" s="11" t="str">
        <f>IF($H$65&lt;6,"",IF(OR($H$4="Pesantren",$H$4="Sekolah"),"Wali Kelas ","Pembimbing ")&amp;IF(AND($D$55=$H$55,$D$59=$H$59,$D$61=$H$61,$D$65=7),                                                                  (IF($D$67="ABC",  (( IF(LEN($D$59&gt;4),LEFT($D$59,4),$D$59) )&amp;"M "),   (( IF(LEN($D$59&gt;4),LEFT($D$59,4),$D$59) )&amp;".13 " )  )  &amp;IF($D$61="Putra","Pa",IF($D$61="Putri","Pi",""))  ),                                                                                                                                                                                                                                             ((  IF(LEN($H$59&gt;4),LEFT($H$59,4),$H$59)  )&amp;IF($H$67="ABC","F ",".6 ") &amp;IF($H$61="Putra","Pa",IF($H$61="Putri","Pi",""))  )  ))</f>
        <v/>
      </c>
      <c r="G79" s="121" t="str">
        <f>IF($H$65&lt;6,"",":")</f>
        <v/>
      </c>
      <c r="H79" s="60"/>
      <c r="J79" s="11" t="str">
        <f>IF($L$65&lt;6,"",IF(OR($H$4="Pesantren",$H$4="Sekolah"),"Wali Kelas ","Pembimbing ")&amp;                                                                                                                                                                                              IF(AND($D$55=$H$55,$D$59=$H$59,$D$61=$H$61,$D$65=7,   $H$55=$L$55,$H$59=$L$59,$H$61=$L$61,$H$65=7            ),                                                                                                                                                                                                                                         ((IF(LEN($D$59&gt;4),LEFT($D$59,4),$D$59))&amp;IF($D$67="ABC","T ",".20 ")&amp;IF($D$61="Putra","Pa",IF($D$61="Putri","Pi",""))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AND($H$55=$L$55,$H$59=$L$59,$H$61=$L$61,$H$65=7) ),( (IF(LEN($H$59&gt;4),LEFT($H$59,4),$H$59))&amp;IF($H$67="ABC","M ",".13 ")&amp;IF($H$61="Putra","Pa",IF($H$61="Putri","Pi",""))           ),( (IF(LEN($L$59&gt;4),LEFT($L$59,4),$L$59))&amp;                  IF( $L$67="ABC",   "F ",".6 ")        &amp;IF($L$61="Putra","Pa",IF($L$61="Putri","Pi",""))             )) ))                       )</f>
        <v/>
      </c>
      <c r="K79" s="121" t="str">
        <f>IF($L$65&lt;6,"",":")</f>
        <v/>
      </c>
      <c r="L79" s="60"/>
    </row>
    <row r="80" spans="2:12" ht="6" customHeight="1">
      <c r="J80" s="11"/>
      <c r="K80" s="121"/>
      <c r="L80" s="11"/>
    </row>
    <row r="81" spans="2:12">
      <c r="B81" s="11" t="str">
        <f>IF($D$65&lt;7,"",IF(OR($H$4="Pesantren",$H$4="Sekolah"),"Wali Kelas ","Pembimbing ")&amp; IF(LEN($D$59&gt;4),LEFT($D$59,4),$D$59)  &amp;IF($D$67="ABC","G ",".7 ")&amp;IF($D$61="Putra","Pa",IF($D$61="Putri","Pi","")))</f>
        <v/>
      </c>
      <c r="C81" s="121" t="str">
        <f>IF($D$65&lt;7,"",":")</f>
        <v/>
      </c>
      <c r="D81" s="60"/>
      <c r="F81" s="11" t="str">
        <f>IF($H$65&lt;7,"",IF(OR($H$4="Pesantren",$H$4="Sekolah"),"Wali Kelas ","Pembimbing ")&amp;IF(AND($D$55=$H$55,$D$59=$H$59,$D$61=$H$61,$D$65=7),                                                                  (IF($D$67="ABC",  (( IF(LEN($D$59&gt;4),LEFT($D$59,4),$D$59) )&amp;"N "),   (( IF(LEN($D$59&gt;4),LEFT($D$59,4),$D$59) )&amp;".14 " )  )   &amp;IF($D$61="Putra","Pa",IF($D$61="Putri","Pi",""))  ),                                                                                                                                                                                                                                             ((  IF(LEN($H$59&gt;4),LEFT($H$59,4),$H$59)  )&amp;IF($H$67="ABC","G ",".7 ") &amp;IF($H$61="Putra","Pa",IF($H$61="Putri","Pi",""))  )  ))</f>
        <v/>
      </c>
      <c r="G81" s="121" t="str">
        <f>IF($H$65&lt;7,"",":")</f>
        <v/>
      </c>
      <c r="H81" s="60"/>
      <c r="J81" s="11" t="str">
        <f>IF($L$65&lt;7,"",IF(OR($H$4="Pesantren",$H$4="Sekolah"),"Wali Kelas ","Pembimbing ")&amp;                                                                                                                                                                                              IF(AND($D$55=$H$55,$D$59=$H$59,$D$61=$H$61,$D$65=7,   $H$55=$L$55,$H$59=$L$59,$H$61=$L$61,$H$65=7            ),                                                                                                                                                                                                                                         ((IF(LEN($D$59&gt;4),LEFT($D$59,4),$D$59))&amp;IF($D$67="ABC","U ",".21 ")&amp;IF($D$61="Putra","Pa",IF($D$61="Putri","Pi",""))               ),                                                                                                                                                                                                                                                         (                IF((  AND($H$55=$L$55,$H$59=$L$59,$H$61=$L$61,$H$65=7) ),( (IF(LEN($H$59&gt;4),LEFT($H$59,4),$H$59))&amp;IF($H$67="ABC","N ",".14 ")&amp;IF($H$61="Putra","Pa",IF($H$61="Putri","Pi",""))           ),((IF(LEN($L$59&gt;4),LEFT($L$59,4),$L$59))&amp;                  IF( $L$67="ABC",   "G ",".7 ")        &amp;IF($L$61="Putra","Pa",IF($L$61="Putri","Pi",""))             )) ))                       )</f>
        <v/>
      </c>
      <c r="K81" s="121" t="str">
        <f>IF($L$65&lt;7,"",":")</f>
        <v/>
      </c>
      <c r="L81" s="60"/>
    </row>
    <row r="82" spans="2:12">
      <c r="J82" s="11"/>
    </row>
  </sheetData>
  <sheetProtection selectLockedCells="1"/>
  <dataConsolidate/>
  <mergeCells count="1">
    <mergeCell ref="B2:H2"/>
  </mergeCells>
  <conditionalFormatting sqref="D41">
    <cfRule type="expression" dxfId="101" priority="43">
      <formula>$D$35&lt;2</formula>
    </cfRule>
  </conditionalFormatting>
  <conditionalFormatting sqref="D43">
    <cfRule type="expression" dxfId="100" priority="42">
      <formula>$D$35&lt;3</formula>
    </cfRule>
  </conditionalFormatting>
  <conditionalFormatting sqref="D45">
    <cfRule type="expression" dxfId="99" priority="41">
      <formula>$D$35&lt;4</formula>
    </cfRule>
  </conditionalFormatting>
  <conditionalFormatting sqref="D47">
    <cfRule type="expression" dxfId="98" priority="40">
      <formula>$D$35&lt;5</formula>
    </cfRule>
  </conditionalFormatting>
  <conditionalFormatting sqref="D49">
    <cfRule type="expression" dxfId="97" priority="39">
      <formula>$D$35&lt;6</formula>
    </cfRule>
  </conditionalFormatting>
  <conditionalFormatting sqref="D51">
    <cfRule type="expression" dxfId="96" priority="38">
      <formula>$D$35&lt;7</formula>
    </cfRule>
  </conditionalFormatting>
  <conditionalFormatting sqref="H41">
    <cfRule type="expression" dxfId="95" priority="37">
      <formula>$H$35&lt;2</formula>
    </cfRule>
  </conditionalFormatting>
  <conditionalFormatting sqref="H43">
    <cfRule type="expression" dxfId="94" priority="36">
      <formula>$H$35&lt;3</formula>
    </cfRule>
  </conditionalFormatting>
  <conditionalFormatting sqref="H45">
    <cfRule type="expression" dxfId="93" priority="35">
      <formula>$H$35&lt;4</formula>
    </cfRule>
  </conditionalFormatting>
  <conditionalFormatting sqref="H47">
    <cfRule type="expression" dxfId="92" priority="34">
      <formula>$H$35&lt;5</formula>
    </cfRule>
  </conditionalFormatting>
  <conditionalFormatting sqref="H49">
    <cfRule type="expression" dxfId="91" priority="33">
      <formula>$H$35&lt;6</formula>
    </cfRule>
  </conditionalFormatting>
  <conditionalFormatting sqref="H51">
    <cfRule type="expression" dxfId="90" priority="32">
      <formula>$H$35&lt;7</formula>
    </cfRule>
  </conditionalFormatting>
  <conditionalFormatting sqref="L41">
    <cfRule type="expression" dxfId="89" priority="31">
      <formula>$L$35&lt;2</formula>
    </cfRule>
  </conditionalFormatting>
  <conditionalFormatting sqref="L43">
    <cfRule type="expression" dxfId="88" priority="30">
      <formula>$L$35&lt;3</formula>
    </cfRule>
  </conditionalFormatting>
  <conditionalFormatting sqref="L45">
    <cfRule type="expression" dxfId="87" priority="29">
      <formula>$L$35&lt;4</formula>
    </cfRule>
  </conditionalFormatting>
  <conditionalFormatting sqref="L47">
    <cfRule type="expression" dxfId="86" priority="28">
      <formula>$L$35&lt;5</formula>
    </cfRule>
  </conditionalFormatting>
  <conditionalFormatting sqref="L49">
    <cfRule type="expression" dxfId="85" priority="27">
      <formula>$L$35&lt;6</formula>
    </cfRule>
  </conditionalFormatting>
  <conditionalFormatting sqref="L51">
    <cfRule type="expression" dxfId="84" priority="26">
      <formula>$L$35&lt;7</formula>
    </cfRule>
  </conditionalFormatting>
  <conditionalFormatting sqref="D37">
    <cfRule type="expression" dxfId="83" priority="25">
      <formula>$D$35&lt;2</formula>
    </cfRule>
  </conditionalFormatting>
  <conditionalFormatting sqref="H37">
    <cfRule type="expression" dxfId="82" priority="24">
      <formula>OR(    AND($D$25=$H$25,$D$29=$H$29,$D$31=$H$31,$D$35=7),$H$35&lt;2)</formula>
    </cfRule>
  </conditionalFormatting>
  <conditionalFormatting sqref="L37">
    <cfRule type="expression" dxfId="81" priority="22">
      <formula>OR(AND($D$25=$H$25,$D$29=$H$29,$D$31=$H$31,$D$35=7,   $H$25=$L$25,$H$29=$L$29,$H$31=$L$31,$H$35=7            ),AND($L$25=$H$25,$L$29=$H$29,$L$31=$H$31,$H$35=7),$L$35&lt;2)</formula>
    </cfRule>
  </conditionalFormatting>
  <conditionalFormatting sqref="D71">
    <cfRule type="expression" dxfId="80" priority="21">
      <formula>$D$65&lt;2</formula>
    </cfRule>
  </conditionalFormatting>
  <conditionalFormatting sqref="D73">
    <cfRule type="expression" dxfId="79" priority="20">
      <formula>$D$65&lt;3</formula>
    </cfRule>
  </conditionalFormatting>
  <conditionalFormatting sqref="D75">
    <cfRule type="expression" dxfId="78" priority="19">
      <formula>$D$65&lt;4</formula>
    </cfRule>
  </conditionalFormatting>
  <conditionalFormatting sqref="D77">
    <cfRule type="expression" dxfId="77" priority="18">
      <formula>$D$65&lt;5</formula>
    </cfRule>
  </conditionalFormatting>
  <conditionalFormatting sqref="D79">
    <cfRule type="expression" dxfId="76" priority="17">
      <formula>$D$65&lt;6</formula>
    </cfRule>
  </conditionalFormatting>
  <conditionalFormatting sqref="D81">
    <cfRule type="expression" dxfId="75" priority="16">
      <formula>$D$65&lt;7</formula>
    </cfRule>
  </conditionalFormatting>
  <conditionalFormatting sqref="H71">
    <cfRule type="expression" dxfId="74" priority="15">
      <formula>$H$65&lt;2</formula>
    </cfRule>
  </conditionalFormatting>
  <conditionalFormatting sqref="H73">
    <cfRule type="expression" dxfId="73" priority="14">
      <formula>$H$65&lt;3</formula>
    </cfRule>
  </conditionalFormatting>
  <conditionalFormatting sqref="H75">
    <cfRule type="expression" dxfId="72" priority="13">
      <formula>$H$65&lt;4</formula>
    </cfRule>
  </conditionalFormatting>
  <conditionalFormatting sqref="H77">
    <cfRule type="expression" dxfId="71" priority="12">
      <formula>$H$65&lt;5</formula>
    </cfRule>
  </conditionalFormatting>
  <conditionalFormatting sqref="H79">
    <cfRule type="expression" dxfId="70" priority="11">
      <formula>$H$65&lt;6</formula>
    </cfRule>
  </conditionalFormatting>
  <conditionalFormatting sqref="H81">
    <cfRule type="expression" dxfId="69" priority="10">
      <formula>$H$65&lt;7</formula>
    </cfRule>
  </conditionalFormatting>
  <conditionalFormatting sqref="L71">
    <cfRule type="expression" dxfId="68" priority="9">
      <formula>$L$65&lt;2</formula>
    </cfRule>
  </conditionalFormatting>
  <conditionalFormatting sqref="L73">
    <cfRule type="expression" dxfId="67" priority="8">
      <formula>$L$65&lt;3</formula>
    </cfRule>
  </conditionalFormatting>
  <conditionalFormatting sqref="L75">
    <cfRule type="expression" dxfId="66" priority="7">
      <formula>$L$65&lt;4</formula>
    </cfRule>
  </conditionalFormatting>
  <conditionalFormatting sqref="L77">
    <cfRule type="expression" dxfId="65" priority="6">
      <formula>$L$65&lt;5</formula>
    </cfRule>
  </conditionalFormatting>
  <conditionalFormatting sqref="L79">
    <cfRule type="expression" dxfId="64" priority="5">
      <formula>$L$65&lt;6</formula>
    </cfRule>
  </conditionalFormatting>
  <conditionalFormatting sqref="L81">
    <cfRule type="expression" dxfId="63" priority="4">
      <formula>$L$65&lt;7</formula>
    </cfRule>
  </conditionalFormatting>
  <conditionalFormatting sqref="D67">
    <cfRule type="expression" dxfId="62" priority="3">
      <formula>$D$65&lt;2</formula>
    </cfRule>
  </conditionalFormatting>
  <conditionalFormatting sqref="H67">
    <cfRule type="expression" dxfId="61" priority="2">
      <formula>OR(    AND($D$55=$H$55,$D$59=$H$59,$D$61=$H$61,$D$65=7),$H$65&lt;2)</formula>
    </cfRule>
  </conditionalFormatting>
  <conditionalFormatting sqref="L67">
    <cfRule type="expression" dxfId="60" priority="1">
      <formula>OR(AND($D$55=$H$55,$D$59=$H$59,$D$61=$H$61,$D$65=7,   $H$55=$L$55,$H$59=$L$59,$H$61=$L$61,$H$65=7            ),AND($L$55=$H$55,$L$59=$H$59,$L$61=$H$61,$H$65=7),$L$65&lt;2)</formula>
    </cfRule>
  </conditionalFormatting>
  <dataValidations xWindow="713" yWindow="406" count="13">
    <dataValidation type="list" allowBlank="1" showInputMessage="1" showErrorMessage="1" prompt="Pilih salah satu jenis lembaga pendidikan, &quot;Pesantren&quot;, &quot;Sekolah Umum&quot;, atau &quot;Universitas&quot;." sqref="H4">
      <formula1>"Pesantren,Sekolah,Universitas"</formula1>
    </dataValidation>
    <dataValidation type="list" allowBlank="1" showInputMessage="1" showErrorMessage="1" sqref="L31 L61">
      <formula1>"Putra,Putri,Putra Putri"</formula1>
    </dataValidation>
    <dataValidation type="list" allowBlank="1" showInputMessage="1" showErrorMessage="1" errorTitle="Kelas Terbatas" error="Aplikasi ini terbatas hingga 7 kelas saja per satu mata pelajaran, selebihnya bisa menggunakan alokasi mata pelajaran ke-2 dan ke-3" prompt="Maksimal 7 lokal kelas, apabila lebih dari 7,gunakan &quot;MATA PELAJARAN 2&quot; dengan cara memasukkan input &quot;Nama Mapel&quot; , &quot;Kelas&quot; , &quot;Putra/Putri&quot; yang sama dengan &quot;MATA PELAJARAN 1&quot;." sqref="D35 D65">
      <formula1>"1,2,3,4,5,6,7"</formula1>
    </dataValidation>
    <dataValidation type="list" allowBlank="1" showErrorMessage="1" errorTitle="Kelas Terbatas" error="Aplikasi ini terbatas hingga 7 kelas saja per satu mata pelajaran, selebihnya bisa menggunakan alokasi mata pelajaran ke-3" promptTitle="Batasan Kelas" prompt="Aplikasi ini hanya terbatas pada kapasitas hingga 7 kelas saja" sqref="H35 H65">
      <formula1>"1,2,3,4,5,6,7"</formula1>
    </dataValidation>
    <dataValidation type="list" allowBlank="1" showErrorMessage="1" errorTitle="Kelas Terbatas" error="Aplikasi ini terbatas hingga 7 kelas saja per satu mata pelajaran, selebihnya bisa dengan memakai dua file excel ini." promptTitle="Batasan Kelas" prompt="Aplikasi ini hanya terbatas pada kapasitas hingga 7 kelas saja" sqref="L35 L65">
      <formula1>"1,2,3,4,5,6,7"</formula1>
    </dataValidation>
    <dataValidation type="list" allowBlank="1" showInputMessage="1" showErrorMessage="1" prompt="Kelas khusus putra_x000a_atau khusus putri_x000a_atau putra dan putri tidak di pisah" sqref="D31 D61">
      <formula1>"Putra,Putri,Putra dan Putri"</formula1>
    </dataValidation>
    <dataValidation operator="lessThanOrEqual" allowBlank="1" showInputMessage="1" showErrorMessage="1" prompt="Pendek saja, jika lebih dari 7 huruf atau dua kata maka disingkat semisal &quot;Matematika&quot; menjadi MTK, &quot;Bahasa Indonesia&quot; menjadi B Indo." sqref="D25 D55"/>
    <dataValidation allowBlank="1" showInputMessage="1" showErrorMessage="1" prompt="Berupa angka 1,2,3 atau huruf yang disingkat semisal kelas &quot;I'dad Lughowi&quot; cukup ditulis IL" sqref="D29 D59"/>
    <dataValidation type="list" allowBlank="1" showInputMessage="1" showErrorMessage="1" sqref="H31 H61">
      <formula1>"Putra,Putri,Putra dan Putri"</formula1>
    </dataValidation>
    <dataValidation type="list" allowBlank="1" showInputMessage="1" showErrorMessage="1" prompt="Apabila lebih dari 1 lokal kelas, pilih sistem penamaan kelas apakah memakai abjad semisal 1A 1B 1C, atau menggunakan angka 1.1 , 1.2 , 1.3 ." sqref="D37 D67">
      <formula1>"ABC,123"</formula1>
    </dataValidation>
    <dataValidation allowBlank="1" showInputMessage="1" showErrorMessage="1" prompt="Satuan Kredit Semester, jumlah jam pelajaran dalam sepekan." sqref="D27 D57"/>
    <dataValidation allowBlank="1" showInputMessage="1" showErrorMessage="1" prompt="Peserta didik yang mendapat nilai dibawah ini akan merah." sqref="D33 D63"/>
    <dataValidation type="list" allowBlank="1" showInputMessage="1" showErrorMessage="1" sqref="H37 L37 H67 L67">
      <formula1>"ABC,123"</formula1>
    </dataValidation>
  </dataValidations>
  <pageMargins left="0.7" right="0.7" top="0.75" bottom="0.75" header="0.3" footer="0.3"/>
  <pageSetup orientation="portrait" horizontalDpi="4294967293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CM59"/>
  <sheetViews>
    <sheetView zoomScale="150" zoomScaleNormal="150" workbookViewId="0">
      <selection activeCell="H27" sqref="H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51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 t="s">
        <v>84</v>
      </c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86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6" t="str">
        <f>DataInduk!$D$10</f>
        <v>Marhalah</v>
      </c>
      <c r="E4" s="73"/>
      <c r="F4" s="73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246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246"/>
      <c r="AE4" s="246"/>
      <c r="AF4" s="246"/>
      <c r="AG4" s="116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16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16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6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53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75" t="str">
        <f>" Tahun Ajaran "&amp;DataInduk!$D$12</f>
        <v xml:space="preserve"> Tahun Ajaran 2023 - 2024</v>
      </c>
      <c r="E5" s="75"/>
      <c r="F5" s="75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Absensi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"&amp;IF(DataInduk!$D$31="Putra","Putra",IF(DataInduk!$D$31="Putri","Putri","")),(IF(LEN(DataInduk!$D$29)&gt;2,LEFT(DataInduk!$D$29,2),DataInduk!$D$29)&amp;IF(DataInduk!$D$37="ABC","E ",".5 ")&amp;IF(DataInduk!$D$31="Putra","Putra",IF(DataInduk!$D$31="Putri","Putri",""))))&amp;" Pelajaran "&amp;DataInduk!$D$25&amp;" Semester 1"</f>
        <v xml:space="preserve"> Absensi Santri Kelas 3E Putra Pelajaran Maddah 1 Semester 1</v>
      </c>
      <c r="E6" s="56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"&amp;IF(DataInduk!$D$31="Putra","Pa",IF(DataInduk!$D$31="Putri","Pi","")),(IF(LEN(DataInduk!$D$29)&gt;2,LEFT(DataInduk!$D$29,2),DataInduk!$D$29)&amp;IF(DataInduk!$D$37="ABC","E ",".5 ")&amp;IF(DataInduk!$D$31="Putra","Pa",IF(DataInduk!$D$31="Putri","Pi",""))))&amp;" : "&amp;DataInduk!$D$47</f>
        <v xml:space="preserve">Wali Kelas 3E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s="59" customFormat="1" ht="15.95" customHeight="1">
      <c r="A8" s="136" t="s">
        <v>31</v>
      </c>
      <c r="B8" s="256" t="s">
        <v>36</v>
      </c>
      <c r="C8" s="257"/>
      <c r="D8" s="258"/>
      <c r="E8" s="136" t="str">
        <f>IF(OR(DataInduk!$H$4="Pesantren",DataInduk!$H$4="Santri "),"NIS","NIM")</f>
        <v>NIS</v>
      </c>
      <c r="F8" s="85">
        <v>1</v>
      </c>
      <c r="G8" s="85">
        <v>2</v>
      </c>
      <c r="H8" s="78">
        <v>3</v>
      </c>
      <c r="I8" s="78">
        <v>4</v>
      </c>
      <c r="J8" s="84">
        <v>5</v>
      </c>
      <c r="K8" s="84">
        <v>6</v>
      </c>
      <c r="L8" s="78">
        <v>7</v>
      </c>
      <c r="M8" s="78">
        <v>8</v>
      </c>
      <c r="N8" s="85">
        <v>9</v>
      </c>
      <c r="O8" s="85">
        <v>10</v>
      </c>
      <c r="P8" s="78">
        <v>11</v>
      </c>
      <c r="Q8" s="78">
        <v>12</v>
      </c>
      <c r="R8" s="84">
        <v>13</v>
      </c>
      <c r="S8" s="84">
        <v>14</v>
      </c>
      <c r="T8" s="78">
        <v>15</v>
      </c>
      <c r="U8" s="78">
        <v>16</v>
      </c>
      <c r="V8" s="85">
        <v>17</v>
      </c>
      <c r="W8" s="85">
        <v>18</v>
      </c>
      <c r="X8" s="78">
        <v>19</v>
      </c>
      <c r="Y8" s="78">
        <v>20</v>
      </c>
      <c r="Z8" s="84">
        <v>21</v>
      </c>
      <c r="AA8" s="84">
        <v>22</v>
      </c>
      <c r="AB8" s="78">
        <v>23</v>
      </c>
      <c r="AC8" s="78">
        <v>24</v>
      </c>
      <c r="AD8" s="85">
        <v>25</v>
      </c>
      <c r="AE8" s="85">
        <v>26</v>
      </c>
      <c r="AF8" s="78">
        <v>27</v>
      </c>
      <c r="AG8" s="78">
        <v>28</v>
      </c>
      <c r="AH8" s="84">
        <v>29</v>
      </c>
      <c r="AI8" s="84">
        <v>30</v>
      </c>
      <c r="AJ8" s="78">
        <v>31</v>
      </c>
      <c r="AK8" s="78">
        <v>32</v>
      </c>
      <c r="AL8" s="85">
        <v>33</v>
      </c>
      <c r="AM8" s="85">
        <v>34</v>
      </c>
      <c r="AN8" s="78">
        <v>35</v>
      </c>
      <c r="AO8" s="78">
        <v>36</v>
      </c>
      <c r="AP8" s="84">
        <v>37</v>
      </c>
      <c r="AQ8" s="84">
        <v>38</v>
      </c>
      <c r="AR8" s="78">
        <v>39</v>
      </c>
      <c r="AS8" s="78">
        <v>40</v>
      </c>
      <c r="AT8" s="85">
        <v>41</v>
      </c>
      <c r="AU8" s="85">
        <v>42</v>
      </c>
      <c r="AV8" s="78">
        <v>43</v>
      </c>
      <c r="AW8" s="78">
        <v>44</v>
      </c>
      <c r="AX8" s="84">
        <v>45</v>
      </c>
      <c r="AY8" s="84">
        <v>46</v>
      </c>
      <c r="AZ8" s="78">
        <v>47</v>
      </c>
      <c r="BA8" s="78">
        <v>48</v>
      </c>
      <c r="BB8" s="85">
        <v>49</v>
      </c>
      <c r="BC8" s="85">
        <v>50</v>
      </c>
      <c r="BD8" s="78">
        <v>51</v>
      </c>
      <c r="BE8" s="78">
        <v>52</v>
      </c>
      <c r="BF8" s="84">
        <v>53</v>
      </c>
      <c r="BG8" s="84">
        <v>54</v>
      </c>
      <c r="BH8" s="78">
        <v>55</v>
      </c>
      <c r="BI8" s="78">
        <v>56</v>
      </c>
      <c r="BJ8" s="85">
        <v>57</v>
      </c>
      <c r="BK8" s="85">
        <v>58</v>
      </c>
      <c r="BL8" s="78">
        <v>59</v>
      </c>
      <c r="BM8" s="78">
        <v>60</v>
      </c>
      <c r="BN8" s="84">
        <v>61</v>
      </c>
      <c r="BO8" s="84">
        <v>62</v>
      </c>
      <c r="BP8" s="78">
        <v>63</v>
      </c>
      <c r="BQ8" s="78">
        <v>64</v>
      </c>
      <c r="BR8" s="85">
        <v>65</v>
      </c>
      <c r="BS8" s="85">
        <v>66</v>
      </c>
      <c r="BT8" s="78">
        <v>67</v>
      </c>
      <c r="BU8" s="78">
        <v>68</v>
      </c>
      <c r="BV8" s="84">
        <v>69</v>
      </c>
      <c r="BW8" s="84">
        <v>70</v>
      </c>
      <c r="BX8" s="102" t="s">
        <v>42</v>
      </c>
      <c r="BY8" s="101" t="s">
        <v>43</v>
      </c>
      <c r="BZ8" s="103" t="s">
        <v>44</v>
      </c>
      <c r="CA8" s="104" t="s">
        <v>41</v>
      </c>
    </row>
    <row r="9" spans="1:91">
      <c r="A9" s="105">
        <v>1</v>
      </c>
      <c r="B9" s="259" t="str">
        <f>IF('1_E'!$B9="","",'1_E'!$B9)</f>
        <v/>
      </c>
      <c r="C9" s="260"/>
      <c r="D9" s="261"/>
      <c r="E9" s="109" t="str">
        <f>IF('1_E'!$E9="","",'1_E'!$E9)</f>
        <v/>
      </c>
      <c r="F9" s="152"/>
      <c r="G9" s="143"/>
      <c r="H9" s="142"/>
      <c r="I9" s="142"/>
      <c r="J9" s="153"/>
      <c r="K9" s="153"/>
      <c r="L9" s="142"/>
      <c r="M9" s="142"/>
      <c r="N9" s="152"/>
      <c r="O9" s="143"/>
      <c r="P9" s="142"/>
      <c r="Q9" s="142"/>
      <c r="R9" s="153"/>
      <c r="S9" s="153"/>
      <c r="T9" s="142"/>
      <c r="U9" s="142"/>
      <c r="V9" s="152"/>
      <c r="W9" s="143"/>
      <c r="X9" s="142"/>
      <c r="Y9" s="142"/>
      <c r="Z9" s="153"/>
      <c r="AA9" s="153"/>
      <c r="AB9" s="142"/>
      <c r="AC9" s="142"/>
      <c r="AD9" s="152"/>
      <c r="AE9" s="143"/>
      <c r="AF9" s="142"/>
      <c r="AG9" s="142"/>
      <c r="AH9" s="153"/>
      <c r="AI9" s="153"/>
      <c r="AJ9" s="142"/>
      <c r="AK9" s="142"/>
      <c r="AL9" s="152"/>
      <c r="AM9" s="143"/>
      <c r="AN9" s="142"/>
      <c r="AO9" s="142"/>
      <c r="AP9" s="153"/>
      <c r="AQ9" s="153"/>
      <c r="AR9" s="142"/>
      <c r="AS9" s="142"/>
      <c r="AT9" s="152"/>
      <c r="AU9" s="143"/>
      <c r="AV9" s="142"/>
      <c r="AW9" s="142"/>
      <c r="AX9" s="153"/>
      <c r="AY9" s="153"/>
      <c r="AZ9" s="142"/>
      <c r="BA9" s="142"/>
      <c r="BB9" s="152"/>
      <c r="BC9" s="143"/>
      <c r="BD9" s="142"/>
      <c r="BE9" s="142"/>
      <c r="BF9" s="153"/>
      <c r="BG9" s="153"/>
      <c r="BH9" s="142"/>
      <c r="BI9" s="142"/>
      <c r="BJ9" s="152"/>
      <c r="BK9" s="143"/>
      <c r="BL9" s="142"/>
      <c r="BM9" s="142"/>
      <c r="BN9" s="153"/>
      <c r="BO9" s="153"/>
      <c r="BP9" s="142"/>
      <c r="BQ9" s="142"/>
      <c r="BR9" s="152"/>
      <c r="BS9" s="143"/>
      <c r="BT9" s="142"/>
      <c r="BU9" s="142"/>
      <c r="BV9" s="153"/>
      <c r="BW9" s="153"/>
      <c r="BX9" s="117" t="str">
        <f t="shared" ref="BX9:BX58" si="0">IF(COUNTIF(F9:BW9,"s")=0,"",COUNTIF(F9:BW9,"s"))</f>
        <v/>
      </c>
      <c r="BY9" s="117" t="str">
        <f t="shared" ref="BY9:BY58" si="1">IF(COUNTIF(F9:BW9,"i")=0,"",COUNTIF(F9:BW9,"i"))</f>
        <v/>
      </c>
      <c r="BZ9" s="117" t="str">
        <f t="shared" ref="BZ9:BZ58" si="2">IF(COUNTIF(F9:BW9,"a")=0,"",COUNTIF(F9:BW9,"a"))</f>
        <v/>
      </c>
      <c r="CA9" s="117" t="str">
        <f t="shared" ref="CA9:CA58" si="3">IF(COUNTIF(F9:BW9,"t")=0,"",COUNTIF(F9:BW9,"t"))</f>
        <v/>
      </c>
    </row>
    <row r="10" spans="1:91">
      <c r="A10" s="106">
        <v>2</v>
      </c>
      <c r="B10" s="250" t="str">
        <f>IF('1_E'!$B10="","",'1_E'!$B10)</f>
        <v/>
      </c>
      <c r="C10" s="251"/>
      <c r="D10" s="252"/>
      <c r="E10" s="110" t="str">
        <f>IF('1_E'!$E10="","",'1_E'!$E10)</f>
        <v/>
      </c>
      <c r="F10" s="154"/>
      <c r="G10" s="155"/>
      <c r="H10" s="155"/>
      <c r="I10" s="155"/>
      <c r="J10" s="155"/>
      <c r="K10" s="155"/>
      <c r="L10" s="155"/>
      <c r="M10" s="155"/>
      <c r="N10" s="154"/>
      <c r="O10" s="155"/>
      <c r="P10" s="155"/>
      <c r="Q10" s="155"/>
      <c r="R10" s="155"/>
      <c r="S10" s="155"/>
      <c r="T10" s="155"/>
      <c r="U10" s="155"/>
      <c r="V10" s="154"/>
      <c r="W10" s="155"/>
      <c r="X10" s="155"/>
      <c r="Y10" s="155"/>
      <c r="Z10" s="155"/>
      <c r="AA10" s="155"/>
      <c r="AB10" s="155"/>
      <c r="AC10" s="155"/>
      <c r="AD10" s="154"/>
      <c r="AE10" s="155"/>
      <c r="AF10" s="155"/>
      <c r="AG10" s="155"/>
      <c r="AH10" s="155"/>
      <c r="AI10" s="155"/>
      <c r="AJ10" s="155"/>
      <c r="AK10" s="155"/>
      <c r="AL10" s="154"/>
      <c r="AM10" s="155"/>
      <c r="AN10" s="155"/>
      <c r="AO10" s="155"/>
      <c r="AP10" s="155"/>
      <c r="AQ10" s="155"/>
      <c r="AR10" s="155"/>
      <c r="AS10" s="155"/>
      <c r="AT10" s="154"/>
      <c r="AU10" s="155"/>
      <c r="AV10" s="155"/>
      <c r="AW10" s="155"/>
      <c r="AX10" s="155"/>
      <c r="AY10" s="155"/>
      <c r="AZ10" s="155"/>
      <c r="BA10" s="155"/>
      <c r="BB10" s="154"/>
      <c r="BC10" s="155"/>
      <c r="BD10" s="155"/>
      <c r="BE10" s="155"/>
      <c r="BF10" s="155"/>
      <c r="BG10" s="155"/>
      <c r="BH10" s="155"/>
      <c r="BI10" s="155"/>
      <c r="BJ10" s="154"/>
      <c r="BK10" s="155"/>
      <c r="BL10" s="155"/>
      <c r="BM10" s="155"/>
      <c r="BN10" s="155"/>
      <c r="BO10" s="155"/>
      <c r="BP10" s="155"/>
      <c r="BQ10" s="155"/>
      <c r="BR10" s="154"/>
      <c r="BS10" s="155"/>
      <c r="BT10" s="155"/>
      <c r="BU10" s="155"/>
      <c r="BV10" s="155"/>
      <c r="BW10" s="155"/>
      <c r="BX10" s="118" t="str">
        <f t="shared" si="0"/>
        <v/>
      </c>
      <c r="BY10" s="118" t="str">
        <f t="shared" si="1"/>
        <v/>
      </c>
      <c r="BZ10" s="118" t="str">
        <f t="shared" si="2"/>
        <v/>
      </c>
      <c r="CA10" s="118" t="str">
        <f t="shared" si="3"/>
        <v/>
      </c>
    </row>
    <row r="11" spans="1:91" ht="15" customHeight="1">
      <c r="A11" s="107">
        <v>3</v>
      </c>
      <c r="B11" s="253" t="str">
        <f>IF('1_E'!$B11="","",'1_E'!$B11)</f>
        <v/>
      </c>
      <c r="C11" s="254"/>
      <c r="D11" s="255"/>
      <c r="E11" s="111" t="str">
        <f>IF('1_E'!$E11="","",'1_E'!$E11)</f>
        <v/>
      </c>
      <c r="F11" s="156"/>
      <c r="G11" s="157"/>
      <c r="H11" s="158"/>
      <c r="I11" s="158"/>
      <c r="J11" s="159"/>
      <c r="K11" s="159"/>
      <c r="L11" s="158"/>
      <c r="M11" s="158"/>
      <c r="N11" s="156"/>
      <c r="O11" s="157"/>
      <c r="P11" s="158"/>
      <c r="Q11" s="158"/>
      <c r="R11" s="159"/>
      <c r="S11" s="159"/>
      <c r="T11" s="158"/>
      <c r="U11" s="158"/>
      <c r="V11" s="156"/>
      <c r="W11" s="157"/>
      <c r="X11" s="158"/>
      <c r="Y11" s="158"/>
      <c r="Z11" s="159"/>
      <c r="AA11" s="159"/>
      <c r="AB11" s="158"/>
      <c r="AC11" s="158"/>
      <c r="AD11" s="156"/>
      <c r="AE11" s="157"/>
      <c r="AF11" s="158"/>
      <c r="AG11" s="158"/>
      <c r="AH11" s="159"/>
      <c r="AI11" s="159"/>
      <c r="AJ11" s="158"/>
      <c r="AK11" s="158"/>
      <c r="AL11" s="156"/>
      <c r="AM11" s="157"/>
      <c r="AN11" s="158"/>
      <c r="AO11" s="158"/>
      <c r="AP11" s="159"/>
      <c r="AQ11" s="159"/>
      <c r="AR11" s="158"/>
      <c r="AS11" s="158"/>
      <c r="AT11" s="156"/>
      <c r="AU11" s="157"/>
      <c r="AV11" s="158"/>
      <c r="AW11" s="158"/>
      <c r="AX11" s="159"/>
      <c r="AY11" s="159"/>
      <c r="AZ11" s="158"/>
      <c r="BA11" s="158"/>
      <c r="BB11" s="156"/>
      <c r="BC11" s="157"/>
      <c r="BD11" s="158"/>
      <c r="BE11" s="158"/>
      <c r="BF11" s="159"/>
      <c r="BG11" s="159"/>
      <c r="BH11" s="158"/>
      <c r="BI11" s="158"/>
      <c r="BJ11" s="156"/>
      <c r="BK11" s="157"/>
      <c r="BL11" s="158"/>
      <c r="BM11" s="158"/>
      <c r="BN11" s="159"/>
      <c r="BO11" s="159"/>
      <c r="BP11" s="158"/>
      <c r="BQ11" s="158"/>
      <c r="BR11" s="156"/>
      <c r="BS11" s="157"/>
      <c r="BT11" s="158"/>
      <c r="BU11" s="158"/>
      <c r="BV11" s="159"/>
      <c r="BW11" s="159"/>
      <c r="BX11" s="119" t="str">
        <f t="shared" si="0"/>
        <v/>
      </c>
      <c r="BY11" s="119" t="str">
        <f t="shared" si="1"/>
        <v/>
      </c>
      <c r="BZ11" s="119" t="str">
        <f t="shared" si="2"/>
        <v/>
      </c>
      <c r="CA11" s="119" t="str">
        <f t="shared" si="3"/>
        <v/>
      </c>
    </row>
    <row r="12" spans="1:91" ht="15" customHeight="1">
      <c r="A12" s="106">
        <v>4</v>
      </c>
      <c r="B12" s="250" t="str">
        <f>IF('1_E'!$B12="","",'1_E'!$B12)</f>
        <v/>
      </c>
      <c r="C12" s="251"/>
      <c r="D12" s="252"/>
      <c r="E12" s="110" t="str">
        <f>IF('1_E'!$E12="","",'1_E'!$E12)</f>
        <v/>
      </c>
      <c r="F12" s="154"/>
      <c r="G12" s="155"/>
      <c r="H12" s="155"/>
      <c r="I12" s="155"/>
      <c r="J12" s="155"/>
      <c r="K12" s="155"/>
      <c r="L12" s="155"/>
      <c r="M12" s="155"/>
      <c r="N12" s="154"/>
      <c r="O12" s="155"/>
      <c r="P12" s="155"/>
      <c r="Q12" s="155"/>
      <c r="R12" s="155"/>
      <c r="S12" s="155"/>
      <c r="T12" s="155"/>
      <c r="U12" s="155"/>
      <c r="V12" s="154"/>
      <c r="W12" s="155"/>
      <c r="X12" s="155"/>
      <c r="Y12" s="155"/>
      <c r="Z12" s="155"/>
      <c r="AA12" s="155"/>
      <c r="AB12" s="155"/>
      <c r="AC12" s="155"/>
      <c r="AD12" s="154"/>
      <c r="AE12" s="155"/>
      <c r="AF12" s="155"/>
      <c r="AG12" s="155"/>
      <c r="AH12" s="155"/>
      <c r="AI12" s="155"/>
      <c r="AJ12" s="155"/>
      <c r="AK12" s="155"/>
      <c r="AL12" s="154"/>
      <c r="AM12" s="155"/>
      <c r="AN12" s="155"/>
      <c r="AO12" s="155"/>
      <c r="AP12" s="155"/>
      <c r="AQ12" s="155"/>
      <c r="AR12" s="155"/>
      <c r="AS12" s="155"/>
      <c r="AT12" s="154"/>
      <c r="AU12" s="155"/>
      <c r="AV12" s="155"/>
      <c r="AW12" s="155"/>
      <c r="AX12" s="155"/>
      <c r="AY12" s="155"/>
      <c r="AZ12" s="155"/>
      <c r="BA12" s="155"/>
      <c r="BB12" s="154"/>
      <c r="BC12" s="155"/>
      <c r="BD12" s="155"/>
      <c r="BE12" s="155"/>
      <c r="BF12" s="155"/>
      <c r="BG12" s="155"/>
      <c r="BH12" s="155"/>
      <c r="BI12" s="155"/>
      <c r="BJ12" s="154"/>
      <c r="BK12" s="155"/>
      <c r="BL12" s="155"/>
      <c r="BM12" s="155"/>
      <c r="BN12" s="155"/>
      <c r="BO12" s="155"/>
      <c r="BP12" s="155"/>
      <c r="BQ12" s="155"/>
      <c r="BR12" s="154"/>
      <c r="BS12" s="155"/>
      <c r="BT12" s="155"/>
      <c r="BU12" s="155"/>
      <c r="BV12" s="155"/>
      <c r="BW12" s="155"/>
      <c r="BX12" s="118" t="str">
        <f t="shared" si="0"/>
        <v/>
      </c>
      <c r="BY12" s="118" t="str">
        <f t="shared" si="1"/>
        <v/>
      </c>
      <c r="BZ12" s="118" t="str">
        <f t="shared" si="2"/>
        <v/>
      </c>
      <c r="CA12" s="118" t="str">
        <f t="shared" si="3"/>
        <v/>
      </c>
    </row>
    <row r="13" spans="1:91" ht="15" customHeight="1">
      <c r="A13" s="107">
        <v>5</v>
      </c>
      <c r="B13" s="253" t="str">
        <f>IF('1_E'!$B13="","",'1_E'!$B13)</f>
        <v/>
      </c>
      <c r="C13" s="254"/>
      <c r="D13" s="255"/>
      <c r="E13" s="111" t="str">
        <f>IF('1_E'!$E13="","",'1_E'!$E13)</f>
        <v/>
      </c>
      <c r="F13" s="156"/>
      <c r="G13" s="157"/>
      <c r="H13" s="158"/>
      <c r="I13" s="158"/>
      <c r="J13" s="159"/>
      <c r="K13" s="159"/>
      <c r="L13" s="158"/>
      <c r="M13" s="158"/>
      <c r="N13" s="156"/>
      <c r="O13" s="157"/>
      <c r="P13" s="158"/>
      <c r="Q13" s="158"/>
      <c r="R13" s="159"/>
      <c r="S13" s="159"/>
      <c r="T13" s="158"/>
      <c r="U13" s="158"/>
      <c r="V13" s="156"/>
      <c r="W13" s="157"/>
      <c r="X13" s="158"/>
      <c r="Y13" s="158"/>
      <c r="Z13" s="159"/>
      <c r="AA13" s="159"/>
      <c r="AB13" s="158"/>
      <c r="AC13" s="158"/>
      <c r="AD13" s="156"/>
      <c r="AE13" s="157"/>
      <c r="AF13" s="158"/>
      <c r="AG13" s="158"/>
      <c r="AH13" s="159"/>
      <c r="AI13" s="159"/>
      <c r="AJ13" s="158"/>
      <c r="AK13" s="158"/>
      <c r="AL13" s="156"/>
      <c r="AM13" s="157"/>
      <c r="AN13" s="158"/>
      <c r="AO13" s="158"/>
      <c r="AP13" s="159"/>
      <c r="AQ13" s="159"/>
      <c r="AR13" s="158"/>
      <c r="AS13" s="158"/>
      <c r="AT13" s="156"/>
      <c r="AU13" s="157"/>
      <c r="AV13" s="158"/>
      <c r="AW13" s="158"/>
      <c r="AX13" s="159"/>
      <c r="AY13" s="159"/>
      <c r="AZ13" s="158"/>
      <c r="BA13" s="158"/>
      <c r="BB13" s="156"/>
      <c r="BC13" s="157"/>
      <c r="BD13" s="158"/>
      <c r="BE13" s="158"/>
      <c r="BF13" s="159"/>
      <c r="BG13" s="159"/>
      <c r="BH13" s="158"/>
      <c r="BI13" s="158"/>
      <c r="BJ13" s="156"/>
      <c r="BK13" s="157"/>
      <c r="BL13" s="158"/>
      <c r="BM13" s="158"/>
      <c r="BN13" s="159"/>
      <c r="BO13" s="159"/>
      <c r="BP13" s="158"/>
      <c r="BQ13" s="158"/>
      <c r="BR13" s="156"/>
      <c r="BS13" s="157"/>
      <c r="BT13" s="158"/>
      <c r="BU13" s="158"/>
      <c r="BV13" s="159"/>
      <c r="BW13" s="159"/>
      <c r="BX13" s="119" t="str">
        <f t="shared" si="0"/>
        <v/>
      </c>
      <c r="BY13" s="119" t="str">
        <f t="shared" si="1"/>
        <v/>
      </c>
      <c r="BZ13" s="119" t="str">
        <f t="shared" si="2"/>
        <v/>
      </c>
      <c r="CA13" s="119" t="str">
        <f t="shared" si="3"/>
        <v/>
      </c>
    </row>
    <row r="14" spans="1:91" ht="15" customHeight="1">
      <c r="A14" s="106">
        <v>6</v>
      </c>
      <c r="B14" s="250" t="str">
        <f>IF('1_E'!$B14="","",'1_E'!$B14)</f>
        <v/>
      </c>
      <c r="C14" s="251"/>
      <c r="D14" s="252"/>
      <c r="E14" s="110" t="str">
        <f>IF('1_E'!$E14="","",'1_E'!$E14)</f>
        <v/>
      </c>
      <c r="F14" s="154"/>
      <c r="G14" s="155"/>
      <c r="H14" s="155"/>
      <c r="I14" s="155"/>
      <c r="J14" s="155"/>
      <c r="K14" s="155"/>
      <c r="L14" s="155"/>
      <c r="M14" s="155"/>
      <c r="N14" s="154"/>
      <c r="O14" s="155"/>
      <c r="P14" s="155"/>
      <c r="Q14" s="155"/>
      <c r="R14" s="155"/>
      <c r="S14" s="155"/>
      <c r="T14" s="155"/>
      <c r="U14" s="155"/>
      <c r="V14" s="154"/>
      <c r="W14" s="155"/>
      <c r="X14" s="155"/>
      <c r="Y14" s="155"/>
      <c r="Z14" s="155"/>
      <c r="AA14" s="155"/>
      <c r="AB14" s="155"/>
      <c r="AC14" s="155"/>
      <c r="AD14" s="154"/>
      <c r="AE14" s="155"/>
      <c r="AF14" s="155"/>
      <c r="AG14" s="155"/>
      <c r="AH14" s="155"/>
      <c r="AI14" s="155"/>
      <c r="AJ14" s="155"/>
      <c r="AK14" s="155"/>
      <c r="AL14" s="154"/>
      <c r="AM14" s="155"/>
      <c r="AN14" s="155"/>
      <c r="AO14" s="155"/>
      <c r="AP14" s="155"/>
      <c r="AQ14" s="155"/>
      <c r="AR14" s="155"/>
      <c r="AS14" s="155"/>
      <c r="AT14" s="154"/>
      <c r="AU14" s="155"/>
      <c r="AV14" s="155"/>
      <c r="AW14" s="155"/>
      <c r="AX14" s="155"/>
      <c r="AY14" s="155"/>
      <c r="AZ14" s="155"/>
      <c r="BA14" s="155"/>
      <c r="BB14" s="154"/>
      <c r="BC14" s="155"/>
      <c r="BD14" s="155"/>
      <c r="BE14" s="155"/>
      <c r="BF14" s="155"/>
      <c r="BG14" s="155"/>
      <c r="BH14" s="155"/>
      <c r="BI14" s="155"/>
      <c r="BJ14" s="154"/>
      <c r="BK14" s="155"/>
      <c r="BL14" s="155"/>
      <c r="BM14" s="155"/>
      <c r="BN14" s="155"/>
      <c r="BO14" s="155"/>
      <c r="BP14" s="155"/>
      <c r="BQ14" s="155"/>
      <c r="BR14" s="154"/>
      <c r="BS14" s="155"/>
      <c r="BT14" s="155"/>
      <c r="BU14" s="155"/>
      <c r="BV14" s="155"/>
      <c r="BW14" s="155"/>
      <c r="BX14" s="118" t="str">
        <f t="shared" si="0"/>
        <v/>
      </c>
      <c r="BY14" s="118" t="str">
        <f t="shared" si="1"/>
        <v/>
      </c>
      <c r="BZ14" s="118" t="str">
        <f t="shared" si="2"/>
        <v/>
      </c>
      <c r="CA14" s="118" t="str">
        <f t="shared" si="3"/>
        <v/>
      </c>
    </row>
    <row r="15" spans="1:91" ht="15" customHeight="1">
      <c r="A15" s="107">
        <v>7</v>
      </c>
      <c r="B15" s="253" t="str">
        <f>IF('1_E'!$B15="","",'1_E'!$B15)</f>
        <v/>
      </c>
      <c r="C15" s="254"/>
      <c r="D15" s="255"/>
      <c r="E15" s="111" t="str">
        <f>IF('1_E'!$E15="","",'1_E'!$E15)</f>
        <v/>
      </c>
      <c r="F15" s="156"/>
      <c r="G15" s="157"/>
      <c r="H15" s="158"/>
      <c r="I15" s="158"/>
      <c r="J15" s="159"/>
      <c r="K15" s="159"/>
      <c r="L15" s="158"/>
      <c r="M15" s="158"/>
      <c r="N15" s="156"/>
      <c r="O15" s="157"/>
      <c r="P15" s="158"/>
      <c r="Q15" s="158"/>
      <c r="R15" s="159"/>
      <c r="S15" s="159"/>
      <c r="T15" s="158"/>
      <c r="U15" s="158"/>
      <c r="V15" s="156"/>
      <c r="W15" s="157"/>
      <c r="X15" s="158"/>
      <c r="Y15" s="158"/>
      <c r="Z15" s="159"/>
      <c r="AA15" s="159"/>
      <c r="AB15" s="158"/>
      <c r="AC15" s="158"/>
      <c r="AD15" s="156"/>
      <c r="AE15" s="157"/>
      <c r="AF15" s="158"/>
      <c r="AG15" s="158"/>
      <c r="AH15" s="159"/>
      <c r="AI15" s="159"/>
      <c r="AJ15" s="158"/>
      <c r="AK15" s="158"/>
      <c r="AL15" s="156"/>
      <c r="AM15" s="157"/>
      <c r="AN15" s="158"/>
      <c r="AO15" s="158"/>
      <c r="AP15" s="159"/>
      <c r="AQ15" s="159"/>
      <c r="AR15" s="158"/>
      <c r="AS15" s="158"/>
      <c r="AT15" s="156"/>
      <c r="AU15" s="157"/>
      <c r="AV15" s="158"/>
      <c r="AW15" s="158"/>
      <c r="AX15" s="159"/>
      <c r="AY15" s="159"/>
      <c r="AZ15" s="158"/>
      <c r="BA15" s="158"/>
      <c r="BB15" s="156"/>
      <c r="BC15" s="157"/>
      <c r="BD15" s="158"/>
      <c r="BE15" s="158"/>
      <c r="BF15" s="159"/>
      <c r="BG15" s="159"/>
      <c r="BH15" s="158"/>
      <c r="BI15" s="158"/>
      <c r="BJ15" s="156"/>
      <c r="BK15" s="157"/>
      <c r="BL15" s="158"/>
      <c r="BM15" s="158"/>
      <c r="BN15" s="159"/>
      <c r="BO15" s="159"/>
      <c r="BP15" s="158"/>
      <c r="BQ15" s="158"/>
      <c r="BR15" s="156"/>
      <c r="BS15" s="157"/>
      <c r="BT15" s="158"/>
      <c r="BU15" s="158"/>
      <c r="BV15" s="159"/>
      <c r="BW15" s="159"/>
      <c r="BX15" s="119" t="str">
        <f t="shared" si="0"/>
        <v/>
      </c>
      <c r="BY15" s="119" t="str">
        <f t="shared" si="1"/>
        <v/>
      </c>
      <c r="BZ15" s="119" t="str">
        <f t="shared" si="2"/>
        <v/>
      </c>
      <c r="CA15" s="119" t="str">
        <f t="shared" si="3"/>
        <v/>
      </c>
    </row>
    <row r="16" spans="1:91" ht="15" customHeight="1">
      <c r="A16" s="106">
        <v>8</v>
      </c>
      <c r="B16" s="250" t="str">
        <f>IF('1_E'!$B16="","",'1_E'!$B16)</f>
        <v/>
      </c>
      <c r="C16" s="251"/>
      <c r="D16" s="252"/>
      <c r="E16" s="110" t="str">
        <f>IF('1_E'!$E16="","",'1_E'!$E16)</f>
        <v/>
      </c>
      <c r="F16" s="154"/>
      <c r="G16" s="155"/>
      <c r="H16" s="155"/>
      <c r="I16" s="155"/>
      <c r="J16" s="155"/>
      <c r="K16" s="155"/>
      <c r="L16" s="155"/>
      <c r="M16" s="155"/>
      <c r="N16" s="154"/>
      <c r="O16" s="155"/>
      <c r="P16" s="155"/>
      <c r="Q16" s="155"/>
      <c r="R16" s="155"/>
      <c r="S16" s="155"/>
      <c r="T16" s="155"/>
      <c r="U16" s="155"/>
      <c r="V16" s="154"/>
      <c r="W16" s="155"/>
      <c r="X16" s="155"/>
      <c r="Y16" s="155"/>
      <c r="Z16" s="155"/>
      <c r="AA16" s="155"/>
      <c r="AB16" s="155"/>
      <c r="AC16" s="155"/>
      <c r="AD16" s="154"/>
      <c r="AE16" s="155"/>
      <c r="AF16" s="155"/>
      <c r="AG16" s="155"/>
      <c r="AH16" s="155"/>
      <c r="AI16" s="155"/>
      <c r="AJ16" s="155"/>
      <c r="AK16" s="155"/>
      <c r="AL16" s="154"/>
      <c r="AM16" s="155"/>
      <c r="AN16" s="155"/>
      <c r="AO16" s="155"/>
      <c r="AP16" s="155"/>
      <c r="AQ16" s="155"/>
      <c r="AR16" s="155"/>
      <c r="AS16" s="155"/>
      <c r="AT16" s="154"/>
      <c r="AU16" s="155"/>
      <c r="AV16" s="155"/>
      <c r="AW16" s="155"/>
      <c r="AX16" s="155"/>
      <c r="AY16" s="155"/>
      <c r="AZ16" s="155"/>
      <c r="BA16" s="155"/>
      <c r="BB16" s="154"/>
      <c r="BC16" s="155"/>
      <c r="BD16" s="155"/>
      <c r="BE16" s="155"/>
      <c r="BF16" s="155"/>
      <c r="BG16" s="155"/>
      <c r="BH16" s="155"/>
      <c r="BI16" s="155"/>
      <c r="BJ16" s="154"/>
      <c r="BK16" s="155"/>
      <c r="BL16" s="155"/>
      <c r="BM16" s="155"/>
      <c r="BN16" s="155"/>
      <c r="BO16" s="155"/>
      <c r="BP16" s="155"/>
      <c r="BQ16" s="155"/>
      <c r="BR16" s="154"/>
      <c r="BS16" s="155"/>
      <c r="BT16" s="155"/>
      <c r="BU16" s="155"/>
      <c r="BV16" s="155"/>
      <c r="BW16" s="155"/>
      <c r="BX16" s="118" t="str">
        <f t="shared" si="0"/>
        <v/>
      </c>
      <c r="BY16" s="118" t="str">
        <f t="shared" si="1"/>
        <v/>
      </c>
      <c r="BZ16" s="118" t="str">
        <f t="shared" si="2"/>
        <v/>
      </c>
      <c r="CA16" s="118" t="str">
        <f t="shared" si="3"/>
        <v/>
      </c>
    </row>
    <row r="17" spans="1:79" ht="15" customHeight="1">
      <c r="A17" s="107">
        <v>9</v>
      </c>
      <c r="B17" s="253" t="str">
        <f>IF('1_E'!$B17="","",'1_E'!$B17)</f>
        <v/>
      </c>
      <c r="C17" s="254"/>
      <c r="D17" s="255"/>
      <c r="E17" s="111" t="str">
        <f>IF('1_E'!$E17="","",'1_E'!$E17)</f>
        <v/>
      </c>
      <c r="F17" s="156"/>
      <c r="G17" s="157"/>
      <c r="H17" s="158"/>
      <c r="I17" s="158"/>
      <c r="J17" s="159"/>
      <c r="K17" s="159"/>
      <c r="L17" s="158"/>
      <c r="M17" s="158"/>
      <c r="N17" s="156"/>
      <c r="O17" s="157"/>
      <c r="P17" s="158"/>
      <c r="Q17" s="158"/>
      <c r="R17" s="159"/>
      <c r="S17" s="159"/>
      <c r="T17" s="158"/>
      <c r="U17" s="158"/>
      <c r="V17" s="156"/>
      <c r="W17" s="157"/>
      <c r="X17" s="158"/>
      <c r="Y17" s="158"/>
      <c r="Z17" s="159"/>
      <c r="AA17" s="159"/>
      <c r="AB17" s="158"/>
      <c r="AC17" s="158"/>
      <c r="AD17" s="156"/>
      <c r="AE17" s="157"/>
      <c r="AF17" s="158"/>
      <c r="AG17" s="158"/>
      <c r="AH17" s="159"/>
      <c r="AI17" s="159"/>
      <c r="AJ17" s="158"/>
      <c r="AK17" s="158"/>
      <c r="AL17" s="156"/>
      <c r="AM17" s="157"/>
      <c r="AN17" s="158"/>
      <c r="AO17" s="158"/>
      <c r="AP17" s="159"/>
      <c r="AQ17" s="159"/>
      <c r="AR17" s="158"/>
      <c r="AS17" s="158"/>
      <c r="AT17" s="156"/>
      <c r="AU17" s="157"/>
      <c r="AV17" s="158"/>
      <c r="AW17" s="158"/>
      <c r="AX17" s="159"/>
      <c r="AY17" s="159"/>
      <c r="AZ17" s="158"/>
      <c r="BA17" s="158"/>
      <c r="BB17" s="156"/>
      <c r="BC17" s="157"/>
      <c r="BD17" s="158"/>
      <c r="BE17" s="158"/>
      <c r="BF17" s="159"/>
      <c r="BG17" s="159"/>
      <c r="BH17" s="158"/>
      <c r="BI17" s="158"/>
      <c r="BJ17" s="156"/>
      <c r="BK17" s="157"/>
      <c r="BL17" s="158"/>
      <c r="BM17" s="158"/>
      <c r="BN17" s="159"/>
      <c r="BO17" s="159"/>
      <c r="BP17" s="158"/>
      <c r="BQ17" s="158"/>
      <c r="BR17" s="156"/>
      <c r="BS17" s="157"/>
      <c r="BT17" s="158"/>
      <c r="BU17" s="158"/>
      <c r="BV17" s="159"/>
      <c r="BW17" s="159"/>
      <c r="BX17" s="119" t="str">
        <f t="shared" si="0"/>
        <v/>
      </c>
      <c r="BY17" s="119" t="str">
        <f t="shared" si="1"/>
        <v/>
      </c>
      <c r="BZ17" s="119" t="str">
        <f t="shared" si="2"/>
        <v/>
      </c>
      <c r="CA17" s="119" t="str">
        <f t="shared" si="3"/>
        <v/>
      </c>
    </row>
    <row r="18" spans="1:79" ht="15" customHeight="1">
      <c r="A18" s="106">
        <v>10</v>
      </c>
      <c r="B18" s="250" t="str">
        <f>IF('1_E'!$B18="","",'1_E'!$B18)</f>
        <v/>
      </c>
      <c r="C18" s="251"/>
      <c r="D18" s="252"/>
      <c r="E18" s="110" t="str">
        <f>IF('1_E'!$E18="","",'1_E'!$E18)</f>
        <v/>
      </c>
      <c r="F18" s="154"/>
      <c r="G18" s="155"/>
      <c r="H18" s="155"/>
      <c r="I18" s="155"/>
      <c r="J18" s="155"/>
      <c r="K18" s="155"/>
      <c r="L18" s="155"/>
      <c r="M18" s="155"/>
      <c r="N18" s="154"/>
      <c r="O18" s="155"/>
      <c r="P18" s="155"/>
      <c r="Q18" s="155"/>
      <c r="R18" s="155"/>
      <c r="S18" s="155"/>
      <c r="T18" s="155"/>
      <c r="U18" s="155"/>
      <c r="V18" s="154"/>
      <c r="W18" s="155"/>
      <c r="X18" s="155"/>
      <c r="Y18" s="155"/>
      <c r="Z18" s="155"/>
      <c r="AA18" s="155"/>
      <c r="AB18" s="155"/>
      <c r="AC18" s="155"/>
      <c r="AD18" s="154"/>
      <c r="AE18" s="155"/>
      <c r="AF18" s="155"/>
      <c r="AG18" s="155"/>
      <c r="AH18" s="155"/>
      <c r="AI18" s="155"/>
      <c r="AJ18" s="155"/>
      <c r="AK18" s="155"/>
      <c r="AL18" s="154"/>
      <c r="AM18" s="155"/>
      <c r="AN18" s="155"/>
      <c r="AO18" s="155"/>
      <c r="AP18" s="155"/>
      <c r="AQ18" s="155"/>
      <c r="AR18" s="155"/>
      <c r="AS18" s="155"/>
      <c r="AT18" s="154"/>
      <c r="AU18" s="155"/>
      <c r="AV18" s="155"/>
      <c r="AW18" s="155"/>
      <c r="AX18" s="155"/>
      <c r="AY18" s="155"/>
      <c r="AZ18" s="155"/>
      <c r="BA18" s="155"/>
      <c r="BB18" s="154"/>
      <c r="BC18" s="155"/>
      <c r="BD18" s="155"/>
      <c r="BE18" s="155"/>
      <c r="BF18" s="155"/>
      <c r="BG18" s="155"/>
      <c r="BH18" s="155"/>
      <c r="BI18" s="155"/>
      <c r="BJ18" s="154"/>
      <c r="BK18" s="155"/>
      <c r="BL18" s="155"/>
      <c r="BM18" s="155"/>
      <c r="BN18" s="155"/>
      <c r="BO18" s="155"/>
      <c r="BP18" s="155"/>
      <c r="BQ18" s="155"/>
      <c r="BR18" s="154"/>
      <c r="BS18" s="155"/>
      <c r="BT18" s="155"/>
      <c r="BU18" s="155"/>
      <c r="BV18" s="155"/>
      <c r="BW18" s="155"/>
      <c r="BX18" s="118" t="str">
        <f t="shared" si="0"/>
        <v/>
      </c>
      <c r="BY18" s="118" t="str">
        <f t="shared" si="1"/>
        <v/>
      </c>
      <c r="BZ18" s="118" t="str">
        <f t="shared" si="2"/>
        <v/>
      </c>
      <c r="CA18" s="118" t="str">
        <f t="shared" si="3"/>
        <v/>
      </c>
    </row>
    <row r="19" spans="1:79" ht="15" customHeight="1">
      <c r="A19" s="107">
        <v>11</v>
      </c>
      <c r="B19" s="253" t="str">
        <f>IF('1_E'!$B19="","",'1_E'!$B19)</f>
        <v/>
      </c>
      <c r="C19" s="254"/>
      <c r="D19" s="255"/>
      <c r="E19" s="111" t="str">
        <f>IF('1_E'!$E19="","",'1_E'!$E19)</f>
        <v/>
      </c>
      <c r="F19" s="156"/>
      <c r="G19" s="157"/>
      <c r="H19" s="158"/>
      <c r="I19" s="158"/>
      <c r="J19" s="159"/>
      <c r="K19" s="159"/>
      <c r="L19" s="158"/>
      <c r="M19" s="158"/>
      <c r="N19" s="156"/>
      <c r="O19" s="157"/>
      <c r="P19" s="158"/>
      <c r="Q19" s="158"/>
      <c r="R19" s="159"/>
      <c r="S19" s="159"/>
      <c r="T19" s="158"/>
      <c r="U19" s="158"/>
      <c r="V19" s="156"/>
      <c r="W19" s="157"/>
      <c r="X19" s="158"/>
      <c r="Y19" s="158"/>
      <c r="Z19" s="159"/>
      <c r="AA19" s="159"/>
      <c r="AB19" s="158"/>
      <c r="AC19" s="158"/>
      <c r="AD19" s="156"/>
      <c r="AE19" s="157"/>
      <c r="AF19" s="158"/>
      <c r="AG19" s="158"/>
      <c r="AH19" s="159"/>
      <c r="AI19" s="159"/>
      <c r="AJ19" s="158"/>
      <c r="AK19" s="158"/>
      <c r="AL19" s="156"/>
      <c r="AM19" s="157"/>
      <c r="AN19" s="158"/>
      <c r="AO19" s="158"/>
      <c r="AP19" s="159"/>
      <c r="AQ19" s="159"/>
      <c r="AR19" s="158"/>
      <c r="AS19" s="158"/>
      <c r="AT19" s="156"/>
      <c r="AU19" s="157"/>
      <c r="AV19" s="158"/>
      <c r="AW19" s="158"/>
      <c r="AX19" s="159"/>
      <c r="AY19" s="159"/>
      <c r="AZ19" s="158"/>
      <c r="BA19" s="158"/>
      <c r="BB19" s="156"/>
      <c r="BC19" s="157"/>
      <c r="BD19" s="158"/>
      <c r="BE19" s="158"/>
      <c r="BF19" s="159"/>
      <c r="BG19" s="159"/>
      <c r="BH19" s="158"/>
      <c r="BI19" s="158"/>
      <c r="BJ19" s="156"/>
      <c r="BK19" s="157"/>
      <c r="BL19" s="158"/>
      <c r="BM19" s="158"/>
      <c r="BN19" s="159"/>
      <c r="BO19" s="159"/>
      <c r="BP19" s="158"/>
      <c r="BQ19" s="158"/>
      <c r="BR19" s="156"/>
      <c r="BS19" s="157"/>
      <c r="BT19" s="158"/>
      <c r="BU19" s="158"/>
      <c r="BV19" s="159"/>
      <c r="BW19" s="159"/>
      <c r="BX19" s="119" t="str">
        <f t="shared" si="0"/>
        <v/>
      </c>
      <c r="BY19" s="119" t="str">
        <f t="shared" si="1"/>
        <v/>
      </c>
      <c r="BZ19" s="119" t="str">
        <f t="shared" si="2"/>
        <v/>
      </c>
      <c r="CA19" s="119" t="str">
        <f t="shared" si="3"/>
        <v/>
      </c>
    </row>
    <row r="20" spans="1:79" ht="15" customHeight="1">
      <c r="A20" s="106">
        <v>12</v>
      </c>
      <c r="B20" s="250" t="str">
        <f>IF('1_E'!$B20="","",'1_E'!$B20)</f>
        <v/>
      </c>
      <c r="C20" s="251"/>
      <c r="D20" s="252"/>
      <c r="E20" s="110" t="str">
        <f>IF('1_E'!$E20="","",'1_E'!$E20)</f>
        <v/>
      </c>
      <c r="F20" s="154"/>
      <c r="G20" s="155"/>
      <c r="H20" s="155"/>
      <c r="I20" s="155"/>
      <c r="J20" s="155"/>
      <c r="K20" s="155"/>
      <c r="L20" s="155"/>
      <c r="M20" s="155"/>
      <c r="N20" s="154"/>
      <c r="O20" s="155"/>
      <c r="P20" s="155"/>
      <c r="Q20" s="155"/>
      <c r="R20" s="155"/>
      <c r="S20" s="155"/>
      <c r="T20" s="155"/>
      <c r="U20" s="155"/>
      <c r="V20" s="154"/>
      <c r="W20" s="155"/>
      <c r="X20" s="155"/>
      <c r="Y20" s="155"/>
      <c r="Z20" s="155"/>
      <c r="AA20" s="155"/>
      <c r="AB20" s="155"/>
      <c r="AC20" s="155"/>
      <c r="AD20" s="154"/>
      <c r="AE20" s="155"/>
      <c r="AF20" s="155"/>
      <c r="AG20" s="155"/>
      <c r="AH20" s="155"/>
      <c r="AI20" s="155"/>
      <c r="AJ20" s="155"/>
      <c r="AK20" s="155"/>
      <c r="AL20" s="154"/>
      <c r="AM20" s="155"/>
      <c r="AN20" s="155"/>
      <c r="AO20" s="155"/>
      <c r="AP20" s="155"/>
      <c r="AQ20" s="155"/>
      <c r="AR20" s="155"/>
      <c r="AS20" s="155"/>
      <c r="AT20" s="154"/>
      <c r="AU20" s="155"/>
      <c r="AV20" s="155"/>
      <c r="AW20" s="155"/>
      <c r="AX20" s="155"/>
      <c r="AY20" s="155"/>
      <c r="AZ20" s="155"/>
      <c r="BA20" s="155"/>
      <c r="BB20" s="154"/>
      <c r="BC20" s="155"/>
      <c r="BD20" s="155"/>
      <c r="BE20" s="155"/>
      <c r="BF20" s="155"/>
      <c r="BG20" s="155"/>
      <c r="BH20" s="155"/>
      <c r="BI20" s="155"/>
      <c r="BJ20" s="154"/>
      <c r="BK20" s="155"/>
      <c r="BL20" s="155"/>
      <c r="BM20" s="155"/>
      <c r="BN20" s="155"/>
      <c r="BO20" s="155"/>
      <c r="BP20" s="155"/>
      <c r="BQ20" s="155"/>
      <c r="BR20" s="154"/>
      <c r="BS20" s="155"/>
      <c r="BT20" s="155"/>
      <c r="BU20" s="155"/>
      <c r="BV20" s="155"/>
      <c r="BW20" s="155"/>
      <c r="BX20" s="118" t="str">
        <f t="shared" si="0"/>
        <v/>
      </c>
      <c r="BY20" s="118" t="str">
        <f t="shared" si="1"/>
        <v/>
      </c>
      <c r="BZ20" s="118" t="str">
        <f t="shared" si="2"/>
        <v/>
      </c>
      <c r="CA20" s="118" t="str">
        <f t="shared" si="3"/>
        <v/>
      </c>
    </row>
    <row r="21" spans="1:79" ht="15" customHeight="1">
      <c r="A21" s="107">
        <v>13</v>
      </c>
      <c r="B21" s="253" t="str">
        <f>IF('1_E'!$B21="","",'1_E'!$B21)</f>
        <v/>
      </c>
      <c r="C21" s="254"/>
      <c r="D21" s="255"/>
      <c r="E21" s="111" t="str">
        <f>IF('1_E'!$E21="","",'1_E'!$E21)</f>
        <v/>
      </c>
      <c r="F21" s="156"/>
      <c r="G21" s="157"/>
      <c r="H21" s="158"/>
      <c r="I21" s="158"/>
      <c r="J21" s="159"/>
      <c r="K21" s="159"/>
      <c r="L21" s="158"/>
      <c r="M21" s="158"/>
      <c r="N21" s="156"/>
      <c r="O21" s="157"/>
      <c r="P21" s="158"/>
      <c r="Q21" s="158"/>
      <c r="R21" s="159"/>
      <c r="S21" s="159"/>
      <c r="T21" s="158"/>
      <c r="U21" s="158"/>
      <c r="V21" s="156"/>
      <c r="W21" s="157"/>
      <c r="X21" s="158"/>
      <c r="Y21" s="158"/>
      <c r="Z21" s="159"/>
      <c r="AA21" s="159"/>
      <c r="AB21" s="158"/>
      <c r="AC21" s="158"/>
      <c r="AD21" s="156"/>
      <c r="AE21" s="157"/>
      <c r="AF21" s="158"/>
      <c r="AG21" s="158"/>
      <c r="AH21" s="159"/>
      <c r="AI21" s="159"/>
      <c r="AJ21" s="158"/>
      <c r="AK21" s="158"/>
      <c r="AL21" s="156"/>
      <c r="AM21" s="157"/>
      <c r="AN21" s="158"/>
      <c r="AO21" s="158"/>
      <c r="AP21" s="159"/>
      <c r="AQ21" s="159"/>
      <c r="AR21" s="158"/>
      <c r="AS21" s="158"/>
      <c r="AT21" s="156"/>
      <c r="AU21" s="157"/>
      <c r="AV21" s="158"/>
      <c r="AW21" s="158"/>
      <c r="AX21" s="159"/>
      <c r="AY21" s="159"/>
      <c r="AZ21" s="158"/>
      <c r="BA21" s="158"/>
      <c r="BB21" s="156"/>
      <c r="BC21" s="157"/>
      <c r="BD21" s="158"/>
      <c r="BE21" s="158"/>
      <c r="BF21" s="159"/>
      <c r="BG21" s="159"/>
      <c r="BH21" s="158"/>
      <c r="BI21" s="158"/>
      <c r="BJ21" s="156"/>
      <c r="BK21" s="157"/>
      <c r="BL21" s="158"/>
      <c r="BM21" s="158"/>
      <c r="BN21" s="159"/>
      <c r="BO21" s="159"/>
      <c r="BP21" s="158"/>
      <c r="BQ21" s="158"/>
      <c r="BR21" s="156"/>
      <c r="BS21" s="157"/>
      <c r="BT21" s="158"/>
      <c r="BU21" s="158"/>
      <c r="BV21" s="159"/>
      <c r="BW21" s="159"/>
      <c r="BX21" s="119" t="str">
        <f t="shared" si="0"/>
        <v/>
      </c>
      <c r="BY21" s="119" t="str">
        <f t="shared" si="1"/>
        <v/>
      </c>
      <c r="BZ21" s="119" t="str">
        <f t="shared" si="2"/>
        <v/>
      </c>
      <c r="CA21" s="119" t="str">
        <f t="shared" si="3"/>
        <v/>
      </c>
    </row>
    <row r="22" spans="1:79" ht="15" customHeight="1">
      <c r="A22" s="106">
        <v>14</v>
      </c>
      <c r="B22" s="250" t="str">
        <f>IF('1_E'!$B22="","",'1_E'!$B22)</f>
        <v/>
      </c>
      <c r="C22" s="251"/>
      <c r="D22" s="252"/>
      <c r="E22" s="110" t="str">
        <f>IF('1_E'!$E22="","",'1_E'!$E22)</f>
        <v/>
      </c>
      <c r="F22" s="154"/>
      <c r="G22" s="155"/>
      <c r="H22" s="155"/>
      <c r="I22" s="155"/>
      <c r="J22" s="155"/>
      <c r="K22" s="155"/>
      <c r="L22" s="155"/>
      <c r="M22" s="155"/>
      <c r="N22" s="154"/>
      <c r="O22" s="155"/>
      <c r="P22" s="155"/>
      <c r="Q22" s="155"/>
      <c r="R22" s="155"/>
      <c r="S22" s="155"/>
      <c r="T22" s="155"/>
      <c r="U22" s="155"/>
      <c r="V22" s="154"/>
      <c r="W22" s="155"/>
      <c r="X22" s="155"/>
      <c r="Y22" s="155"/>
      <c r="Z22" s="155"/>
      <c r="AA22" s="155"/>
      <c r="AB22" s="155"/>
      <c r="AC22" s="155"/>
      <c r="AD22" s="154"/>
      <c r="AE22" s="155"/>
      <c r="AF22" s="155"/>
      <c r="AG22" s="155"/>
      <c r="AH22" s="155"/>
      <c r="AI22" s="155"/>
      <c r="AJ22" s="155"/>
      <c r="AK22" s="155"/>
      <c r="AL22" s="154"/>
      <c r="AM22" s="155"/>
      <c r="AN22" s="155"/>
      <c r="AO22" s="155"/>
      <c r="AP22" s="155"/>
      <c r="AQ22" s="155"/>
      <c r="AR22" s="155"/>
      <c r="AS22" s="155"/>
      <c r="AT22" s="154"/>
      <c r="AU22" s="155"/>
      <c r="AV22" s="155"/>
      <c r="AW22" s="155"/>
      <c r="AX22" s="155"/>
      <c r="AY22" s="155"/>
      <c r="AZ22" s="155"/>
      <c r="BA22" s="155"/>
      <c r="BB22" s="154"/>
      <c r="BC22" s="155"/>
      <c r="BD22" s="155"/>
      <c r="BE22" s="155"/>
      <c r="BF22" s="155"/>
      <c r="BG22" s="155"/>
      <c r="BH22" s="155"/>
      <c r="BI22" s="155"/>
      <c r="BJ22" s="154"/>
      <c r="BK22" s="155"/>
      <c r="BL22" s="155"/>
      <c r="BM22" s="155"/>
      <c r="BN22" s="155"/>
      <c r="BO22" s="155"/>
      <c r="BP22" s="155"/>
      <c r="BQ22" s="155"/>
      <c r="BR22" s="154"/>
      <c r="BS22" s="155"/>
      <c r="BT22" s="155"/>
      <c r="BU22" s="155"/>
      <c r="BV22" s="155"/>
      <c r="BW22" s="155"/>
      <c r="BX22" s="118" t="str">
        <f t="shared" si="0"/>
        <v/>
      </c>
      <c r="BY22" s="118" t="str">
        <f t="shared" si="1"/>
        <v/>
      </c>
      <c r="BZ22" s="118" t="str">
        <f t="shared" si="2"/>
        <v/>
      </c>
      <c r="CA22" s="118" t="str">
        <f t="shared" si="3"/>
        <v/>
      </c>
    </row>
    <row r="23" spans="1:79" ht="15" customHeight="1">
      <c r="A23" s="107">
        <v>15</v>
      </c>
      <c r="B23" s="253" t="str">
        <f>IF('1_E'!$B23="","",'1_E'!$B23)</f>
        <v/>
      </c>
      <c r="C23" s="254"/>
      <c r="D23" s="255"/>
      <c r="E23" s="111" t="str">
        <f>IF('1_E'!$E23="","",'1_E'!$E23)</f>
        <v/>
      </c>
      <c r="F23" s="156"/>
      <c r="G23" s="157"/>
      <c r="H23" s="158"/>
      <c r="I23" s="158"/>
      <c r="J23" s="159"/>
      <c r="K23" s="159"/>
      <c r="L23" s="158"/>
      <c r="M23" s="158"/>
      <c r="N23" s="156"/>
      <c r="O23" s="157"/>
      <c r="P23" s="158"/>
      <c r="Q23" s="158"/>
      <c r="R23" s="159"/>
      <c r="S23" s="159"/>
      <c r="T23" s="158"/>
      <c r="U23" s="158"/>
      <c r="V23" s="156"/>
      <c r="W23" s="157"/>
      <c r="X23" s="158"/>
      <c r="Y23" s="158"/>
      <c r="Z23" s="159"/>
      <c r="AA23" s="159"/>
      <c r="AB23" s="158"/>
      <c r="AC23" s="158"/>
      <c r="AD23" s="156"/>
      <c r="AE23" s="157"/>
      <c r="AF23" s="158"/>
      <c r="AG23" s="158"/>
      <c r="AH23" s="159"/>
      <c r="AI23" s="159"/>
      <c r="AJ23" s="158"/>
      <c r="AK23" s="158"/>
      <c r="AL23" s="156"/>
      <c r="AM23" s="157"/>
      <c r="AN23" s="158"/>
      <c r="AO23" s="158"/>
      <c r="AP23" s="159"/>
      <c r="AQ23" s="159"/>
      <c r="AR23" s="158"/>
      <c r="AS23" s="158"/>
      <c r="AT23" s="156"/>
      <c r="AU23" s="157"/>
      <c r="AV23" s="158"/>
      <c r="AW23" s="158"/>
      <c r="AX23" s="159"/>
      <c r="AY23" s="159"/>
      <c r="AZ23" s="158"/>
      <c r="BA23" s="158"/>
      <c r="BB23" s="156"/>
      <c r="BC23" s="157"/>
      <c r="BD23" s="158"/>
      <c r="BE23" s="158"/>
      <c r="BF23" s="159"/>
      <c r="BG23" s="159"/>
      <c r="BH23" s="158"/>
      <c r="BI23" s="158"/>
      <c r="BJ23" s="156"/>
      <c r="BK23" s="157"/>
      <c r="BL23" s="158"/>
      <c r="BM23" s="158"/>
      <c r="BN23" s="159"/>
      <c r="BO23" s="159"/>
      <c r="BP23" s="158"/>
      <c r="BQ23" s="158"/>
      <c r="BR23" s="156"/>
      <c r="BS23" s="157"/>
      <c r="BT23" s="158"/>
      <c r="BU23" s="158"/>
      <c r="BV23" s="159"/>
      <c r="BW23" s="159"/>
      <c r="BX23" s="119" t="str">
        <f t="shared" si="0"/>
        <v/>
      </c>
      <c r="BY23" s="119" t="str">
        <f t="shared" si="1"/>
        <v/>
      </c>
      <c r="BZ23" s="119" t="str">
        <f t="shared" si="2"/>
        <v/>
      </c>
      <c r="CA23" s="119" t="str">
        <f t="shared" si="3"/>
        <v/>
      </c>
    </row>
    <row r="24" spans="1:79" ht="15" customHeight="1">
      <c r="A24" s="106">
        <v>16</v>
      </c>
      <c r="B24" s="250" t="str">
        <f>IF('1_E'!$B24="","",'1_E'!$B24)</f>
        <v/>
      </c>
      <c r="C24" s="251"/>
      <c r="D24" s="252"/>
      <c r="E24" s="110" t="str">
        <f>IF('1_E'!$E24="","",'1_E'!$E24)</f>
        <v/>
      </c>
      <c r="F24" s="154"/>
      <c r="G24" s="155"/>
      <c r="H24" s="155"/>
      <c r="I24" s="155"/>
      <c r="J24" s="155"/>
      <c r="K24" s="155"/>
      <c r="L24" s="155"/>
      <c r="M24" s="155"/>
      <c r="N24" s="154"/>
      <c r="O24" s="155"/>
      <c r="P24" s="155"/>
      <c r="Q24" s="155"/>
      <c r="R24" s="155"/>
      <c r="S24" s="155"/>
      <c r="T24" s="155"/>
      <c r="U24" s="155"/>
      <c r="V24" s="154"/>
      <c r="W24" s="155"/>
      <c r="X24" s="155"/>
      <c r="Y24" s="155"/>
      <c r="Z24" s="155"/>
      <c r="AA24" s="155"/>
      <c r="AB24" s="155"/>
      <c r="AC24" s="155"/>
      <c r="AD24" s="154"/>
      <c r="AE24" s="155"/>
      <c r="AF24" s="155"/>
      <c r="AG24" s="155"/>
      <c r="AH24" s="155"/>
      <c r="AI24" s="155"/>
      <c r="AJ24" s="155"/>
      <c r="AK24" s="155"/>
      <c r="AL24" s="154"/>
      <c r="AM24" s="155"/>
      <c r="AN24" s="155"/>
      <c r="AO24" s="155"/>
      <c r="AP24" s="155"/>
      <c r="AQ24" s="155"/>
      <c r="AR24" s="155"/>
      <c r="AS24" s="155"/>
      <c r="AT24" s="154"/>
      <c r="AU24" s="155"/>
      <c r="AV24" s="155"/>
      <c r="AW24" s="155"/>
      <c r="AX24" s="155"/>
      <c r="AY24" s="155"/>
      <c r="AZ24" s="155"/>
      <c r="BA24" s="155"/>
      <c r="BB24" s="154"/>
      <c r="BC24" s="155"/>
      <c r="BD24" s="155"/>
      <c r="BE24" s="155"/>
      <c r="BF24" s="155"/>
      <c r="BG24" s="155"/>
      <c r="BH24" s="155"/>
      <c r="BI24" s="155"/>
      <c r="BJ24" s="154"/>
      <c r="BK24" s="155"/>
      <c r="BL24" s="155"/>
      <c r="BM24" s="155"/>
      <c r="BN24" s="155"/>
      <c r="BO24" s="155"/>
      <c r="BP24" s="155"/>
      <c r="BQ24" s="155"/>
      <c r="BR24" s="154"/>
      <c r="BS24" s="155"/>
      <c r="BT24" s="155"/>
      <c r="BU24" s="155"/>
      <c r="BV24" s="155"/>
      <c r="BW24" s="155"/>
      <c r="BX24" s="118" t="str">
        <f t="shared" si="0"/>
        <v/>
      </c>
      <c r="BY24" s="118" t="str">
        <f t="shared" si="1"/>
        <v/>
      </c>
      <c r="BZ24" s="118" t="str">
        <f t="shared" si="2"/>
        <v/>
      </c>
      <c r="CA24" s="118" t="str">
        <f t="shared" si="3"/>
        <v/>
      </c>
    </row>
    <row r="25" spans="1:79" ht="15" customHeight="1">
      <c r="A25" s="107">
        <v>17</v>
      </c>
      <c r="B25" s="253" t="str">
        <f>IF('1_E'!$B25="","",'1_E'!$B25)</f>
        <v/>
      </c>
      <c r="C25" s="254"/>
      <c r="D25" s="255"/>
      <c r="E25" s="111" t="str">
        <f>IF('1_E'!$E25="","",'1_E'!$E25)</f>
        <v/>
      </c>
      <c r="F25" s="156"/>
      <c r="G25" s="157"/>
      <c r="H25" s="158"/>
      <c r="I25" s="158"/>
      <c r="J25" s="159"/>
      <c r="K25" s="159"/>
      <c r="L25" s="158"/>
      <c r="M25" s="158"/>
      <c r="N25" s="156"/>
      <c r="O25" s="157"/>
      <c r="P25" s="158"/>
      <c r="Q25" s="158"/>
      <c r="R25" s="159"/>
      <c r="S25" s="159"/>
      <c r="T25" s="158"/>
      <c r="U25" s="158"/>
      <c r="V25" s="156"/>
      <c r="W25" s="157"/>
      <c r="X25" s="158"/>
      <c r="Y25" s="158"/>
      <c r="Z25" s="159"/>
      <c r="AA25" s="159"/>
      <c r="AB25" s="158"/>
      <c r="AC25" s="158"/>
      <c r="AD25" s="156"/>
      <c r="AE25" s="157"/>
      <c r="AF25" s="158"/>
      <c r="AG25" s="158"/>
      <c r="AH25" s="159"/>
      <c r="AI25" s="159"/>
      <c r="AJ25" s="158"/>
      <c r="AK25" s="158"/>
      <c r="AL25" s="156"/>
      <c r="AM25" s="157"/>
      <c r="AN25" s="158"/>
      <c r="AO25" s="158"/>
      <c r="AP25" s="159"/>
      <c r="AQ25" s="159"/>
      <c r="AR25" s="158"/>
      <c r="AS25" s="158"/>
      <c r="AT25" s="156"/>
      <c r="AU25" s="157"/>
      <c r="AV25" s="158"/>
      <c r="AW25" s="158"/>
      <c r="AX25" s="159"/>
      <c r="AY25" s="159"/>
      <c r="AZ25" s="158"/>
      <c r="BA25" s="158"/>
      <c r="BB25" s="156"/>
      <c r="BC25" s="157"/>
      <c r="BD25" s="158"/>
      <c r="BE25" s="158"/>
      <c r="BF25" s="159"/>
      <c r="BG25" s="159"/>
      <c r="BH25" s="158"/>
      <c r="BI25" s="158"/>
      <c r="BJ25" s="156"/>
      <c r="BK25" s="157"/>
      <c r="BL25" s="158"/>
      <c r="BM25" s="158"/>
      <c r="BN25" s="159"/>
      <c r="BO25" s="159"/>
      <c r="BP25" s="158"/>
      <c r="BQ25" s="158"/>
      <c r="BR25" s="156"/>
      <c r="BS25" s="157"/>
      <c r="BT25" s="158"/>
      <c r="BU25" s="158"/>
      <c r="BV25" s="159"/>
      <c r="BW25" s="159"/>
      <c r="BX25" s="119" t="str">
        <f t="shared" si="0"/>
        <v/>
      </c>
      <c r="BY25" s="119" t="str">
        <f t="shared" si="1"/>
        <v/>
      </c>
      <c r="BZ25" s="119" t="str">
        <f t="shared" si="2"/>
        <v/>
      </c>
      <c r="CA25" s="119" t="str">
        <f t="shared" si="3"/>
        <v/>
      </c>
    </row>
    <row r="26" spans="1:79" ht="15" customHeight="1">
      <c r="A26" s="106">
        <v>18</v>
      </c>
      <c r="B26" s="250" t="str">
        <f>IF('1_E'!$B26="","",'1_E'!$B26)</f>
        <v/>
      </c>
      <c r="C26" s="251"/>
      <c r="D26" s="252"/>
      <c r="E26" s="110" t="str">
        <f>IF('1_E'!$E26="","",'1_E'!$E26)</f>
        <v/>
      </c>
      <c r="F26" s="154"/>
      <c r="G26" s="155"/>
      <c r="H26" s="155"/>
      <c r="I26" s="155"/>
      <c r="J26" s="155"/>
      <c r="K26" s="155"/>
      <c r="L26" s="155"/>
      <c r="M26" s="155"/>
      <c r="N26" s="154"/>
      <c r="O26" s="155"/>
      <c r="P26" s="155"/>
      <c r="Q26" s="155"/>
      <c r="R26" s="155"/>
      <c r="S26" s="155"/>
      <c r="T26" s="155"/>
      <c r="U26" s="155"/>
      <c r="V26" s="154"/>
      <c r="W26" s="155"/>
      <c r="X26" s="155"/>
      <c r="Y26" s="155"/>
      <c r="Z26" s="155"/>
      <c r="AA26" s="155"/>
      <c r="AB26" s="155"/>
      <c r="AC26" s="155"/>
      <c r="AD26" s="154"/>
      <c r="AE26" s="155"/>
      <c r="AF26" s="155"/>
      <c r="AG26" s="155"/>
      <c r="AH26" s="155"/>
      <c r="AI26" s="155"/>
      <c r="AJ26" s="155"/>
      <c r="AK26" s="155"/>
      <c r="AL26" s="154"/>
      <c r="AM26" s="155"/>
      <c r="AN26" s="155"/>
      <c r="AO26" s="155"/>
      <c r="AP26" s="155"/>
      <c r="AQ26" s="155"/>
      <c r="AR26" s="155"/>
      <c r="AS26" s="155"/>
      <c r="AT26" s="154"/>
      <c r="AU26" s="155"/>
      <c r="AV26" s="155"/>
      <c r="AW26" s="155"/>
      <c r="AX26" s="155"/>
      <c r="AY26" s="155"/>
      <c r="AZ26" s="155"/>
      <c r="BA26" s="155"/>
      <c r="BB26" s="154"/>
      <c r="BC26" s="155"/>
      <c r="BD26" s="155"/>
      <c r="BE26" s="155"/>
      <c r="BF26" s="155"/>
      <c r="BG26" s="155"/>
      <c r="BH26" s="155"/>
      <c r="BI26" s="155"/>
      <c r="BJ26" s="154"/>
      <c r="BK26" s="155"/>
      <c r="BL26" s="155"/>
      <c r="BM26" s="155"/>
      <c r="BN26" s="155"/>
      <c r="BO26" s="155"/>
      <c r="BP26" s="155"/>
      <c r="BQ26" s="155"/>
      <c r="BR26" s="154"/>
      <c r="BS26" s="155"/>
      <c r="BT26" s="155"/>
      <c r="BU26" s="155"/>
      <c r="BV26" s="155"/>
      <c r="BW26" s="155"/>
      <c r="BX26" s="118" t="str">
        <f t="shared" si="0"/>
        <v/>
      </c>
      <c r="BY26" s="118" t="str">
        <f t="shared" si="1"/>
        <v/>
      </c>
      <c r="BZ26" s="118" t="str">
        <f t="shared" si="2"/>
        <v/>
      </c>
      <c r="CA26" s="118" t="str">
        <f t="shared" si="3"/>
        <v/>
      </c>
    </row>
    <row r="27" spans="1:79" ht="15" customHeight="1">
      <c r="A27" s="107">
        <v>19</v>
      </c>
      <c r="B27" s="253" t="str">
        <f>IF('1_E'!$B27="","",'1_E'!$B27)</f>
        <v/>
      </c>
      <c r="C27" s="254"/>
      <c r="D27" s="255"/>
      <c r="E27" s="111" t="str">
        <f>IF('1_E'!$E27="","",'1_E'!$E27)</f>
        <v/>
      </c>
      <c r="F27" s="156"/>
      <c r="G27" s="157"/>
      <c r="H27" s="158"/>
      <c r="I27" s="158"/>
      <c r="J27" s="159"/>
      <c r="K27" s="159"/>
      <c r="L27" s="158"/>
      <c r="M27" s="158"/>
      <c r="N27" s="156"/>
      <c r="O27" s="157"/>
      <c r="P27" s="158"/>
      <c r="Q27" s="158"/>
      <c r="R27" s="159"/>
      <c r="S27" s="159"/>
      <c r="T27" s="158"/>
      <c r="U27" s="158"/>
      <c r="V27" s="156"/>
      <c r="W27" s="157"/>
      <c r="X27" s="158"/>
      <c r="Y27" s="158"/>
      <c r="Z27" s="159"/>
      <c r="AA27" s="159"/>
      <c r="AB27" s="158"/>
      <c r="AC27" s="158"/>
      <c r="AD27" s="156"/>
      <c r="AE27" s="157"/>
      <c r="AF27" s="158"/>
      <c r="AG27" s="158"/>
      <c r="AH27" s="159"/>
      <c r="AI27" s="159"/>
      <c r="AJ27" s="158"/>
      <c r="AK27" s="158"/>
      <c r="AL27" s="156"/>
      <c r="AM27" s="157"/>
      <c r="AN27" s="158"/>
      <c r="AO27" s="158"/>
      <c r="AP27" s="159"/>
      <c r="AQ27" s="159"/>
      <c r="AR27" s="158"/>
      <c r="AS27" s="158"/>
      <c r="AT27" s="156"/>
      <c r="AU27" s="157"/>
      <c r="AV27" s="158"/>
      <c r="AW27" s="158"/>
      <c r="AX27" s="159"/>
      <c r="AY27" s="159"/>
      <c r="AZ27" s="158"/>
      <c r="BA27" s="158"/>
      <c r="BB27" s="156"/>
      <c r="BC27" s="157"/>
      <c r="BD27" s="158"/>
      <c r="BE27" s="158"/>
      <c r="BF27" s="159"/>
      <c r="BG27" s="159"/>
      <c r="BH27" s="158"/>
      <c r="BI27" s="158"/>
      <c r="BJ27" s="156"/>
      <c r="BK27" s="157"/>
      <c r="BL27" s="158"/>
      <c r="BM27" s="158"/>
      <c r="BN27" s="159"/>
      <c r="BO27" s="159"/>
      <c r="BP27" s="158"/>
      <c r="BQ27" s="158"/>
      <c r="BR27" s="156"/>
      <c r="BS27" s="157"/>
      <c r="BT27" s="158"/>
      <c r="BU27" s="158"/>
      <c r="BV27" s="159"/>
      <c r="BW27" s="159"/>
      <c r="BX27" s="119" t="str">
        <f t="shared" si="0"/>
        <v/>
      </c>
      <c r="BY27" s="119" t="str">
        <f t="shared" si="1"/>
        <v/>
      </c>
      <c r="BZ27" s="119" t="str">
        <f t="shared" si="2"/>
        <v/>
      </c>
      <c r="CA27" s="119" t="str">
        <f t="shared" si="3"/>
        <v/>
      </c>
    </row>
    <row r="28" spans="1:79" ht="15" customHeight="1">
      <c r="A28" s="106">
        <v>20</v>
      </c>
      <c r="B28" s="250" t="str">
        <f>IF('1_E'!$B28="","",'1_E'!$B28)</f>
        <v/>
      </c>
      <c r="C28" s="251"/>
      <c r="D28" s="252"/>
      <c r="E28" s="110" t="str">
        <f>IF('1_E'!$E28="","",'1_E'!$E28)</f>
        <v/>
      </c>
      <c r="F28" s="154"/>
      <c r="G28" s="155"/>
      <c r="H28" s="155"/>
      <c r="I28" s="155"/>
      <c r="J28" s="155"/>
      <c r="K28" s="155"/>
      <c r="L28" s="155"/>
      <c r="M28" s="155"/>
      <c r="N28" s="154"/>
      <c r="O28" s="155"/>
      <c r="P28" s="155"/>
      <c r="Q28" s="155"/>
      <c r="R28" s="155"/>
      <c r="S28" s="155"/>
      <c r="T28" s="155"/>
      <c r="U28" s="155"/>
      <c r="V28" s="154"/>
      <c r="W28" s="155"/>
      <c r="X28" s="155"/>
      <c r="Y28" s="155"/>
      <c r="Z28" s="155"/>
      <c r="AA28" s="155"/>
      <c r="AB28" s="155"/>
      <c r="AC28" s="155"/>
      <c r="AD28" s="154"/>
      <c r="AE28" s="155"/>
      <c r="AF28" s="155"/>
      <c r="AG28" s="155"/>
      <c r="AH28" s="155"/>
      <c r="AI28" s="155"/>
      <c r="AJ28" s="155"/>
      <c r="AK28" s="155"/>
      <c r="AL28" s="154"/>
      <c r="AM28" s="155"/>
      <c r="AN28" s="155"/>
      <c r="AO28" s="155"/>
      <c r="AP28" s="155"/>
      <c r="AQ28" s="155"/>
      <c r="AR28" s="155"/>
      <c r="AS28" s="155"/>
      <c r="AT28" s="154"/>
      <c r="AU28" s="155"/>
      <c r="AV28" s="155"/>
      <c r="AW28" s="155"/>
      <c r="AX28" s="155"/>
      <c r="AY28" s="155"/>
      <c r="AZ28" s="155"/>
      <c r="BA28" s="155"/>
      <c r="BB28" s="154"/>
      <c r="BC28" s="155"/>
      <c r="BD28" s="155"/>
      <c r="BE28" s="155"/>
      <c r="BF28" s="155"/>
      <c r="BG28" s="155"/>
      <c r="BH28" s="155"/>
      <c r="BI28" s="155"/>
      <c r="BJ28" s="154"/>
      <c r="BK28" s="155"/>
      <c r="BL28" s="155"/>
      <c r="BM28" s="155"/>
      <c r="BN28" s="155"/>
      <c r="BO28" s="155"/>
      <c r="BP28" s="155"/>
      <c r="BQ28" s="155"/>
      <c r="BR28" s="154"/>
      <c r="BS28" s="155"/>
      <c r="BT28" s="155"/>
      <c r="BU28" s="155"/>
      <c r="BV28" s="155"/>
      <c r="BW28" s="155"/>
      <c r="BX28" s="118" t="str">
        <f t="shared" si="0"/>
        <v/>
      </c>
      <c r="BY28" s="118" t="str">
        <f t="shared" si="1"/>
        <v/>
      </c>
      <c r="BZ28" s="118" t="str">
        <f t="shared" si="2"/>
        <v/>
      </c>
      <c r="CA28" s="118" t="str">
        <f t="shared" si="3"/>
        <v/>
      </c>
    </row>
    <row r="29" spans="1:79" ht="15" customHeight="1">
      <c r="A29" s="107">
        <v>21</v>
      </c>
      <c r="B29" s="253" t="str">
        <f>IF('1_E'!$B29="","",'1_E'!$B29)</f>
        <v/>
      </c>
      <c r="C29" s="254"/>
      <c r="D29" s="255"/>
      <c r="E29" s="111" t="str">
        <f>IF('1_E'!$E29="","",'1_E'!$E29)</f>
        <v/>
      </c>
      <c r="F29" s="156"/>
      <c r="G29" s="157"/>
      <c r="H29" s="158"/>
      <c r="I29" s="158"/>
      <c r="J29" s="159"/>
      <c r="K29" s="159"/>
      <c r="L29" s="158"/>
      <c r="M29" s="158"/>
      <c r="N29" s="156"/>
      <c r="O29" s="157"/>
      <c r="P29" s="158"/>
      <c r="Q29" s="158"/>
      <c r="R29" s="159"/>
      <c r="S29" s="159"/>
      <c r="T29" s="158"/>
      <c r="U29" s="158"/>
      <c r="V29" s="156"/>
      <c r="W29" s="157"/>
      <c r="X29" s="158"/>
      <c r="Y29" s="158"/>
      <c r="Z29" s="159"/>
      <c r="AA29" s="159"/>
      <c r="AB29" s="158"/>
      <c r="AC29" s="158"/>
      <c r="AD29" s="156"/>
      <c r="AE29" s="157"/>
      <c r="AF29" s="158"/>
      <c r="AG29" s="158"/>
      <c r="AH29" s="159"/>
      <c r="AI29" s="159"/>
      <c r="AJ29" s="158"/>
      <c r="AK29" s="158"/>
      <c r="AL29" s="156"/>
      <c r="AM29" s="157"/>
      <c r="AN29" s="158"/>
      <c r="AO29" s="158"/>
      <c r="AP29" s="159"/>
      <c r="AQ29" s="159"/>
      <c r="AR29" s="158"/>
      <c r="AS29" s="158"/>
      <c r="AT29" s="156"/>
      <c r="AU29" s="157"/>
      <c r="AV29" s="158"/>
      <c r="AW29" s="158"/>
      <c r="AX29" s="159"/>
      <c r="AY29" s="159"/>
      <c r="AZ29" s="158"/>
      <c r="BA29" s="158"/>
      <c r="BB29" s="156"/>
      <c r="BC29" s="157"/>
      <c r="BD29" s="158"/>
      <c r="BE29" s="158"/>
      <c r="BF29" s="159"/>
      <c r="BG29" s="159"/>
      <c r="BH29" s="158"/>
      <c r="BI29" s="158"/>
      <c r="BJ29" s="156"/>
      <c r="BK29" s="157"/>
      <c r="BL29" s="158"/>
      <c r="BM29" s="158"/>
      <c r="BN29" s="159"/>
      <c r="BO29" s="159"/>
      <c r="BP29" s="158"/>
      <c r="BQ29" s="158"/>
      <c r="BR29" s="156"/>
      <c r="BS29" s="157"/>
      <c r="BT29" s="158"/>
      <c r="BU29" s="158"/>
      <c r="BV29" s="159"/>
      <c r="BW29" s="159"/>
      <c r="BX29" s="119" t="str">
        <f t="shared" si="0"/>
        <v/>
      </c>
      <c r="BY29" s="119" t="str">
        <f t="shared" si="1"/>
        <v/>
      </c>
      <c r="BZ29" s="119" t="str">
        <f t="shared" si="2"/>
        <v/>
      </c>
      <c r="CA29" s="119" t="str">
        <f t="shared" si="3"/>
        <v/>
      </c>
    </row>
    <row r="30" spans="1:79" ht="15" customHeight="1">
      <c r="A30" s="106">
        <v>22</v>
      </c>
      <c r="B30" s="250" t="str">
        <f>IF('1_E'!$B30="","",'1_E'!$B30)</f>
        <v/>
      </c>
      <c r="C30" s="251"/>
      <c r="D30" s="252"/>
      <c r="E30" s="110" t="str">
        <f>IF('1_E'!$E30="","",'1_E'!$E30)</f>
        <v/>
      </c>
      <c r="F30" s="154"/>
      <c r="G30" s="155"/>
      <c r="H30" s="155"/>
      <c r="I30" s="155"/>
      <c r="J30" s="155"/>
      <c r="K30" s="155"/>
      <c r="L30" s="155"/>
      <c r="M30" s="155"/>
      <c r="N30" s="154"/>
      <c r="O30" s="155"/>
      <c r="P30" s="155"/>
      <c r="Q30" s="155"/>
      <c r="R30" s="155"/>
      <c r="S30" s="155"/>
      <c r="T30" s="155"/>
      <c r="U30" s="155"/>
      <c r="V30" s="154"/>
      <c r="W30" s="155"/>
      <c r="X30" s="155"/>
      <c r="Y30" s="155"/>
      <c r="Z30" s="155"/>
      <c r="AA30" s="155"/>
      <c r="AB30" s="155"/>
      <c r="AC30" s="155"/>
      <c r="AD30" s="154"/>
      <c r="AE30" s="155"/>
      <c r="AF30" s="155"/>
      <c r="AG30" s="155"/>
      <c r="AH30" s="155"/>
      <c r="AI30" s="155"/>
      <c r="AJ30" s="155"/>
      <c r="AK30" s="155"/>
      <c r="AL30" s="154"/>
      <c r="AM30" s="155"/>
      <c r="AN30" s="155"/>
      <c r="AO30" s="155"/>
      <c r="AP30" s="155"/>
      <c r="AQ30" s="155"/>
      <c r="AR30" s="155"/>
      <c r="AS30" s="155"/>
      <c r="AT30" s="154"/>
      <c r="AU30" s="155"/>
      <c r="AV30" s="155"/>
      <c r="AW30" s="155"/>
      <c r="AX30" s="155"/>
      <c r="AY30" s="155"/>
      <c r="AZ30" s="155"/>
      <c r="BA30" s="155"/>
      <c r="BB30" s="154"/>
      <c r="BC30" s="155"/>
      <c r="BD30" s="155"/>
      <c r="BE30" s="155"/>
      <c r="BF30" s="155"/>
      <c r="BG30" s="155"/>
      <c r="BH30" s="155"/>
      <c r="BI30" s="155"/>
      <c r="BJ30" s="154"/>
      <c r="BK30" s="155"/>
      <c r="BL30" s="155"/>
      <c r="BM30" s="155"/>
      <c r="BN30" s="155"/>
      <c r="BO30" s="155"/>
      <c r="BP30" s="155"/>
      <c r="BQ30" s="155"/>
      <c r="BR30" s="154"/>
      <c r="BS30" s="155"/>
      <c r="BT30" s="155"/>
      <c r="BU30" s="155"/>
      <c r="BV30" s="155"/>
      <c r="BW30" s="155"/>
      <c r="BX30" s="118" t="str">
        <f t="shared" si="0"/>
        <v/>
      </c>
      <c r="BY30" s="118" t="str">
        <f t="shared" si="1"/>
        <v/>
      </c>
      <c r="BZ30" s="118" t="str">
        <f t="shared" si="2"/>
        <v/>
      </c>
      <c r="CA30" s="118" t="str">
        <f t="shared" si="3"/>
        <v/>
      </c>
    </row>
    <row r="31" spans="1:79" ht="15" customHeight="1">
      <c r="A31" s="107">
        <v>23</v>
      </c>
      <c r="B31" s="253" t="str">
        <f>IF('1_E'!$B31="","",'1_E'!$B31)</f>
        <v/>
      </c>
      <c r="C31" s="254"/>
      <c r="D31" s="255"/>
      <c r="E31" s="111" t="str">
        <f>IF('1_E'!$E31="","",'1_E'!$E31)</f>
        <v/>
      </c>
      <c r="F31" s="156"/>
      <c r="G31" s="157"/>
      <c r="H31" s="158"/>
      <c r="I31" s="158"/>
      <c r="J31" s="159"/>
      <c r="K31" s="159"/>
      <c r="L31" s="158"/>
      <c r="M31" s="158"/>
      <c r="N31" s="156"/>
      <c r="O31" s="157"/>
      <c r="P31" s="158"/>
      <c r="Q31" s="158"/>
      <c r="R31" s="159"/>
      <c r="S31" s="159"/>
      <c r="T31" s="158"/>
      <c r="U31" s="158"/>
      <c r="V31" s="156"/>
      <c r="W31" s="157"/>
      <c r="X31" s="158"/>
      <c r="Y31" s="158"/>
      <c r="Z31" s="159"/>
      <c r="AA31" s="159"/>
      <c r="AB31" s="158"/>
      <c r="AC31" s="158"/>
      <c r="AD31" s="156"/>
      <c r="AE31" s="157"/>
      <c r="AF31" s="158"/>
      <c r="AG31" s="158"/>
      <c r="AH31" s="159"/>
      <c r="AI31" s="159"/>
      <c r="AJ31" s="158"/>
      <c r="AK31" s="158"/>
      <c r="AL31" s="156"/>
      <c r="AM31" s="157"/>
      <c r="AN31" s="158"/>
      <c r="AO31" s="158"/>
      <c r="AP31" s="159"/>
      <c r="AQ31" s="159"/>
      <c r="AR31" s="158"/>
      <c r="AS31" s="158"/>
      <c r="AT31" s="156"/>
      <c r="AU31" s="157"/>
      <c r="AV31" s="158"/>
      <c r="AW31" s="158"/>
      <c r="AX31" s="159"/>
      <c r="AY31" s="159"/>
      <c r="AZ31" s="158"/>
      <c r="BA31" s="158"/>
      <c r="BB31" s="156"/>
      <c r="BC31" s="157"/>
      <c r="BD31" s="158"/>
      <c r="BE31" s="158"/>
      <c r="BF31" s="159"/>
      <c r="BG31" s="159"/>
      <c r="BH31" s="158"/>
      <c r="BI31" s="158"/>
      <c r="BJ31" s="156"/>
      <c r="BK31" s="157"/>
      <c r="BL31" s="158"/>
      <c r="BM31" s="158"/>
      <c r="BN31" s="159"/>
      <c r="BO31" s="159"/>
      <c r="BP31" s="158"/>
      <c r="BQ31" s="158"/>
      <c r="BR31" s="156"/>
      <c r="BS31" s="157"/>
      <c r="BT31" s="158"/>
      <c r="BU31" s="158"/>
      <c r="BV31" s="159"/>
      <c r="BW31" s="159"/>
      <c r="BX31" s="119" t="str">
        <f t="shared" si="0"/>
        <v/>
      </c>
      <c r="BY31" s="119" t="str">
        <f t="shared" si="1"/>
        <v/>
      </c>
      <c r="BZ31" s="119" t="str">
        <f t="shared" si="2"/>
        <v/>
      </c>
      <c r="CA31" s="119" t="str">
        <f t="shared" si="3"/>
        <v/>
      </c>
    </row>
    <row r="32" spans="1:79" ht="15" customHeight="1">
      <c r="A32" s="106">
        <v>24</v>
      </c>
      <c r="B32" s="250" t="str">
        <f>IF('1_E'!$B32="","",'1_E'!$B32)</f>
        <v/>
      </c>
      <c r="C32" s="251"/>
      <c r="D32" s="252"/>
      <c r="E32" s="110" t="str">
        <f>IF('1_E'!$E32="","",'1_E'!$E32)</f>
        <v/>
      </c>
      <c r="F32" s="154"/>
      <c r="G32" s="155"/>
      <c r="H32" s="155"/>
      <c r="I32" s="155"/>
      <c r="J32" s="155"/>
      <c r="K32" s="155"/>
      <c r="L32" s="155"/>
      <c r="M32" s="155"/>
      <c r="N32" s="154"/>
      <c r="O32" s="155"/>
      <c r="P32" s="155"/>
      <c r="Q32" s="155"/>
      <c r="R32" s="155"/>
      <c r="S32" s="155"/>
      <c r="T32" s="155"/>
      <c r="U32" s="155"/>
      <c r="V32" s="154"/>
      <c r="W32" s="155"/>
      <c r="X32" s="155"/>
      <c r="Y32" s="155"/>
      <c r="Z32" s="155"/>
      <c r="AA32" s="155"/>
      <c r="AB32" s="155"/>
      <c r="AC32" s="155"/>
      <c r="AD32" s="154"/>
      <c r="AE32" s="155"/>
      <c r="AF32" s="155"/>
      <c r="AG32" s="155"/>
      <c r="AH32" s="155"/>
      <c r="AI32" s="155"/>
      <c r="AJ32" s="155"/>
      <c r="AK32" s="155"/>
      <c r="AL32" s="154"/>
      <c r="AM32" s="155"/>
      <c r="AN32" s="155"/>
      <c r="AO32" s="155"/>
      <c r="AP32" s="155"/>
      <c r="AQ32" s="155"/>
      <c r="AR32" s="155"/>
      <c r="AS32" s="155"/>
      <c r="AT32" s="154"/>
      <c r="AU32" s="155"/>
      <c r="AV32" s="155"/>
      <c r="AW32" s="155"/>
      <c r="AX32" s="155"/>
      <c r="AY32" s="155"/>
      <c r="AZ32" s="155"/>
      <c r="BA32" s="155"/>
      <c r="BB32" s="154"/>
      <c r="BC32" s="155"/>
      <c r="BD32" s="155"/>
      <c r="BE32" s="155"/>
      <c r="BF32" s="155"/>
      <c r="BG32" s="155"/>
      <c r="BH32" s="155"/>
      <c r="BI32" s="155"/>
      <c r="BJ32" s="154"/>
      <c r="BK32" s="155"/>
      <c r="BL32" s="155"/>
      <c r="BM32" s="155"/>
      <c r="BN32" s="155"/>
      <c r="BO32" s="155"/>
      <c r="BP32" s="155"/>
      <c r="BQ32" s="155"/>
      <c r="BR32" s="154"/>
      <c r="BS32" s="155"/>
      <c r="BT32" s="155"/>
      <c r="BU32" s="155"/>
      <c r="BV32" s="155"/>
      <c r="BW32" s="155"/>
      <c r="BX32" s="118" t="str">
        <f t="shared" si="0"/>
        <v/>
      </c>
      <c r="BY32" s="118" t="str">
        <f t="shared" si="1"/>
        <v/>
      </c>
      <c r="BZ32" s="118" t="str">
        <f t="shared" si="2"/>
        <v/>
      </c>
      <c r="CA32" s="118" t="str">
        <f t="shared" si="3"/>
        <v/>
      </c>
    </row>
    <row r="33" spans="1:79" ht="15" customHeight="1">
      <c r="A33" s="107">
        <v>25</v>
      </c>
      <c r="B33" s="253" t="str">
        <f>IF('1_E'!$B33="","",'1_E'!$B33)</f>
        <v/>
      </c>
      <c r="C33" s="254"/>
      <c r="D33" s="255"/>
      <c r="E33" s="111" t="str">
        <f>IF('1_E'!$E33="","",'1_E'!$E33)</f>
        <v/>
      </c>
      <c r="F33" s="156"/>
      <c r="G33" s="157"/>
      <c r="H33" s="158"/>
      <c r="I33" s="158"/>
      <c r="J33" s="159"/>
      <c r="K33" s="159"/>
      <c r="L33" s="158"/>
      <c r="M33" s="158"/>
      <c r="N33" s="156"/>
      <c r="O33" s="157"/>
      <c r="P33" s="158"/>
      <c r="Q33" s="158"/>
      <c r="R33" s="159"/>
      <c r="S33" s="159"/>
      <c r="T33" s="158"/>
      <c r="U33" s="158"/>
      <c r="V33" s="156"/>
      <c r="W33" s="157"/>
      <c r="X33" s="158"/>
      <c r="Y33" s="158"/>
      <c r="Z33" s="159"/>
      <c r="AA33" s="159"/>
      <c r="AB33" s="158"/>
      <c r="AC33" s="158"/>
      <c r="AD33" s="156"/>
      <c r="AE33" s="157"/>
      <c r="AF33" s="158"/>
      <c r="AG33" s="158"/>
      <c r="AH33" s="159"/>
      <c r="AI33" s="159"/>
      <c r="AJ33" s="158"/>
      <c r="AK33" s="158"/>
      <c r="AL33" s="156"/>
      <c r="AM33" s="157"/>
      <c r="AN33" s="158"/>
      <c r="AO33" s="158"/>
      <c r="AP33" s="159"/>
      <c r="AQ33" s="159"/>
      <c r="AR33" s="158"/>
      <c r="AS33" s="158"/>
      <c r="AT33" s="156"/>
      <c r="AU33" s="157"/>
      <c r="AV33" s="158"/>
      <c r="AW33" s="158"/>
      <c r="AX33" s="159"/>
      <c r="AY33" s="159"/>
      <c r="AZ33" s="158"/>
      <c r="BA33" s="158"/>
      <c r="BB33" s="156"/>
      <c r="BC33" s="157"/>
      <c r="BD33" s="158"/>
      <c r="BE33" s="158"/>
      <c r="BF33" s="159"/>
      <c r="BG33" s="159"/>
      <c r="BH33" s="158"/>
      <c r="BI33" s="158"/>
      <c r="BJ33" s="156"/>
      <c r="BK33" s="157"/>
      <c r="BL33" s="158"/>
      <c r="BM33" s="158"/>
      <c r="BN33" s="159"/>
      <c r="BO33" s="159"/>
      <c r="BP33" s="158"/>
      <c r="BQ33" s="158"/>
      <c r="BR33" s="156"/>
      <c r="BS33" s="157"/>
      <c r="BT33" s="158"/>
      <c r="BU33" s="158"/>
      <c r="BV33" s="159"/>
      <c r="BW33" s="159"/>
      <c r="BX33" s="119" t="str">
        <f t="shared" si="0"/>
        <v/>
      </c>
      <c r="BY33" s="119" t="str">
        <f t="shared" si="1"/>
        <v/>
      </c>
      <c r="BZ33" s="119" t="str">
        <f t="shared" si="2"/>
        <v/>
      </c>
      <c r="CA33" s="119" t="str">
        <f t="shared" si="3"/>
        <v/>
      </c>
    </row>
    <row r="34" spans="1:79" ht="15" customHeight="1">
      <c r="A34" s="106">
        <v>26</v>
      </c>
      <c r="B34" s="250" t="str">
        <f>IF('1_E'!$B34="","",'1_E'!$B34)</f>
        <v/>
      </c>
      <c r="C34" s="251"/>
      <c r="D34" s="252"/>
      <c r="E34" s="110" t="str">
        <f>IF('1_E'!$E34="","",'1_E'!$E34)</f>
        <v/>
      </c>
      <c r="F34" s="154"/>
      <c r="G34" s="155"/>
      <c r="H34" s="155"/>
      <c r="I34" s="155"/>
      <c r="J34" s="155"/>
      <c r="K34" s="155"/>
      <c r="L34" s="155"/>
      <c r="M34" s="155"/>
      <c r="N34" s="154"/>
      <c r="O34" s="155"/>
      <c r="P34" s="155"/>
      <c r="Q34" s="155"/>
      <c r="R34" s="155"/>
      <c r="S34" s="155"/>
      <c r="T34" s="155"/>
      <c r="U34" s="155"/>
      <c r="V34" s="154"/>
      <c r="W34" s="155"/>
      <c r="X34" s="155"/>
      <c r="Y34" s="155"/>
      <c r="Z34" s="155"/>
      <c r="AA34" s="155"/>
      <c r="AB34" s="155"/>
      <c r="AC34" s="155"/>
      <c r="AD34" s="154"/>
      <c r="AE34" s="155"/>
      <c r="AF34" s="155"/>
      <c r="AG34" s="155"/>
      <c r="AH34" s="155"/>
      <c r="AI34" s="155"/>
      <c r="AJ34" s="155"/>
      <c r="AK34" s="155"/>
      <c r="AL34" s="154"/>
      <c r="AM34" s="155"/>
      <c r="AN34" s="155"/>
      <c r="AO34" s="155"/>
      <c r="AP34" s="155"/>
      <c r="AQ34" s="155"/>
      <c r="AR34" s="155"/>
      <c r="AS34" s="155"/>
      <c r="AT34" s="154"/>
      <c r="AU34" s="155"/>
      <c r="AV34" s="155"/>
      <c r="AW34" s="155"/>
      <c r="AX34" s="155"/>
      <c r="AY34" s="155"/>
      <c r="AZ34" s="155"/>
      <c r="BA34" s="155"/>
      <c r="BB34" s="154"/>
      <c r="BC34" s="155"/>
      <c r="BD34" s="155"/>
      <c r="BE34" s="155"/>
      <c r="BF34" s="155"/>
      <c r="BG34" s="155"/>
      <c r="BH34" s="155"/>
      <c r="BI34" s="155"/>
      <c r="BJ34" s="154"/>
      <c r="BK34" s="155"/>
      <c r="BL34" s="155"/>
      <c r="BM34" s="155"/>
      <c r="BN34" s="155"/>
      <c r="BO34" s="155"/>
      <c r="BP34" s="155"/>
      <c r="BQ34" s="155"/>
      <c r="BR34" s="154"/>
      <c r="BS34" s="155"/>
      <c r="BT34" s="155"/>
      <c r="BU34" s="155"/>
      <c r="BV34" s="155"/>
      <c r="BW34" s="155"/>
      <c r="BX34" s="118" t="str">
        <f t="shared" si="0"/>
        <v/>
      </c>
      <c r="BY34" s="118" t="str">
        <f t="shared" si="1"/>
        <v/>
      </c>
      <c r="BZ34" s="118" t="str">
        <f t="shared" si="2"/>
        <v/>
      </c>
      <c r="CA34" s="118" t="str">
        <f t="shared" si="3"/>
        <v/>
      </c>
    </row>
    <row r="35" spans="1:79" ht="15" customHeight="1">
      <c r="A35" s="107">
        <v>27</v>
      </c>
      <c r="B35" s="253" t="str">
        <f>IF('1_E'!$B35="","",'1_E'!$B35)</f>
        <v/>
      </c>
      <c r="C35" s="254"/>
      <c r="D35" s="255"/>
      <c r="E35" s="111" t="str">
        <f>IF('1_E'!$E35="","",'1_E'!$E35)</f>
        <v/>
      </c>
      <c r="F35" s="156"/>
      <c r="G35" s="157"/>
      <c r="H35" s="158"/>
      <c r="I35" s="158"/>
      <c r="J35" s="159"/>
      <c r="K35" s="159"/>
      <c r="L35" s="158"/>
      <c r="M35" s="158"/>
      <c r="N35" s="156"/>
      <c r="O35" s="157"/>
      <c r="P35" s="158"/>
      <c r="Q35" s="158"/>
      <c r="R35" s="159"/>
      <c r="S35" s="159"/>
      <c r="T35" s="158"/>
      <c r="U35" s="158"/>
      <c r="V35" s="156"/>
      <c r="W35" s="157"/>
      <c r="X35" s="158"/>
      <c r="Y35" s="158"/>
      <c r="Z35" s="159"/>
      <c r="AA35" s="159"/>
      <c r="AB35" s="158"/>
      <c r="AC35" s="158"/>
      <c r="AD35" s="156"/>
      <c r="AE35" s="157"/>
      <c r="AF35" s="158"/>
      <c r="AG35" s="158"/>
      <c r="AH35" s="159"/>
      <c r="AI35" s="159"/>
      <c r="AJ35" s="158"/>
      <c r="AK35" s="158"/>
      <c r="AL35" s="156"/>
      <c r="AM35" s="157"/>
      <c r="AN35" s="158"/>
      <c r="AO35" s="158"/>
      <c r="AP35" s="159"/>
      <c r="AQ35" s="159"/>
      <c r="AR35" s="158"/>
      <c r="AS35" s="158"/>
      <c r="AT35" s="156"/>
      <c r="AU35" s="157"/>
      <c r="AV35" s="158"/>
      <c r="AW35" s="158"/>
      <c r="AX35" s="159"/>
      <c r="AY35" s="159"/>
      <c r="AZ35" s="158"/>
      <c r="BA35" s="158"/>
      <c r="BB35" s="156"/>
      <c r="BC35" s="157"/>
      <c r="BD35" s="158"/>
      <c r="BE35" s="158"/>
      <c r="BF35" s="159"/>
      <c r="BG35" s="159"/>
      <c r="BH35" s="158"/>
      <c r="BI35" s="158"/>
      <c r="BJ35" s="156"/>
      <c r="BK35" s="157"/>
      <c r="BL35" s="158"/>
      <c r="BM35" s="158"/>
      <c r="BN35" s="159"/>
      <c r="BO35" s="159"/>
      <c r="BP35" s="158"/>
      <c r="BQ35" s="158"/>
      <c r="BR35" s="156"/>
      <c r="BS35" s="157"/>
      <c r="BT35" s="158"/>
      <c r="BU35" s="158"/>
      <c r="BV35" s="159"/>
      <c r="BW35" s="159"/>
      <c r="BX35" s="119" t="str">
        <f t="shared" si="0"/>
        <v/>
      </c>
      <c r="BY35" s="119" t="str">
        <f t="shared" si="1"/>
        <v/>
      </c>
      <c r="BZ35" s="119" t="str">
        <f t="shared" si="2"/>
        <v/>
      </c>
      <c r="CA35" s="119" t="str">
        <f t="shared" si="3"/>
        <v/>
      </c>
    </row>
    <row r="36" spans="1:79" ht="15" customHeight="1">
      <c r="A36" s="106">
        <v>28</v>
      </c>
      <c r="B36" s="250" t="str">
        <f>IF('1_E'!$B36="","",'1_E'!$B36)</f>
        <v/>
      </c>
      <c r="C36" s="251"/>
      <c r="D36" s="252"/>
      <c r="E36" s="110" t="str">
        <f>IF('1_E'!$E36="","",'1_E'!$E36)</f>
        <v/>
      </c>
      <c r="F36" s="154"/>
      <c r="G36" s="155"/>
      <c r="H36" s="155"/>
      <c r="I36" s="155"/>
      <c r="J36" s="155"/>
      <c r="K36" s="155"/>
      <c r="L36" s="155"/>
      <c r="M36" s="155"/>
      <c r="N36" s="154"/>
      <c r="O36" s="155"/>
      <c r="P36" s="155"/>
      <c r="Q36" s="155"/>
      <c r="R36" s="155"/>
      <c r="S36" s="155"/>
      <c r="T36" s="155"/>
      <c r="U36" s="155"/>
      <c r="V36" s="154"/>
      <c r="W36" s="155"/>
      <c r="X36" s="155"/>
      <c r="Y36" s="155"/>
      <c r="Z36" s="155"/>
      <c r="AA36" s="155"/>
      <c r="AB36" s="155"/>
      <c r="AC36" s="155"/>
      <c r="AD36" s="154"/>
      <c r="AE36" s="155"/>
      <c r="AF36" s="155"/>
      <c r="AG36" s="155"/>
      <c r="AH36" s="155"/>
      <c r="AI36" s="155"/>
      <c r="AJ36" s="155"/>
      <c r="AK36" s="155"/>
      <c r="AL36" s="154"/>
      <c r="AM36" s="155"/>
      <c r="AN36" s="155"/>
      <c r="AO36" s="155"/>
      <c r="AP36" s="155"/>
      <c r="AQ36" s="155"/>
      <c r="AR36" s="155"/>
      <c r="AS36" s="155"/>
      <c r="AT36" s="154"/>
      <c r="AU36" s="155"/>
      <c r="AV36" s="155"/>
      <c r="AW36" s="155"/>
      <c r="AX36" s="155"/>
      <c r="AY36" s="155"/>
      <c r="AZ36" s="155"/>
      <c r="BA36" s="155"/>
      <c r="BB36" s="154"/>
      <c r="BC36" s="155"/>
      <c r="BD36" s="155"/>
      <c r="BE36" s="155"/>
      <c r="BF36" s="155"/>
      <c r="BG36" s="155"/>
      <c r="BH36" s="155"/>
      <c r="BI36" s="155"/>
      <c r="BJ36" s="154"/>
      <c r="BK36" s="155"/>
      <c r="BL36" s="155"/>
      <c r="BM36" s="155"/>
      <c r="BN36" s="155"/>
      <c r="BO36" s="155"/>
      <c r="BP36" s="155"/>
      <c r="BQ36" s="155"/>
      <c r="BR36" s="154"/>
      <c r="BS36" s="155"/>
      <c r="BT36" s="155"/>
      <c r="BU36" s="155"/>
      <c r="BV36" s="155"/>
      <c r="BW36" s="155"/>
      <c r="BX36" s="118" t="str">
        <f t="shared" si="0"/>
        <v/>
      </c>
      <c r="BY36" s="118" t="str">
        <f t="shared" si="1"/>
        <v/>
      </c>
      <c r="BZ36" s="118" t="str">
        <f t="shared" si="2"/>
        <v/>
      </c>
      <c r="CA36" s="118" t="str">
        <f t="shared" si="3"/>
        <v/>
      </c>
    </row>
    <row r="37" spans="1:79" ht="15" customHeight="1">
      <c r="A37" s="107">
        <v>29</v>
      </c>
      <c r="B37" s="253" t="str">
        <f>IF('1_E'!$B37="","",'1_E'!$B37)</f>
        <v/>
      </c>
      <c r="C37" s="254"/>
      <c r="D37" s="255"/>
      <c r="E37" s="111" t="str">
        <f>IF('1_E'!$E37="","",'1_E'!$E37)</f>
        <v/>
      </c>
      <c r="F37" s="156"/>
      <c r="G37" s="157"/>
      <c r="H37" s="158"/>
      <c r="I37" s="158"/>
      <c r="J37" s="159"/>
      <c r="K37" s="159"/>
      <c r="L37" s="158"/>
      <c r="M37" s="158"/>
      <c r="N37" s="156"/>
      <c r="O37" s="157"/>
      <c r="P37" s="158"/>
      <c r="Q37" s="158"/>
      <c r="R37" s="159"/>
      <c r="S37" s="159"/>
      <c r="T37" s="158"/>
      <c r="U37" s="158"/>
      <c r="V37" s="156"/>
      <c r="W37" s="157"/>
      <c r="X37" s="158"/>
      <c r="Y37" s="158"/>
      <c r="Z37" s="159"/>
      <c r="AA37" s="159"/>
      <c r="AB37" s="158"/>
      <c r="AC37" s="158"/>
      <c r="AD37" s="156"/>
      <c r="AE37" s="157"/>
      <c r="AF37" s="158"/>
      <c r="AG37" s="158"/>
      <c r="AH37" s="159"/>
      <c r="AI37" s="159"/>
      <c r="AJ37" s="158"/>
      <c r="AK37" s="158"/>
      <c r="AL37" s="156"/>
      <c r="AM37" s="157"/>
      <c r="AN37" s="158"/>
      <c r="AO37" s="158"/>
      <c r="AP37" s="159"/>
      <c r="AQ37" s="159"/>
      <c r="AR37" s="158"/>
      <c r="AS37" s="158"/>
      <c r="AT37" s="156"/>
      <c r="AU37" s="157"/>
      <c r="AV37" s="158"/>
      <c r="AW37" s="158"/>
      <c r="AX37" s="159"/>
      <c r="AY37" s="159"/>
      <c r="AZ37" s="158"/>
      <c r="BA37" s="158"/>
      <c r="BB37" s="156"/>
      <c r="BC37" s="157"/>
      <c r="BD37" s="158"/>
      <c r="BE37" s="158"/>
      <c r="BF37" s="159"/>
      <c r="BG37" s="159"/>
      <c r="BH37" s="158"/>
      <c r="BI37" s="158"/>
      <c r="BJ37" s="156"/>
      <c r="BK37" s="157"/>
      <c r="BL37" s="158"/>
      <c r="BM37" s="158"/>
      <c r="BN37" s="159"/>
      <c r="BO37" s="159"/>
      <c r="BP37" s="158"/>
      <c r="BQ37" s="158"/>
      <c r="BR37" s="156"/>
      <c r="BS37" s="157"/>
      <c r="BT37" s="158"/>
      <c r="BU37" s="158"/>
      <c r="BV37" s="159"/>
      <c r="BW37" s="159"/>
      <c r="BX37" s="119" t="str">
        <f t="shared" si="0"/>
        <v/>
      </c>
      <c r="BY37" s="119" t="str">
        <f t="shared" si="1"/>
        <v/>
      </c>
      <c r="BZ37" s="119" t="str">
        <f t="shared" si="2"/>
        <v/>
      </c>
      <c r="CA37" s="119" t="str">
        <f t="shared" si="3"/>
        <v/>
      </c>
    </row>
    <row r="38" spans="1:79" ht="15" customHeight="1">
      <c r="A38" s="106">
        <v>30</v>
      </c>
      <c r="B38" s="250" t="str">
        <f>IF('1_E'!$B38="","",'1_E'!$B38)</f>
        <v/>
      </c>
      <c r="C38" s="251"/>
      <c r="D38" s="252"/>
      <c r="E38" s="110" t="str">
        <f>IF('1_E'!$E38="","",'1_E'!$E38)</f>
        <v/>
      </c>
      <c r="F38" s="154"/>
      <c r="G38" s="155"/>
      <c r="H38" s="155"/>
      <c r="I38" s="155"/>
      <c r="J38" s="155"/>
      <c r="K38" s="155"/>
      <c r="L38" s="155"/>
      <c r="M38" s="155"/>
      <c r="N38" s="154"/>
      <c r="O38" s="155"/>
      <c r="P38" s="155"/>
      <c r="Q38" s="155"/>
      <c r="R38" s="155"/>
      <c r="S38" s="155"/>
      <c r="T38" s="155"/>
      <c r="U38" s="155"/>
      <c r="V38" s="154"/>
      <c r="W38" s="155"/>
      <c r="X38" s="155"/>
      <c r="Y38" s="155"/>
      <c r="Z38" s="155"/>
      <c r="AA38" s="155"/>
      <c r="AB38" s="155"/>
      <c r="AC38" s="155"/>
      <c r="AD38" s="154"/>
      <c r="AE38" s="155"/>
      <c r="AF38" s="155"/>
      <c r="AG38" s="155"/>
      <c r="AH38" s="155"/>
      <c r="AI38" s="155"/>
      <c r="AJ38" s="155"/>
      <c r="AK38" s="155"/>
      <c r="AL38" s="154"/>
      <c r="AM38" s="155"/>
      <c r="AN38" s="155"/>
      <c r="AO38" s="155"/>
      <c r="AP38" s="155"/>
      <c r="AQ38" s="155"/>
      <c r="AR38" s="155"/>
      <c r="AS38" s="155"/>
      <c r="AT38" s="154"/>
      <c r="AU38" s="155"/>
      <c r="AV38" s="155"/>
      <c r="AW38" s="155"/>
      <c r="AX38" s="155"/>
      <c r="AY38" s="155"/>
      <c r="AZ38" s="155"/>
      <c r="BA38" s="155"/>
      <c r="BB38" s="154"/>
      <c r="BC38" s="155"/>
      <c r="BD38" s="155"/>
      <c r="BE38" s="155"/>
      <c r="BF38" s="155"/>
      <c r="BG38" s="155"/>
      <c r="BH38" s="155"/>
      <c r="BI38" s="155"/>
      <c r="BJ38" s="154"/>
      <c r="BK38" s="155"/>
      <c r="BL38" s="155"/>
      <c r="BM38" s="155"/>
      <c r="BN38" s="155"/>
      <c r="BO38" s="155"/>
      <c r="BP38" s="155"/>
      <c r="BQ38" s="155"/>
      <c r="BR38" s="154"/>
      <c r="BS38" s="155"/>
      <c r="BT38" s="155"/>
      <c r="BU38" s="155"/>
      <c r="BV38" s="155"/>
      <c r="BW38" s="155"/>
      <c r="BX38" s="118" t="str">
        <f t="shared" si="0"/>
        <v/>
      </c>
      <c r="BY38" s="118" t="str">
        <f t="shared" si="1"/>
        <v/>
      </c>
      <c r="BZ38" s="118" t="str">
        <f t="shared" si="2"/>
        <v/>
      </c>
      <c r="CA38" s="118" t="str">
        <f t="shared" si="3"/>
        <v/>
      </c>
    </row>
    <row r="39" spans="1:79">
      <c r="A39" s="107">
        <v>31</v>
      </c>
      <c r="B39" s="253" t="str">
        <f>IF('1_E'!$B39="","",'1_E'!$B39)</f>
        <v/>
      </c>
      <c r="C39" s="254"/>
      <c r="D39" s="255"/>
      <c r="E39" s="111" t="str">
        <f>IF('1_E'!$E39="","",'1_E'!$E39)</f>
        <v/>
      </c>
      <c r="F39" s="156"/>
      <c r="G39" s="157"/>
      <c r="H39" s="158"/>
      <c r="I39" s="158"/>
      <c r="J39" s="159"/>
      <c r="K39" s="159"/>
      <c r="L39" s="158"/>
      <c r="M39" s="158"/>
      <c r="N39" s="156"/>
      <c r="O39" s="157"/>
      <c r="P39" s="158"/>
      <c r="Q39" s="158"/>
      <c r="R39" s="159"/>
      <c r="S39" s="159"/>
      <c r="T39" s="158"/>
      <c r="U39" s="158"/>
      <c r="V39" s="156"/>
      <c r="W39" s="157"/>
      <c r="X39" s="158"/>
      <c r="Y39" s="158"/>
      <c r="Z39" s="159"/>
      <c r="AA39" s="159"/>
      <c r="AB39" s="158"/>
      <c r="AC39" s="158"/>
      <c r="AD39" s="156"/>
      <c r="AE39" s="157"/>
      <c r="AF39" s="158"/>
      <c r="AG39" s="158"/>
      <c r="AH39" s="159"/>
      <c r="AI39" s="159"/>
      <c r="AJ39" s="158"/>
      <c r="AK39" s="158"/>
      <c r="AL39" s="156"/>
      <c r="AM39" s="157"/>
      <c r="AN39" s="158"/>
      <c r="AO39" s="158"/>
      <c r="AP39" s="159"/>
      <c r="AQ39" s="159"/>
      <c r="AR39" s="158"/>
      <c r="AS39" s="158"/>
      <c r="AT39" s="156"/>
      <c r="AU39" s="157"/>
      <c r="AV39" s="158"/>
      <c r="AW39" s="158"/>
      <c r="AX39" s="159"/>
      <c r="AY39" s="159"/>
      <c r="AZ39" s="158"/>
      <c r="BA39" s="158"/>
      <c r="BB39" s="156"/>
      <c r="BC39" s="157"/>
      <c r="BD39" s="158"/>
      <c r="BE39" s="158"/>
      <c r="BF39" s="159"/>
      <c r="BG39" s="159"/>
      <c r="BH39" s="158"/>
      <c r="BI39" s="158"/>
      <c r="BJ39" s="156"/>
      <c r="BK39" s="157"/>
      <c r="BL39" s="158"/>
      <c r="BM39" s="158"/>
      <c r="BN39" s="159"/>
      <c r="BO39" s="159"/>
      <c r="BP39" s="158"/>
      <c r="BQ39" s="158"/>
      <c r="BR39" s="156"/>
      <c r="BS39" s="157"/>
      <c r="BT39" s="158"/>
      <c r="BU39" s="158"/>
      <c r="BV39" s="159"/>
      <c r="BW39" s="159"/>
      <c r="BX39" s="119" t="str">
        <f t="shared" si="0"/>
        <v/>
      </c>
      <c r="BY39" s="119" t="str">
        <f t="shared" si="1"/>
        <v/>
      </c>
      <c r="BZ39" s="119" t="str">
        <f t="shared" si="2"/>
        <v/>
      </c>
      <c r="CA39" s="119" t="str">
        <f t="shared" si="3"/>
        <v/>
      </c>
    </row>
    <row r="40" spans="1:79">
      <c r="A40" s="106">
        <v>32</v>
      </c>
      <c r="B40" s="250" t="str">
        <f>IF('1_E'!$B40="","",'1_E'!$B40)</f>
        <v/>
      </c>
      <c r="C40" s="251"/>
      <c r="D40" s="252"/>
      <c r="E40" s="110" t="str">
        <f>IF('1_E'!$E40="","",'1_E'!$E40)</f>
        <v/>
      </c>
      <c r="F40" s="154"/>
      <c r="G40" s="155"/>
      <c r="H40" s="155"/>
      <c r="I40" s="155"/>
      <c r="J40" s="155"/>
      <c r="K40" s="155"/>
      <c r="L40" s="155"/>
      <c r="M40" s="155"/>
      <c r="N40" s="154"/>
      <c r="O40" s="155"/>
      <c r="P40" s="155"/>
      <c r="Q40" s="155"/>
      <c r="R40" s="155"/>
      <c r="S40" s="155"/>
      <c r="T40" s="155"/>
      <c r="U40" s="155"/>
      <c r="V40" s="154"/>
      <c r="W40" s="155"/>
      <c r="X40" s="155"/>
      <c r="Y40" s="155"/>
      <c r="Z40" s="155"/>
      <c r="AA40" s="155"/>
      <c r="AB40" s="155"/>
      <c r="AC40" s="155"/>
      <c r="AD40" s="154"/>
      <c r="AE40" s="155"/>
      <c r="AF40" s="155"/>
      <c r="AG40" s="155"/>
      <c r="AH40" s="155"/>
      <c r="AI40" s="155"/>
      <c r="AJ40" s="155"/>
      <c r="AK40" s="155"/>
      <c r="AL40" s="154"/>
      <c r="AM40" s="155"/>
      <c r="AN40" s="155"/>
      <c r="AO40" s="155"/>
      <c r="AP40" s="155"/>
      <c r="AQ40" s="155"/>
      <c r="AR40" s="155"/>
      <c r="AS40" s="155"/>
      <c r="AT40" s="154"/>
      <c r="AU40" s="155"/>
      <c r="AV40" s="155"/>
      <c r="AW40" s="155"/>
      <c r="AX40" s="155"/>
      <c r="AY40" s="155"/>
      <c r="AZ40" s="155"/>
      <c r="BA40" s="155"/>
      <c r="BB40" s="154"/>
      <c r="BC40" s="155"/>
      <c r="BD40" s="155"/>
      <c r="BE40" s="155"/>
      <c r="BF40" s="155"/>
      <c r="BG40" s="155"/>
      <c r="BH40" s="155"/>
      <c r="BI40" s="155"/>
      <c r="BJ40" s="154"/>
      <c r="BK40" s="155"/>
      <c r="BL40" s="155"/>
      <c r="BM40" s="155"/>
      <c r="BN40" s="155"/>
      <c r="BO40" s="155"/>
      <c r="BP40" s="155"/>
      <c r="BQ40" s="155"/>
      <c r="BR40" s="154"/>
      <c r="BS40" s="155"/>
      <c r="BT40" s="155"/>
      <c r="BU40" s="155"/>
      <c r="BV40" s="155"/>
      <c r="BW40" s="155"/>
      <c r="BX40" s="118" t="str">
        <f t="shared" si="0"/>
        <v/>
      </c>
      <c r="BY40" s="118" t="str">
        <f t="shared" si="1"/>
        <v/>
      </c>
      <c r="BZ40" s="118" t="str">
        <f t="shared" si="2"/>
        <v/>
      </c>
      <c r="CA40" s="118" t="str">
        <f t="shared" si="3"/>
        <v/>
      </c>
    </row>
    <row r="41" spans="1:79">
      <c r="A41" s="107">
        <v>33</v>
      </c>
      <c r="B41" s="253" t="str">
        <f>IF('1_E'!$B41="","",'1_E'!$B41)</f>
        <v/>
      </c>
      <c r="C41" s="254"/>
      <c r="D41" s="255"/>
      <c r="E41" s="111" t="str">
        <f>IF('1_E'!$E41="","",'1_E'!$E41)</f>
        <v/>
      </c>
      <c r="F41" s="156"/>
      <c r="G41" s="157"/>
      <c r="H41" s="158"/>
      <c r="I41" s="158"/>
      <c r="J41" s="159"/>
      <c r="K41" s="159"/>
      <c r="L41" s="158"/>
      <c r="M41" s="158"/>
      <c r="N41" s="156"/>
      <c r="O41" s="157"/>
      <c r="P41" s="158"/>
      <c r="Q41" s="158"/>
      <c r="R41" s="159"/>
      <c r="S41" s="159"/>
      <c r="T41" s="158"/>
      <c r="U41" s="158"/>
      <c r="V41" s="156"/>
      <c r="W41" s="157"/>
      <c r="X41" s="158"/>
      <c r="Y41" s="158"/>
      <c r="Z41" s="159"/>
      <c r="AA41" s="159"/>
      <c r="AB41" s="158"/>
      <c r="AC41" s="158"/>
      <c r="AD41" s="156"/>
      <c r="AE41" s="157"/>
      <c r="AF41" s="158"/>
      <c r="AG41" s="158"/>
      <c r="AH41" s="159"/>
      <c r="AI41" s="159"/>
      <c r="AJ41" s="158"/>
      <c r="AK41" s="158"/>
      <c r="AL41" s="156"/>
      <c r="AM41" s="157"/>
      <c r="AN41" s="158"/>
      <c r="AO41" s="158"/>
      <c r="AP41" s="159"/>
      <c r="AQ41" s="159"/>
      <c r="AR41" s="158"/>
      <c r="AS41" s="158"/>
      <c r="AT41" s="156"/>
      <c r="AU41" s="157"/>
      <c r="AV41" s="158"/>
      <c r="AW41" s="158"/>
      <c r="AX41" s="159"/>
      <c r="AY41" s="159"/>
      <c r="AZ41" s="158"/>
      <c r="BA41" s="158"/>
      <c r="BB41" s="156"/>
      <c r="BC41" s="157"/>
      <c r="BD41" s="158"/>
      <c r="BE41" s="158"/>
      <c r="BF41" s="159"/>
      <c r="BG41" s="159"/>
      <c r="BH41" s="158"/>
      <c r="BI41" s="158"/>
      <c r="BJ41" s="156"/>
      <c r="BK41" s="157"/>
      <c r="BL41" s="158"/>
      <c r="BM41" s="158"/>
      <c r="BN41" s="159"/>
      <c r="BO41" s="159"/>
      <c r="BP41" s="158"/>
      <c r="BQ41" s="158"/>
      <c r="BR41" s="156"/>
      <c r="BS41" s="157"/>
      <c r="BT41" s="158"/>
      <c r="BU41" s="158"/>
      <c r="BV41" s="159"/>
      <c r="BW41" s="159"/>
      <c r="BX41" s="119" t="str">
        <f t="shared" si="0"/>
        <v/>
      </c>
      <c r="BY41" s="119" t="str">
        <f t="shared" si="1"/>
        <v/>
      </c>
      <c r="BZ41" s="119" t="str">
        <f t="shared" si="2"/>
        <v/>
      </c>
      <c r="CA41" s="119" t="str">
        <f t="shared" si="3"/>
        <v/>
      </c>
    </row>
    <row r="42" spans="1:79">
      <c r="A42" s="106">
        <v>34</v>
      </c>
      <c r="B42" s="250" t="str">
        <f>IF('1_E'!$B42="","",'1_E'!$B42)</f>
        <v/>
      </c>
      <c r="C42" s="251"/>
      <c r="D42" s="252"/>
      <c r="E42" s="110" t="str">
        <f>IF('1_E'!$E42="","",'1_E'!$E42)</f>
        <v/>
      </c>
      <c r="F42" s="154"/>
      <c r="G42" s="155"/>
      <c r="H42" s="155"/>
      <c r="I42" s="155"/>
      <c r="J42" s="155"/>
      <c r="K42" s="155"/>
      <c r="L42" s="155"/>
      <c r="M42" s="155"/>
      <c r="N42" s="154"/>
      <c r="O42" s="155"/>
      <c r="P42" s="155"/>
      <c r="Q42" s="155"/>
      <c r="R42" s="155"/>
      <c r="S42" s="155"/>
      <c r="T42" s="155"/>
      <c r="U42" s="155"/>
      <c r="V42" s="154"/>
      <c r="W42" s="155"/>
      <c r="X42" s="155"/>
      <c r="Y42" s="155"/>
      <c r="Z42" s="155"/>
      <c r="AA42" s="155"/>
      <c r="AB42" s="155"/>
      <c r="AC42" s="155"/>
      <c r="AD42" s="154"/>
      <c r="AE42" s="155"/>
      <c r="AF42" s="155"/>
      <c r="AG42" s="155"/>
      <c r="AH42" s="155"/>
      <c r="AI42" s="155"/>
      <c r="AJ42" s="155"/>
      <c r="AK42" s="155"/>
      <c r="AL42" s="154"/>
      <c r="AM42" s="155"/>
      <c r="AN42" s="155"/>
      <c r="AO42" s="155"/>
      <c r="AP42" s="155"/>
      <c r="AQ42" s="155"/>
      <c r="AR42" s="155"/>
      <c r="AS42" s="155"/>
      <c r="AT42" s="154"/>
      <c r="AU42" s="155"/>
      <c r="AV42" s="155"/>
      <c r="AW42" s="155"/>
      <c r="AX42" s="155"/>
      <c r="AY42" s="155"/>
      <c r="AZ42" s="155"/>
      <c r="BA42" s="155"/>
      <c r="BB42" s="154"/>
      <c r="BC42" s="155"/>
      <c r="BD42" s="155"/>
      <c r="BE42" s="155"/>
      <c r="BF42" s="155"/>
      <c r="BG42" s="155"/>
      <c r="BH42" s="155"/>
      <c r="BI42" s="155"/>
      <c r="BJ42" s="154"/>
      <c r="BK42" s="155"/>
      <c r="BL42" s="155"/>
      <c r="BM42" s="155"/>
      <c r="BN42" s="155"/>
      <c r="BO42" s="155"/>
      <c r="BP42" s="155"/>
      <c r="BQ42" s="155"/>
      <c r="BR42" s="154"/>
      <c r="BS42" s="155"/>
      <c r="BT42" s="155"/>
      <c r="BU42" s="155"/>
      <c r="BV42" s="155"/>
      <c r="BW42" s="155"/>
      <c r="BX42" s="118" t="str">
        <f t="shared" si="0"/>
        <v/>
      </c>
      <c r="BY42" s="118" t="str">
        <f t="shared" si="1"/>
        <v/>
      </c>
      <c r="BZ42" s="118" t="str">
        <f t="shared" si="2"/>
        <v/>
      </c>
      <c r="CA42" s="118" t="str">
        <f t="shared" si="3"/>
        <v/>
      </c>
    </row>
    <row r="43" spans="1:79">
      <c r="A43" s="107">
        <v>35</v>
      </c>
      <c r="B43" s="253" t="str">
        <f>IF('1_E'!$B43="","",'1_E'!$B43)</f>
        <v/>
      </c>
      <c r="C43" s="254"/>
      <c r="D43" s="255"/>
      <c r="E43" s="111" t="str">
        <f>IF('1_E'!$E43="","",'1_E'!$E43)</f>
        <v/>
      </c>
      <c r="F43" s="156"/>
      <c r="G43" s="157"/>
      <c r="H43" s="158"/>
      <c r="I43" s="158"/>
      <c r="J43" s="159"/>
      <c r="K43" s="159"/>
      <c r="L43" s="158"/>
      <c r="M43" s="158"/>
      <c r="N43" s="156"/>
      <c r="O43" s="157"/>
      <c r="P43" s="158"/>
      <c r="Q43" s="158"/>
      <c r="R43" s="159"/>
      <c r="S43" s="159"/>
      <c r="T43" s="158"/>
      <c r="U43" s="158"/>
      <c r="V43" s="156"/>
      <c r="W43" s="157"/>
      <c r="X43" s="158"/>
      <c r="Y43" s="158"/>
      <c r="Z43" s="159"/>
      <c r="AA43" s="159"/>
      <c r="AB43" s="158"/>
      <c r="AC43" s="158"/>
      <c r="AD43" s="156"/>
      <c r="AE43" s="157"/>
      <c r="AF43" s="158"/>
      <c r="AG43" s="158"/>
      <c r="AH43" s="159"/>
      <c r="AI43" s="159"/>
      <c r="AJ43" s="158"/>
      <c r="AK43" s="158"/>
      <c r="AL43" s="156"/>
      <c r="AM43" s="157"/>
      <c r="AN43" s="158"/>
      <c r="AO43" s="158"/>
      <c r="AP43" s="159"/>
      <c r="AQ43" s="159"/>
      <c r="AR43" s="158"/>
      <c r="AS43" s="158"/>
      <c r="AT43" s="156"/>
      <c r="AU43" s="157"/>
      <c r="AV43" s="158"/>
      <c r="AW43" s="158"/>
      <c r="AX43" s="159"/>
      <c r="AY43" s="159"/>
      <c r="AZ43" s="158"/>
      <c r="BA43" s="158"/>
      <c r="BB43" s="156"/>
      <c r="BC43" s="157"/>
      <c r="BD43" s="158"/>
      <c r="BE43" s="158"/>
      <c r="BF43" s="159"/>
      <c r="BG43" s="159"/>
      <c r="BH43" s="158"/>
      <c r="BI43" s="158"/>
      <c r="BJ43" s="156"/>
      <c r="BK43" s="157"/>
      <c r="BL43" s="158"/>
      <c r="BM43" s="158"/>
      <c r="BN43" s="159"/>
      <c r="BO43" s="159"/>
      <c r="BP43" s="158"/>
      <c r="BQ43" s="158"/>
      <c r="BR43" s="156"/>
      <c r="BS43" s="157"/>
      <c r="BT43" s="158"/>
      <c r="BU43" s="158"/>
      <c r="BV43" s="159"/>
      <c r="BW43" s="159"/>
      <c r="BX43" s="119" t="str">
        <f t="shared" si="0"/>
        <v/>
      </c>
      <c r="BY43" s="119" t="str">
        <f t="shared" si="1"/>
        <v/>
      </c>
      <c r="BZ43" s="119" t="str">
        <f t="shared" si="2"/>
        <v/>
      </c>
      <c r="CA43" s="119" t="str">
        <f t="shared" si="3"/>
        <v/>
      </c>
    </row>
    <row r="44" spans="1:79">
      <c r="A44" s="106">
        <v>36</v>
      </c>
      <c r="B44" s="250" t="str">
        <f>IF('1_E'!$B44="","",'1_E'!$B44)</f>
        <v/>
      </c>
      <c r="C44" s="251"/>
      <c r="D44" s="252"/>
      <c r="E44" s="110" t="str">
        <f>IF('1_E'!$E44="","",'1_E'!$E44)</f>
        <v/>
      </c>
      <c r="F44" s="154"/>
      <c r="G44" s="155"/>
      <c r="H44" s="155"/>
      <c r="I44" s="155"/>
      <c r="J44" s="155"/>
      <c r="K44" s="155"/>
      <c r="L44" s="155"/>
      <c r="M44" s="155"/>
      <c r="N44" s="154"/>
      <c r="O44" s="155"/>
      <c r="P44" s="155"/>
      <c r="Q44" s="155"/>
      <c r="R44" s="155"/>
      <c r="S44" s="155"/>
      <c r="T44" s="155"/>
      <c r="U44" s="155"/>
      <c r="V44" s="154"/>
      <c r="W44" s="155"/>
      <c r="X44" s="155"/>
      <c r="Y44" s="155"/>
      <c r="Z44" s="155"/>
      <c r="AA44" s="155"/>
      <c r="AB44" s="155"/>
      <c r="AC44" s="155"/>
      <c r="AD44" s="154"/>
      <c r="AE44" s="155"/>
      <c r="AF44" s="155"/>
      <c r="AG44" s="155"/>
      <c r="AH44" s="155"/>
      <c r="AI44" s="155"/>
      <c r="AJ44" s="155"/>
      <c r="AK44" s="155"/>
      <c r="AL44" s="154"/>
      <c r="AM44" s="155"/>
      <c r="AN44" s="155"/>
      <c r="AO44" s="155"/>
      <c r="AP44" s="155"/>
      <c r="AQ44" s="155"/>
      <c r="AR44" s="155"/>
      <c r="AS44" s="155"/>
      <c r="AT44" s="154"/>
      <c r="AU44" s="155"/>
      <c r="AV44" s="155"/>
      <c r="AW44" s="155"/>
      <c r="AX44" s="155"/>
      <c r="AY44" s="155"/>
      <c r="AZ44" s="155"/>
      <c r="BA44" s="155"/>
      <c r="BB44" s="154"/>
      <c r="BC44" s="155"/>
      <c r="BD44" s="155"/>
      <c r="BE44" s="155"/>
      <c r="BF44" s="155"/>
      <c r="BG44" s="155"/>
      <c r="BH44" s="155"/>
      <c r="BI44" s="155"/>
      <c r="BJ44" s="154"/>
      <c r="BK44" s="155"/>
      <c r="BL44" s="155"/>
      <c r="BM44" s="155"/>
      <c r="BN44" s="155"/>
      <c r="BO44" s="155"/>
      <c r="BP44" s="155"/>
      <c r="BQ44" s="155"/>
      <c r="BR44" s="154"/>
      <c r="BS44" s="155"/>
      <c r="BT44" s="155"/>
      <c r="BU44" s="155"/>
      <c r="BV44" s="155"/>
      <c r="BW44" s="155"/>
      <c r="BX44" s="118" t="str">
        <f t="shared" si="0"/>
        <v/>
      </c>
      <c r="BY44" s="118" t="str">
        <f t="shared" si="1"/>
        <v/>
      </c>
      <c r="BZ44" s="118" t="str">
        <f t="shared" si="2"/>
        <v/>
      </c>
      <c r="CA44" s="118" t="str">
        <f t="shared" si="3"/>
        <v/>
      </c>
    </row>
    <row r="45" spans="1:79">
      <c r="A45" s="107">
        <v>37</v>
      </c>
      <c r="B45" s="253" t="str">
        <f>IF('1_E'!$B45="","",'1_E'!$B45)</f>
        <v/>
      </c>
      <c r="C45" s="254"/>
      <c r="D45" s="255"/>
      <c r="E45" s="111" t="str">
        <f>IF('1_E'!$E45="","",'1_E'!$E45)</f>
        <v/>
      </c>
      <c r="F45" s="156"/>
      <c r="G45" s="157"/>
      <c r="H45" s="158"/>
      <c r="I45" s="158"/>
      <c r="J45" s="159"/>
      <c r="K45" s="159"/>
      <c r="L45" s="158"/>
      <c r="M45" s="158"/>
      <c r="N45" s="156"/>
      <c r="O45" s="157"/>
      <c r="P45" s="158"/>
      <c r="Q45" s="158"/>
      <c r="R45" s="159"/>
      <c r="S45" s="159"/>
      <c r="T45" s="158"/>
      <c r="U45" s="158"/>
      <c r="V45" s="156"/>
      <c r="W45" s="157"/>
      <c r="X45" s="158"/>
      <c r="Y45" s="158"/>
      <c r="Z45" s="159"/>
      <c r="AA45" s="159"/>
      <c r="AB45" s="158"/>
      <c r="AC45" s="158"/>
      <c r="AD45" s="156"/>
      <c r="AE45" s="157"/>
      <c r="AF45" s="158"/>
      <c r="AG45" s="158"/>
      <c r="AH45" s="159"/>
      <c r="AI45" s="159"/>
      <c r="AJ45" s="158"/>
      <c r="AK45" s="158"/>
      <c r="AL45" s="156"/>
      <c r="AM45" s="157"/>
      <c r="AN45" s="158"/>
      <c r="AO45" s="158"/>
      <c r="AP45" s="159"/>
      <c r="AQ45" s="159"/>
      <c r="AR45" s="158"/>
      <c r="AS45" s="158"/>
      <c r="AT45" s="156"/>
      <c r="AU45" s="157"/>
      <c r="AV45" s="158"/>
      <c r="AW45" s="158"/>
      <c r="AX45" s="159"/>
      <c r="AY45" s="159"/>
      <c r="AZ45" s="158"/>
      <c r="BA45" s="158"/>
      <c r="BB45" s="156"/>
      <c r="BC45" s="157"/>
      <c r="BD45" s="158"/>
      <c r="BE45" s="158"/>
      <c r="BF45" s="159"/>
      <c r="BG45" s="159"/>
      <c r="BH45" s="158"/>
      <c r="BI45" s="158"/>
      <c r="BJ45" s="156"/>
      <c r="BK45" s="157"/>
      <c r="BL45" s="158"/>
      <c r="BM45" s="158"/>
      <c r="BN45" s="159"/>
      <c r="BO45" s="159"/>
      <c r="BP45" s="158"/>
      <c r="BQ45" s="158"/>
      <c r="BR45" s="156"/>
      <c r="BS45" s="157"/>
      <c r="BT45" s="158"/>
      <c r="BU45" s="158"/>
      <c r="BV45" s="159"/>
      <c r="BW45" s="159"/>
      <c r="BX45" s="119" t="str">
        <f t="shared" si="0"/>
        <v/>
      </c>
      <c r="BY45" s="119" t="str">
        <f t="shared" si="1"/>
        <v/>
      </c>
      <c r="BZ45" s="119" t="str">
        <f t="shared" si="2"/>
        <v/>
      </c>
      <c r="CA45" s="119" t="str">
        <f t="shared" si="3"/>
        <v/>
      </c>
    </row>
    <row r="46" spans="1:79">
      <c r="A46" s="106">
        <v>38</v>
      </c>
      <c r="B46" s="250" t="str">
        <f>IF('1_E'!$B46="","",'1_E'!$B46)</f>
        <v/>
      </c>
      <c r="C46" s="251"/>
      <c r="D46" s="252"/>
      <c r="E46" s="110" t="str">
        <f>IF('1_E'!$E46="","",'1_E'!$E46)</f>
        <v/>
      </c>
      <c r="F46" s="154"/>
      <c r="G46" s="155"/>
      <c r="H46" s="155"/>
      <c r="I46" s="155"/>
      <c r="J46" s="155"/>
      <c r="K46" s="155"/>
      <c r="L46" s="155"/>
      <c r="M46" s="155"/>
      <c r="N46" s="154"/>
      <c r="O46" s="155"/>
      <c r="P46" s="155"/>
      <c r="Q46" s="155"/>
      <c r="R46" s="155"/>
      <c r="S46" s="155"/>
      <c r="T46" s="155"/>
      <c r="U46" s="155"/>
      <c r="V46" s="154"/>
      <c r="W46" s="155"/>
      <c r="X46" s="155"/>
      <c r="Y46" s="155"/>
      <c r="Z46" s="155"/>
      <c r="AA46" s="155"/>
      <c r="AB46" s="155"/>
      <c r="AC46" s="155"/>
      <c r="AD46" s="154"/>
      <c r="AE46" s="155"/>
      <c r="AF46" s="155"/>
      <c r="AG46" s="155"/>
      <c r="AH46" s="155"/>
      <c r="AI46" s="155"/>
      <c r="AJ46" s="155"/>
      <c r="AK46" s="155"/>
      <c r="AL46" s="154"/>
      <c r="AM46" s="155"/>
      <c r="AN46" s="155"/>
      <c r="AO46" s="155"/>
      <c r="AP46" s="155"/>
      <c r="AQ46" s="155"/>
      <c r="AR46" s="155"/>
      <c r="AS46" s="155"/>
      <c r="AT46" s="154"/>
      <c r="AU46" s="155"/>
      <c r="AV46" s="155"/>
      <c r="AW46" s="155"/>
      <c r="AX46" s="155"/>
      <c r="AY46" s="155"/>
      <c r="AZ46" s="155"/>
      <c r="BA46" s="155"/>
      <c r="BB46" s="154"/>
      <c r="BC46" s="155"/>
      <c r="BD46" s="155"/>
      <c r="BE46" s="155"/>
      <c r="BF46" s="155"/>
      <c r="BG46" s="155"/>
      <c r="BH46" s="155"/>
      <c r="BI46" s="155"/>
      <c r="BJ46" s="154"/>
      <c r="BK46" s="155"/>
      <c r="BL46" s="155"/>
      <c r="BM46" s="155"/>
      <c r="BN46" s="155"/>
      <c r="BO46" s="155"/>
      <c r="BP46" s="155"/>
      <c r="BQ46" s="155"/>
      <c r="BR46" s="154"/>
      <c r="BS46" s="155"/>
      <c r="BT46" s="155"/>
      <c r="BU46" s="155"/>
      <c r="BV46" s="155"/>
      <c r="BW46" s="155"/>
      <c r="BX46" s="118" t="str">
        <f t="shared" si="0"/>
        <v/>
      </c>
      <c r="BY46" s="118" t="str">
        <f t="shared" si="1"/>
        <v/>
      </c>
      <c r="BZ46" s="118" t="str">
        <f t="shared" si="2"/>
        <v/>
      </c>
      <c r="CA46" s="118" t="str">
        <f t="shared" si="3"/>
        <v/>
      </c>
    </row>
    <row r="47" spans="1:79">
      <c r="A47" s="107">
        <v>39</v>
      </c>
      <c r="B47" s="253" t="str">
        <f>IF('1_E'!$B47="","",'1_E'!$B47)</f>
        <v/>
      </c>
      <c r="C47" s="254"/>
      <c r="D47" s="255"/>
      <c r="E47" s="111" t="str">
        <f>IF('1_E'!$E47="","",'1_E'!$E47)</f>
        <v/>
      </c>
      <c r="F47" s="156"/>
      <c r="G47" s="157"/>
      <c r="H47" s="158"/>
      <c r="I47" s="158"/>
      <c r="J47" s="159"/>
      <c r="K47" s="159"/>
      <c r="L47" s="158"/>
      <c r="M47" s="158"/>
      <c r="N47" s="156"/>
      <c r="O47" s="157"/>
      <c r="P47" s="158"/>
      <c r="Q47" s="158"/>
      <c r="R47" s="159"/>
      <c r="S47" s="159"/>
      <c r="T47" s="158"/>
      <c r="U47" s="158"/>
      <c r="V47" s="156"/>
      <c r="W47" s="157"/>
      <c r="X47" s="158"/>
      <c r="Y47" s="158"/>
      <c r="Z47" s="159"/>
      <c r="AA47" s="159"/>
      <c r="AB47" s="158"/>
      <c r="AC47" s="158"/>
      <c r="AD47" s="156"/>
      <c r="AE47" s="157"/>
      <c r="AF47" s="158"/>
      <c r="AG47" s="158"/>
      <c r="AH47" s="159"/>
      <c r="AI47" s="159"/>
      <c r="AJ47" s="158"/>
      <c r="AK47" s="158"/>
      <c r="AL47" s="156"/>
      <c r="AM47" s="157"/>
      <c r="AN47" s="158"/>
      <c r="AO47" s="158"/>
      <c r="AP47" s="159"/>
      <c r="AQ47" s="159"/>
      <c r="AR47" s="158"/>
      <c r="AS47" s="158"/>
      <c r="AT47" s="156"/>
      <c r="AU47" s="157"/>
      <c r="AV47" s="158"/>
      <c r="AW47" s="158"/>
      <c r="AX47" s="159"/>
      <c r="AY47" s="159"/>
      <c r="AZ47" s="158"/>
      <c r="BA47" s="158"/>
      <c r="BB47" s="156"/>
      <c r="BC47" s="157"/>
      <c r="BD47" s="158"/>
      <c r="BE47" s="158"/>
      <c r="BF47" s="159"/>
      <c r="BG47" s="159"/>
      <c r="BH47" s="158"/>
      <c r="BI47" s="158"/>
      <c r="BJ47" s="156"/>
      <c r="BK47" s="157"/>
      <c r="BL47" s="158"/>
      <c r="BM47" s="158"/>
      <c r="BN47" s="159"/>
      <c r="BO47" s="159"/>
      <c r="BP47" s="158"/>
      <c r="BQ47" s="158"/>
      <c r="BR47" s="156"/>
      <c r="BS47" s="157"/>
      <c r="BT47" s="158"/>
      <c r="BU47" s="158"/>
      <c r="BV47" s="159"/>
      <c r="BW47" s="159"/>
      <c r="BX47" s="119" t="str">
        <f t="shared" si="0"/>
        <v/>
      </c>
      <c r="BY47" s="119" t="str">
        <f t="shared" si="1"/>
        <v/>
      </c>
      <c r="BZ47" s="119" t="str">
        <f t="shared" si="2"/>
        <v/>
      </c>
      <c r="CA47" s="119" t="str">
        <f t="shared" si="3"/>
        <v/>
      </c>
    </row>
    <row r="48" spans="1:79">
      <c r="A48" s="106">
        <v>40</v>
      </c>
      <c r="B48" s="250" t="str">
        <f>IF('1_E'!$B48="","",'1_E'!$B48)</f>
        <v/>
      </c>
      <c r="C48" s="251"/>
      <c r="D48" s="252"/>
      <c r="E48" s="110" t="str">
        <f>IF('1_E'!$E48="","",'1_E'!$E48)</f>
        <v/>
      </c>
      <c r="F48" s="154"/>
      <c r="G48" s="155"/>
      <c r="H48" s="155"/>
      <c r="I48" s="155"/>
      <c r="J48" s="155"/>
      <c r="K48" s="155"/>
      <c r="L48" s="155"/>
      <c r="M48" s="155"/>
      <c r="N48" s="154"/>
      <c r="O48" s="155"/>
      <c r="P48" s="155"/>
      <c r="Q48" s="155"/>
      <c r="R48" s="155"/>
      <c r="S48" s="155"/>
      <c r="T48" s="155"/>
      <c r="U48" s="155"/>
      <c r="V48" s="154"/>
      <c r="W48" s="155"/>
      <c r="X48" s="155"/>
      <c r="Y48" s="155"/>
      <c r="Z48" s="155"/>
      <c r="AA48" s="155"/>
      <c r="AB48" s="155"/>
      <c r="AC48" s="155"/>
      <c r="AD48" s="154"/>
      <c r="AE48" s="155"/>
      <c r="AF48" s="155"/>
      <c r="AG48" s="155"/>
      <c r="AH48" s="155"/>
      <c r="AI48" s="155"/>
      <c r="AJ48" s="155"/>
      <c r="AK48" s="155"/>
      <c r="AL48" s="154"/>
      <c r="AM48" s="155"/>
      <c r="AN48" s="155"/>
      <c r="AO48" s="155"/>
      <c r="AP48" s="155"/>
      <c r="AQ48" s="155"/>
      <c r="AR48" s="155"/>
      <c r="AS48" s="155"/>
      <c r="AT48" s="154"/>
      <c r="AU48" s="155"/>
      <c r="AV48" s="155"/>
      <c r="AW48" s="155"/>
      <c r="AX48" s="155"/>
      <c r="AY48" s="155"/>
      <c r="AZ48" s="155"/>
      <c r="BA48" s="155"/>
      <c r="BB48" s="154"/>
      <c r="BC48" s="155"/>
      <c r="BD48" s="155"/>
      <c r="BE48" s="155"/>
      <c r="BF48" s="155"/>
      <c r="BG48" s="155"/>
      <c r="BH48" s="155"/>
      <c r="BI48" s="155"/>
      <c r="BJ48" s="154"/>
      <c r="BK48" s="155"/>
      <c r="BL48" s="155"/>
      <c r="BM48" s="155"/>
      <c r="BN48" s="155"/>
      <c r="BO48" s="155"/>
      <c r="BP48" s="155"/>
      <c r="BQ48" s="155"/>
      <c r="BR48" s="154"/>
      <c r="BS48" s="155"/>
      <c r="BT48" s="155"/>
      <c r="BU48" s="155"/>
      <c r="BV48" s="155"/>
      <c r="BW48" s="155"/>
      <c r="BX48" s="118" t="str">
        <f t="shared" si="0"/>
        <v/>
      </c>
      <c r="BY48" s="118" t="str">
        <f t="shared" si="1"/>
        <v/>
      </c>
      <c r="BZ48" s="118" t="str">
        <f t="shared" si="2"/>
        <v/>
      </c>
      <c r="CA48" s="118" t="str">
        <f t="shared" si="3"/>
        <v/>
      </c>
    </row>
    <row r="49" spans="1:79">
      <c r="A49" s="107">
        <v>41</v>
      </c>
      <c r="B49" s="253" t="str">
        <f>IF('1_E'!$B49="","",'1_E'!$B49)</f>
        <v/>
      </c>
      <c r="C49" s="254"/>
      <c r="D49" s="255"/>
      <c r="E49" s="111" t="str">
        <f>IF('1_E'!$E49="","",'1_E'!$E49)</f>
        <v/>
      </c>
      <c r="F49" s="156"/>
      <c r="G49" s="157"/>
      <c r="H49" s="158"/>
      <c r="I49" s="158"/>
      <c r="J49" s="159"/>
      <c r="K49" s="159"/>
      <c r="L49" s="158"/>
      <c r="M49" s="158"/>
      <c r="N49" s="156"/>
      <c r="O49" s="157"/>
      <c r="P49" s="158"/>
      <c r="Q49" s="158"/>
      <c r="R49" s="159"/>
      <c r="S49" s="159"/>
      <c r="T49" s="158"/>
      <c r="U49" s="158"/>
      <c r="V49" s="156"/>
      <c r="W49" s="157"/>
      <c r="X49" s="158"/>
      <c r="Y49" s="158"/>
      <c r="Z49" s="159"/>
      <c r="AA49" s="159"/>
      <c r="AB49" s="158"/>
      <c r="AC49" s="158"/>
      <c r="AD49" s="156"/>
      <c r="AE49" s="157"/>
      <c r="AF49" s="158"/>
      <c r="AG49" s="158"/>
      <c r="AH49" s="159"/>
      <c r="AI49" s="159"/>
      <c r="AJ49" s="158"/>
      <c r="AK49" s="158"/>
      <c r="AL49" s="156"/>
      <c r="AM49" s="157"/>
      <c r="AN49" s="158"/>
      <c r="AO49" s="158"/>
      <c r="AP49" s="159"/>
      <c r="AQ49" s="159"/>
      <c r="AR49" s="158"/>
      <c r="AS49" s="158"/>
      <c r="AT49" s="156"/>
      <c r="AU49" s="157"/>
      <c r="AV49" s="158"/>
      <c r="AW49" s="158"/>
      <c r="AX49" s="159"/>
      <c r="AY49" s="159"/>
      <c r="AZ49" s="158"/>
      <c r="BA49" s="158"/>
      <c r="BB49" s="156"/>
      <c r="BC49" s="157"/>
      <c r="BD49" s="158"/>
      <c r="BE49" s="158"/>
      <c r="BF49" s="159"/>
      <c r="BG49" s="159"/>
      <c r="BH49" s="158"/>
      <c r="BI49" s="158"/>
      <c r="BJ49" s="156"/>
      <c r="BK49" s="157"/>
      <c r="BL49" s="158"/>
      <c r="BM49" s="158"/>
      <c r="BN49" s="159"/>
      <c r="BO49" s="159"/>
      <c r="BP49" s="158"/>
      <c r="BQ49" s="158"/>
      <c r="BR49" s="156"/>
      <c r="BS49" s="157"/>
      <c r="BT49" s="158"/>
      <c r="BU49" s="158"/>
      <c r="BV49" s="159"/>
      <c r="BW49" s="159"/>
      <c r="BX49" s="119" t="str">
        <f t="shared" si="0"/>
        <v/>
      </c>
      <c r="BY49" s="119" t="str">
        <f t="shared" si="1"/>
        <v/>
      </c>
      <c r="BZ49" s="119" t="str">
        <f t="shared" si="2"/>
        <v/>
      </c>
      <c r="CA49" s="119" t="str">
        <f t="shared" si="3"/>
        <v/>
      </c>
    </row>
    <row r="50" spans="1:79">
      <c r="A50" s="106">
        <v>42</v>
      </c>
      <c r="B50" s="250" t="str">
        <f>IF('1_E'!$B50="","",'1_E'!$B50)</f>
        <v/>
      </c>
      <c r="C50" s="251"/>
      <c r="D50" s="252"/>
      <c r="E50" s="110" t="str">
        <f>IF('1_E'!$E50="","",'1_E'!$E50)</f>
        <v/>
      </c>
      <c r="F50" s="154"/>
      <c r="G50" s="155"/>
      <c r="H50" s="155"/>
      <c r="I50" s="155"/>
      <c r="J50" s="155"/>
      <c r="K50" s="155"/>
      <c r="L50" s="155"/>
      <c r="M50" s="155"/>
      <c r="N50" s="154"/>
      <c r="O50" s="155"/>
      <c r="P50" s="155"/>
      <c r="Q50" s="155"/>
      <c r="R50" s="155"/>
      <c r="S50" s="155"/>
      <c r="T50" s="155"/>
      <c r="U50" s="155"/>
      <c r="V50" s="154"/>
      <c r="W50" s="155"/>
      <c r="X50" s="155"/>
      <c r="Y50" s="155"/>
      <c r="Z50" s="155"/>
      <c r="AA50" s="155"/>
      <c r="AB50" s="155"/>
      <c r="AC50" s="155"/>
      <c r="AD50" s="154"/>
      <c r="AE50" s="155"/>
      <c r="AF50" s="155"/>
      <c r="AG50" s="155"/>
      <c r="AH50" s="155"/>
      <c r="AI50" s="155"/>
      <c r="AJ50" s="155"/>
      <c r="AK50" s="155"/>
      <c r="AL50" s="154"/>
      <c r="AM50" s="155"/>
      <c r="AN50" s="155"/>
      <c r="AO50" s="155"/>
      <c r="AP50" s="155"/>
      <c r="AQ50" s="155"/>
      <c r="AR50" s="155"/>
      <c r="AS50" s="155"/>
      <c r="AT50" s="154"/>
      <c r="AU50" s="155"/>
      <c r="AV50" s="155"/>
      <c r="AW50" s="155"/>
      <c r="AX50" s="155"/>
      <c r="AY50" s="155"/>
      <c r="AZ50" s="155"/>
      <c r="BA50" s="155"/>
      <c r="BB50" s="154"/>
      <c r="BC50" s="155"/>
      <c r="BD50" s="155"/>
      <c r="BE50" s="155"/>
      <c r="BF50" s="155"/>
      <c r="BG50" s="155"/>
      <c r="BH50" s="155"/>
      <c r="BI50" s="155"/>
      <c r="BJ50" s="154"/>
      <c r="BK50" s="155"/>
      <c r="BL50" s="155"/>
      <c r="BM50" s="155"/>
      <c r="BN50" s="155"/>
      <c r="BO50" s="155"/>
      <c r="BP50" s="155"/>
      <c r="BQ50" s="155"/>
      <c r="BR50" s="154"/>
      <c r="BS50" s="155"/>
      <c r="BT50" s="155"/>
      <c r="BU50" s="155"/>
      <c r="BV50" s="155"/>
      <c r="BW50" s="155"/>
      <c r="BX50" s="118" t="str">
        <f t="shared" si="0"/>
        <v/>
      </c>
      <c r="BY50" s="118" t="str">
        <f t="shared" si="1"/>
        <v/>
      </c>
      <c r="BZ50" s="118" t="str">
        <f t="shared" si="2"/>
        <v/>
      </c>
      <c r="CA50" s="118" t="str">
        <f t="shared" si="3"/>
        <v/>
      </c>
    </row>
    <row r="51" spans="1:79">
      <c r="A51" s="107">
        <v>43</v>
      </c>
      <c r="B51" s="253" t="str">
        <f>IF('1_E'!$B51="","",'1_E'!$B51)</f>
        <v/>
      </c>
      <c r="C51" s="254"/>
      <c r="D51" s="255"/>
      <c r="E51" s="111" t="str">
        <f>IF('1_E'!$E51="","",'1_E'!$E51)</f>
        <v/>
      </c>
      <c r="F51" s="156"/>
      <c r="G51" s="157"/>
      <c r="H51" s="158"/>
      <c r="I51" s="158"/>
      <c r="J51" s="159"/>
      <c r="K51" s="159"/>
      <c r="L51" s="158"/>
      <c r="M51" s="158"/>
      <c r="N51" s="156"/>
      <c r="O51" s="157"/>
      <c r="P51" s="158"/>
      <c r="Q51" s="158"/>
      <c r="R51" s="159"/>
      <c r="S51" s="159"/>
      <c r="T51" s="158"/>
      <c r="U51" s="158"/>
      <c r="V51" s="156"/>
      <c r="W51" s="157"/>
      <c r="X51" s="158"/>
      <c r="Y51" s="158"/>
      <c r="Z51" s="159"/>
      <c r="AA51" s="159"/>
      <c r="AB51" s="158"/>
      <c r="AC51" s="158"/>
      <c r="AD51" s="156"/>
      <c r="AE51" s="157"/>
      <c r="AF51" s="158"/>
      <c r="AG51" s="158"/>
      <c r="AH51" s="159"/>
      <c r="AI51" s="159"/>
      <c r="AJ51" s="158"/>
      <c r="AK51" s="158"/>
      <c r="AL51" s="156"/>
      <c r="AM51" s="157"/>
      <c r="AN51" s="158"/>
      <c r="AO51" s="158"/>
      <c r="AP51" s="159"/>
      <c r="AQ51" s="159"/>
      <c r="AR51" s="158"/>
      <c r="AS51" s="158"/>
      <c r="AT51" s="156"/>
      <c r="AU51" s="157"/>
      <c r="AV51" s="158"/>
      <c r="AW51" s="158"/>
      <c r="AX51" s="159"/>
      <c r="AY51" s="159"/>
      <c r="AZ51" s="158"/>
      <c r="BA51" s="158"/>
      <c r="BB51" s="156"/>
      <c r="BC51" s="157"/>
      <c r="BD51" s="158"/>
      <c r="BE51" s="158"/>
      <c r="BF51" s="159"/>
      <c r="BG51" s="159"/>
      <c r="BH51" s="158"/>
      <c r="BI51" s="158"/>
      <c r="BJ51" s="156"/>
      <c r="BK51" s="157"/>
      <c r="BL51" s="158"/>
      <c r="BM51" s="158"/>
      <c r="BN51" s="159"/>
      <c r="BO51" s="159"/>
      <c r="BP51" s="158"/>
      <c r="BQ51" s="158"/>
      <c r="BR51" s="156"/>
      <c r="BS51" s="157"/>
      <c r="BT51" s="158"/>
      <c r="BU51" s="158"/>
      <c r="BV51" s="159"/>
      <c r="BW51" s="159"/>
      <c r="BX51" s="119" t="str">
        <f t="shared" si="0"/>
        <v/>
      </c>
      <c r="BY51" s="119" t="str">
        <f t="shared" si="1"/>
        <v/>
      </c>
      <c r="BZ51" s="119" t="str">
        <f t="shared" si="2"/>
        <v/>
      </c>
      <c r="CA51" s="119" t="str">
        <f t="shared" si="3"/>
        <v/>
      </c>
    </row>
    <row r="52" spans="1:79">
      <c r="A52" s="106">
        <v>44</v>
      </c>
      <c r="B52" s="250" t="str">
        <f>IF('1_E'!$B52="","",'1_E'!$B52)</f>
        <v/>
      </c>
      <c r="C52" s="251"/>
      <c r="D52" s="252"/>
      <c r="E52" s="110" t="str">
        <f>IF('1_E'!$E52="","",'1_E'!$E52)</f>
        <v/>
      </c>
      <c r="F52" s="154"/>
      <c r="G52" s="155"/>
      <c r="H52" s="155"/>
      <c r="I52" s="155"/>
      <c r="J52" s="155"/>
      <c r="K52" s="155"/>
      <c r="L52" s="155"/>
      <c r="M52" s="155"/>
      <c r="N52" s="154"/>
      <c r="O52" s="155"/>
      <c r="P52" s="155"/>
      <c r="Q52" s="155"/>
      <c r="R52" s="155"/>
      <c r="S52" s="155"/>
      <c r="T52" s="155"/>
      <c r="U52" s="155"/>
      <c r="V52" s="154"/>
      <c r="W52" s="155"/>
      <c r="X52" s="155"/>
      <c r="Y52" s="155"/>
      <c r="Z52" s="155"/>
      <c r="AA52" s="155"/>
      <c r="AB52" s="155"/>
      <c r="AC52" s="155"/>
      <c r="AD52" s="154"/>
      <c r="AE52" s="155"/>
      <c r="AF52" s="155"/>
      <c r="AG52" s="155"/>
      <c r="AH52" s="155"/>
      <c r="AI52" s="155"/>
      <c r="AJ52" s="155"/>
      <c r="AK52" s="155"/>
      <c r="AL52" s="154"/>
      <c r="AM52" s="155"/>
      <c r="AN52" s="155"/>
      <c r="AO52" s="155"/>
      <c r="AP52" s="155"/>
      <c r="AQ52" s="155"/>
      <c r="AR52" s="155"/>
      <c r="AS52" s="155"/>
      <c r="AT52" s="154"/>
      <c r="AU52" s="155"/>
      <c r="AV52" s="155"/>
      <c r="AW52" s="155"/>
      <c r="AX52" s="155"/>
      <c r="AY52" s="155"/>
      <c r="AZ52" s="155"/>
      <c r="BA52" s="155"/>
      <c r="BB52" s="154"/>
      <c r="BC52" s="155"/>
      <c r="BD52" s="155"/>
      <c r="BE52" s="155"/>
      <c r="BF52" s="155"/>
      <c r="BG52" s="155"/>
      <c r="BH52" s="155"/>
      <c r="BI52" s="155"/>
      <c r="BJ52" s="154"/>
      <c r="BK52" s="155"/>
      <c r="BL52" s="155"/>
      <c r="BM52" s="155"/>
      <c r="BN52" s="155"/>
      <c r="BO52" s="155"/>
      <c r="BP52" s="155"/>
      <c r="BQ52" s="155"/>
      <c r="BR52" s="154"/>
      <c r="BS52" s="155"/>
      <c r="BT52" s="155"/>
      <c r="BU52" s="155"/>
      <c r="BV52" s="155"/>
      <c r="BW52" s="155"/>
      <c r="BX52" s="118" t="str">
        <f t="shared" si="0"/>
        <v/>
      </c>
      <c r="BY52" s="118" t="str">
        <f t="shared" si="1"/>
        <v/>
      </c>
      <c r="BZ52" s="118" t="str">
        <f t="shared" si="2"/>
        <v/>
      </c>
      <c r="CA52" s="118" t="str">
        <f t="shared" si="3"/>
        <v/>
      </c>
    </row>
    <row r="53" spans="1:79">
      <c r="A53" s="107">
        <v>45</v>
      </c>
      <c r="B53" s="253" t="str">
        <f>IF('1_E'!$B53="","",'1_E'!$B53)</f>
        <v/>
      </c>
      <c r="C53" s="254"/>
      <c r="D53" s="255"/>
      <c r="E53" s="111" t="str">
        <f>IF('1_E'!$E53="","",'1_E'!$E53)</f>
        <v/>
      </c>
      <c r="F53" s="156"/>
      <c r="G53" s="157"/>
      <c r="H53" s="158"/>
      <c r="I53" s="158"/>
      <c r="J53" s="159"/>
      <c r="K53" s="159"/>
      <c r="L53" s="158"/>
      <c r="M53" s="158"/>
      <c r="N53" s="156"/>
      <c r="O53" s="157"/>
      <c r="P53" s="158"/>
      <c r="Q53" s="158"/>
      <c r="R53" s="159"/>
      <c r="S53" s="159"/>
      <c r="T53" s="158"/>
      <c r="U53" s="158"/>
      <c r="V53" s="156"/>
      <c r="W53" s="157"/>
      <c r="X53" s="158"/>
      <c r="Y53" s="158"/>
      <c r="Z53" s="159"/>
      <c r="AA53" s="159"/>
      <c r="AB53" s="158"/>
      <c r="AC53" s="158"/>
      <c r="AD53" s="156"/>
      <c r="AE53" s="157"/>
      <c r="AF53" s="158"/>
      <c r="AG53" s="158"/>
      <c r="AH53" s="159"/>
      <c r="AI53" s="159"/>
      <c r="AJ53" s="158"/>
      <c r="AK53" s="158"/>
      <c r="AL53" s="156"/>
      <c r="AM53" s="157"/>
      <c r="AN53" s="158"/>
      <c r="AO53" s="158"/>
      <c r="AP53" s="159"/>
      <c r="AQ53" s="159"/>
      <c r="AR53" s="158"/>
      <c r="AS53" s="158"/>
      <c r="AT53" s="156"/>
      <c r="AU53" s="157"/>
      <c r="AV53" s="158"/>
      <c r="AW53" s="158"/>
      <c r="AX53" s="159"/>
      <c r="AY53" s="159"/>
      <c r="AZ53" s="158"/>
      <c r="BA53" s="158"/>
      <c r="BB53" s="156"/>
      <c r="BC53" s="157"/>
      <c r="BD53" s="158"/>
      <c r="BE53" s="158"/>
      <c r="BF53" s="159"/>
      <c r="BG53" s="159"/>
      <c r="BH53" s="158"/>
      <c r="BI53" s="158"/>
      <c r="BJ53" s="156"/>
      <c r="BK53" s="157"/>
      <c r="BL53" s="158"/>
      <c r="BM53" s="158"/>
      <c r="BN53" s="159"/>
      <c r="BO53" s="159"/>
      <c r="BP53" s="158"/>
      <c r="BQ53" s="158"/>
      <c r="BR53" s="156"/>
      <c r="BS53" s="157"/>
      <c r="BT53" s="158"/>
      <c r="BU53" s="158"/>
      <c r="BV53" s="159"/>
      <c r="BW53" s="159"/>
      <c r="BX53" s="119" t="str">
        <f t="shared" si="0"/>
        <v/>
      </c>
      <c r="BY53" s="119" t="str">
        <f t="shared" si="1"/>
        <v/>
      </c>
      <c r="BZ53" s="119" t="str">
        <f t="shared" si="2"/>
        <v/>
      </c>
      <c r="CA53" s="119" t="str">
        <f t="shared" si="3"/>
        <v/>
      </c>
    </row>
    <row r="54" spans="1:79">
      <c r="A54" s="106">
        <v>46</v>
      </c>
      <c r="B54" s="250" t="str">
        <f>IF('1_E'!$B54="","",'1_E'!$B54)</f>
        <v/>
      </c>
      <c r="C54" s="251"/>
      <c r="D54" s="252"/>
      <c r="E54" s="110" t="str">
        <f>IF('1_E'!$E54="","",'1_E'!$E54)</f>
        <v/>
      </c>
      <c r="F54" s="154"/>
      <c r="G54" s="155"/>
      <c r="H54" s="155"/>
      <c r="I54" s="155"/>
      <c r="J54" s="155"/>
      <c r="K54" s="155"/>
      <c r="L54" s="155"/>
      <c r="M54" s="155"/>
      <c r="N54" s="154"/>
      <c r="O54" s="155"/>
      <c r="P54" s="155"/>
      <c r="Q54" s="155"/>
      <c r="R54" s="155"/>
      <c r="S54" s="155"/>
      <c r="T54" s="155"/>
      <c r="U54" s="155"/>
      <c r="V54" s="154"/>
      <c r="W54" s="155"/>
      <c r="X54" s="155"/>
      <c r="Y54" s="155"/>
      <c r="Z54" s="155"/>
      <c r="AA54" s="155"/>
      <c r="AB54" s="155"/>
      <c r="AC54" s="155"/>
      <c r="AD54" s="154"/>
      <c r="AE54" s="155"/>
      <c r="AF54" s="155"/>
      <c r="AG54" s="155"/>
      <c r="AH54" s="155"/>
      <c r="AI54" s="155"/>
      <c r="AJ54" s="155"/>
      <c r="AK54" s="155"/>
      <c r="AL54" s="154"/>
      <c r="AM54" s="155"/>
      <c r="AN54" s="155"/>
      <c r="AO54" s="155"/>
      <c r="AP54" s="155"/>
      <c r="AQ54" s="155"/>
      <c r="AR54" s="155"/>
      <c r="AS54" s="155"/>
      <c r="AT54" s="154"/>
      <c r="AU54" s="155"/>
      <c r="AV54" s="155"/>
      <c r="AW54" s="155"/>
      <c r="AX54" s="155"/>
      <c r="AY54" s="155"/>
      <c r="AZ54" s="155"/>
      <c r="BA54" s="155"/>
      <c r="BB54" s="154"/>
      <c r="BC54" s="155"/>
      <c r="BD54" s="155"/>
      <c r="BE54" s="155"/>
      <c r="BF54" s="155"/>
      <c r="BG54" s="155"/>
      <c r="BH54" s="155"/>
      <c r="BI54" s="155"/>
      <c r="BJ54" s="154"/>
      <c r="BK54" s="155"/>
      <c r="BL54" s="155"/>
      <c r="BM54" s="155"/>
      <c r="BN54" s="155"/>
      <c r="BO54" s="155"/>
      <c r="BP54" s="155"/>
      <c r="BQ54" s="155"/>
      <c r="BR54" s="154"/>
      <c r="BS54" s="155"/>
      <c r="BT54" s="155"/>
      <c r="BU54" s="155"/>
      <c r="BV54" s="155"/>
      <c r="BW54" s="155"/>
      <c r="BX54" s="118" t="str">
        <f t="shared" si="0"/>
        <v/>
      </c>
      <c r="BY54" s="118" t="str">
        <f t="shared" si="1"/>
        <v/>
      </c>
      <c r="BZ54" s="118" t="str">
        <f t="shared" si="2"/>
        <v/>
      </c>
      <c r="CA54" s="118" t="str">
        <f t="shared" si="3"/>
        <v/>
      </c>
    </row>
    <row r="55" spans="1:79">
      <c r="A55" s="107">
        <v>47</v>
      </c>
      <c r="B55" s="253" t="str">
        <f>IF('1_E'!$B55="","",'1_E'!$B55)</f>
        <v/>
      </c>
      <c r="C55" s="254"/>
      <c r="D55" s="255"/>
      <c r="E55" s="111" t="str">
        <f>IF('1_E'!$E55="","",'1_E'!$E55)</f>
        <v/>
      </c>
      <c r="F55" s="156"/>
      <c r="G55" s="157"/>
      <c r="H55" s="158"/>
      <c r="I55" s="158"/>
      <c r="J55" s="159"/>
      <c r="K55" s="159"/>
      <c r="L55" s="158"/>
      <c r="M55" s="158"/>
      <c r="N55" s="156"/>
      <c r="O55" s="157"/>
      <c r="P55" s="158"/>
      <c r="Q55" s="158"/>
      <c r="R55" s="159"/>
      <c r="S55" s="159"/>
      <c r="T55" s="158"/>
      <c r="U55" s="158"/>
      <c r="V55" s="156"/>
      <c r="W55" s="157"/>
      <c r="X55" s="158"/>
      <c r="Y55" s="158"/>
      <c r="Z55" s="159"/>
      <c r="AA55" s="159"/>
      <c r="AB55" s="158"/>
      <c r="AC55" s="158"/>
      <c r="AD55" s="156"/>
      <c r="AE55" s="157"/>
      <c r="AF55" s="158"/>
      <c r="AG55" s="158"/>
      <c r="AH55" s="159"/>
      <c r="AI55" s="159"/>
      <c r="AJ55" s="158"/>
      <c r="AK55" s="158"/>
      <c r="AL55" s="156"/>
      <c r="AM55" s="157"/>
      <c r="AN55" s="158"/>
      <c r="AO55" s="158"/>
      <c r="AP55" s="159"/>
      <c r="AQ55" s="159"/>
      <c r="AR55" s="158"/>
      <c r="AS55" s="158"/>
      <c r="AT55" s="156"/>
      <c r="AU55" s="157"/>
      <c r="AV55" s="158"/>
      <c r="AW55" s="158"/>
      <c r="AX55" s="159"/>
      <c r="AY55" s="159"/>
      <c r="AZ55" s="158"/>
      <c r="BA55" s="158"/>
      <c r="BB55" s="156"/>
      <c r="BC55" s="157"/>
      <c r="BD55" s="158"/>
      <c r="BE55" s="158"/>
      <c r="BF55" s="159"/>
      <c r="BG55" s="159"/>
      <c r="BH55" s="158"/>
      <c r="BI55" s="158"/>
      <c r="BJ55" s="156"/>
      <c r="BK55" s="157"/>
      <c r="BL55" s="158"/>
      <c r="BM55" s="158"/>
      <c r="BN55" s="159"/>
      <c r="BO55" s="159"/>
      <c r="BP55" s="158"/>
      <c r="BQ55" s="158"/>
      <c r="BR55" s="156"/>
      <c r="BS55" s="157"/>
      <c r="BT55" s="158"/>
      <c r="BU55" s="158"/>
      <c r="BV55" s="159"/>
      <c r="BW55" s="159"/>
      <c r="BX55" s="119" t="str">
        <f t="shared" si="0"/>
        <v/>
      </c>
      <c r="BY55" s="119" t="str">
        <f t="shared" si="1"/>
        <v/>
      </c>
      <c r="BZ55" s="119" t="str">
        <f t="shared" si="2"/>
        <v/>
      </c>
      <c r="CA55" s="119" t="str">
        <f t="shared" si="3"/>
        <v/>
      </c>
    </row>
    <row r="56" spans="1:79">
      <c r="A56" s="106">
        <v>48</v>
      </c>
      <c r="B56" s="250" t="str">
        <f>IF('1_E'!$B56="","",'1_E'!$B56)</f>
        <v/>
      </c>
      <c r="C56" s="251"/>
      <c r="D56" s="252"/>
      <c r="E56" s="110" t="str">
        <f>IF('1_E'!$E56="","",'1_E'!$E56)</f>
        <v/>
      </c>
      <c r="F56" s="154"/>
      <c r="G56" s="155"/>
      <c r="H56" s="155"/>
      <c r="I56" s="155"/>
      <c r="J56" s="155"/>
      <c r="K56" s="155"/>
      <c r="L56" s="155"/>
      <c r="M56" s="155"/>
      <c r="N56" s="154"/>
      <c r="O56" s="155"/>
      <c r="P56" s="155"/>
      <c r="Q56" s="155"/>
      <c r="R56" s="155"/>
      <c r="S56" s="155"/>
      <c r="T56" s="155"/>
      <c r="U56" s="155"/>
      <c r="V56" s="154"/>
      <c r="W56" s="155"/>
      <c r="X56" s="155"/>
      <c r="Y56" s="155"/>
      <c r="Z56" s="155"/>
      <c r="AA56" s="155"/>
      <c r="AB56" s="155"/>
      <c r="AC56" s="155"/>
      <c r="AD56" s="154"/>
      <c r="AE56" s="155"/>
      <c r="AF56" s="155"/>
      <c r="AG56" s="155"/>
      <c r="AH56" s="155"/>
      <c r="AI56" s="155"/>
      <c r="AJ56" s="155"/>
      <c r="AK56" s="155"/>
      <c r="AL56" s="154"/>
      <c r="AM56" s="155"/>
      <c r="AN56" s="155"/>
      <c r="AO56" s="155"/>
      <c r="AP56" s="155"/>
      <c r="AQ56" s="155"/>
      <c r="AR56" s="155"/>
      <c r="AS56" s="155"/>
      <c r="AT56" s="154"/>
      <c r="AU56" s="155"/>
      <c r="AV56" s="155"/>
      <c r="AW56" s="155"/>
      <c r="AX56" s="155"/>
      <c r="AY56" s="155"/>
      <c r="AZ56" s="155"/>
      <c r="BA56" s="155"/>
      <c r="BB56" s="154"/>
      <c r="BC56" s="155"/>
      <c r="BD56" s="155"/>
      <c r="BE56" s="155"/>
      <c r="BF56" s="155"/>
      <c r="BG56" s="155"/>
      <c r="BH56" s="155"/>
      <c r="BI56" s="155"/>
      <c r="BJ56" s="154"/>
      <c r="BK56" s="155"/>
      <c r="BL56" s="155"/>
      <c r="BM56" s="155"/>
      <c r="BN56" s="155"/>
      <c r="BO56" s="155"/>
      <c r="BP56" s="155"/>
      <c r="BQ56" s="155"/>
      <c r="BR56" s="154"/>
      <c r="BS56" s="155"/>
      <c r="BT56" s="155"/>
      <c r="BU56" s="155"/>
      <c r="BV56" s="155"/>
      <c r="BW56" s="155"/>
      <c r="BX56" s="118" t="str">
        <f t="shared" si="0"/>
        <v/>
      </c>
      <c r="BY56" s="118" t="str">
        <f t="shared" si="1"/>
        <v/>
      </c>
      <c r="BZ56" s="118" t="str">
        <f t="shared" si="2"/>
        <v/>
      </c>
      <c r="CA56" s="118" t="str">
        <f t="shared" si="3"/>
        <v/>
      </c>
    </row>
    <row r="57" spans="1:79">
      <c r="A57" s="107">
        <v>49</v>
      </c>
      <c r="B57" s="253" t="str">
        <f>IF('1_E'!$B57="","",'1_E'!$B57)</f>
        <v/>
      </c>
      <c r="C57" s="254"/>
      <c r="D57" s="255"/>
      <c r="E57" s="111" t="str">
        <f>IF('1_E'!$E57="","",'1_E'!$E57)</f>
        <v/>
      </c>
      <c r="F57" s="156"/>
      <c r="G57" s="157"/>
      <c r="H57" s="158"/>
      <c r="I57" s="158"/>
      <c r="J57" s="159"/>
      <c r="K57" s="159"/>
      <c r="L57" s="158"/>
      <c r="M57" s="158"/>
      <c r="N57" s="156"/>
      <c r="O57" s="157"/>
      <c r="P57" s="158"/>
      <c r="Q57" s="158"/>
      <c r="R57" s="159"/>
      <c r="S57" s="159"/>
      <c r="T57" s="158"/>
      <c r="U57" s="158"/>
      <c r="V57" s="156"/>
      <c r="W57" s="157"/>
      <c r="X57" s="158"/>
      <c r="Y57" s="158"/>
      <c r="Z57" s="159"/>
      <c r="AA57" s="159"/>
      <c r="AB57" s="158"/>
      <c r="AC57" s="158"/>
      <c r="AD57" s="156"/>
      <c r="AE57" s="157"/>
      <c r="AF57" s="158"/>
      <c r="AG57" s="158"/>
      <c r="AH57" s="159"/>
      <c r="AI57" s="159"/>
      <c r="AJ57" s="158"/>
      <c r="AK57" s="158"/>
      <c r="AL57" s="156"/>
      <c r="AM57" s="157"/>
      <c r="AN57" s="158"/>
      <c r="AO57" s="158"/>
      <c r="AP57" s="159"/>
      <c r="AQ57" s="159"/>
      <c r="AR57" s="158"/>
      <c r="AS57" s="158"/>
      <c r="AT57" s="156"/>
      <c r="AU57" s="157"/>
      <c r="AV57" s="158"/>
      <c r="AW57" s="158"/>
      <c r="AX57" s="159"/>
      <c r="AY57" s="159"/>
      <c r="AZ57" s="158"/>
      <c r="BA57" s="158"/>
      <c r="BB57" s="156"/>
      <c r="BC57" s="157"/>
      <c r="BD57" s="158"/>
      <c r="BE57" s="158"/>
      <c r="BF57" s="159"/>
      <c r="BG57" s="159"/>
      <c r="BH57" s="158"/>
      <c r="BI57" s="158"/>
      <c r="BJ57" s="156"/>
      <c r="BK57" s="157"/>
      <c r="BL57" s="158"/>
      <c r="BM57" s="158"/>
      <c r="BN57" s="159"/>
      <c r="BO57" s="159"/>
      <c r="BP57" s="158"/>
      <c r="BQ57" s="158"/>
      <c r="BR57" s="156"/>
      <c r="BS57" s="157"/>
      <c r="BT57" s="158"/>
      <c r="BU57" s="158"/>
      <c r="BV57" s="159"/>
      <c r="BW57" s="159"/>
      <c r="BX57" s="119" t="str">
        <f t="shared" si="0"/>
        <v/>
      </c>
      <c r="BY57" s="119" t="str">
        <f t="shared" si="1"/>
        <v/>
      </c>
      <c r="BZ57" s="119" t="str">
        <f t="shared" si="2"/>
        <v/>
      </c>
      <c r="CA57" s="119" t="str">
        <f t="shared" si="3"/>
        <v/>
      </c>
    </row>
    <row r="58" spans="1:79">
      <c r="A58" s="108">
        <v>50</v>
      </c>
      <c r="B58" s="247" t="str">
        <f>IF('1_E'!$B58="","",'1_E'!$B58)</f>
        <v/>
      </c>
      <c r="C58" s="248"/>
      <c r="D58" s="249"/>
      <c r="E58" s="112" t="str">
        <f>IF('1_E'!$E58="","",'1_E'!$E58)</f>
        <v/>
      </c>
      <c r="F58" s="160"/>
      <c r="G58" s="150"/>
      <c r="H58" s="150"/>
      <c r="I58" s="150"/>
      <c r="J58" s="150"/>
      <c r="K58" s="150"/>
      <c r="L58" s="150"/>
      <c r="M58" s="150"/>
      <c r="N58" s="160"/>
      <c r="O58" s="150"/>
      <c r="P58" s="150"/>
      <c r="Q58" s="150"/>
      <c r="R58" s="150"/>
      <c r="S58" s="150"/>
      <c r="T58" s="150"/>
      <c r="U58" s="150"/>
      <c r="V58" s="160"/>
      <c r="W58" s="150"/>
      <c r="X58" s="150"/>
      <c r="Y58" s="150"/>
      <c r="Z58" s="150"/>
      <c r="AA58" s="150"/>
      <c r="AB58" s="150"/>
      <c r="AC58" s="150"/>
      <c r="AD58" s="160"/>
      <c r="AE58" s="150"/>
      <c r="AF58" s="150"/>
      <c r="AG58" s="150"/>
      <c r="AH58" s="150"/>
      <c r="AI58" s="150"/>
      <c r="AJ58" s="150"/>
      <c r="AK58" s="150"/>
      <c r="AL58" s="160"/>
      <c r="AM58" s="150"/>
      <c r="AN58" s="150"/>
      <c r="AO58" s="150"/>
      <c r="AP58" s="150"/>
      <c r="AQ58" s="150"/>
      <c r="AR58" s="150"/>
      <c r="AS58" s="150"/>
      <c r="AT58" s="160"/>
      <c r="AU58" s="150"/>
      <c r="AV58" s="150"/>
      <c r="AW58" s="150"/>
      <c r="AX58" s="150"/>
      <c r="AY58" s="150"/>
      <c r="AZ58" s="150"/>
      <c r="BA58" s="150"/>
      <c r="BB58" s="160"/>
      <c r="BC58" s="150"/>
      <c r="BD58" s="150"/>
      <c r="BE58" s="150"/>
      <c r="BF58" s="150"/>
      <c r="BG58" s="150"/>
      <c r="BH58" s="150"/>
      <c r="BI58" s="150"/>
      <c r="BJ58" s="160"/>
      <c r="BK58" s="150"/>
      <c r="BL58" s="150"/>
      <c r="BM58" s="150"/>
      <c r="BN58" s="150"/>
      <c r="BO58" s="150"/>
      <c r="BP58" s="150"/>
      <c r="BQ58" s="150"/>
      <c r="BR58" s="160"/>
      <c r="BS58" s="150"/>
      <c r="BT58" s="150"/>
      <c r="BU58" s="150"/>
      <c r="BV58" s="150"/>
      <c r="BW58" s="150"/>
      <c r="BX58" s="120" t="str">
        <f t="shared" si="0"/>
        <v/>
      </c>
      <c r="BY58" s="120" t="str">
        <f t="shared" si="1"/>
        <v/>
      </c>
      <c r="BZ58" s="120" t="str">
        <f t="shared" si="2"/>
        <v/>
      </c>
      <c r="CA58" s="120" t="str">
        <f t="shared" si="3"/>
        <v/>
      </c>
    </row>
    <row r="59" spans="1:79">
      <c r="A59" s="82"/>
      <c r="B59" s="51"/>
      <c r="C59" s="54"/>
      <c r="D59" s="51"/>
      <c r="E59" s="51"/>
      <c r="F59" s="51"/>
    </row>
  </sheetData>
  <sheetProtection sheet="1" objects="1" scenarios="1" selectLockedCells="1"/>
  <mergeCells count="70">
    <mergeCell ref="BN4:BU4"/>
    <mergeCell ref="BN2:BU2"/>
    <mergeCell ref="AB6:BA6"/>
    <mergeCell ref="B8:D8"/>
    <mergeCell ref="AY2:BA2"/>
    <mergeCell ref="BC2:BE2"/>
    <mergeCell ref="BG2:BL2"/>
    <mergeCell ref="AC4:AF4"/>
    <mergeCell ref="AH4:AJ4"/>
    <mergeCell ref="AL4:AN4"/>
    <mergeCell ref="AP4:AR4"/>
    <mergeCell ref="AT4:AW4"/>
    <mergeCell ref="AY4:BA4"/>
    <mergeCell ref="BC4:BE4"/>
    <mergeCell ref="AC2:AF2"/>
    <mergeCell ref="AL2:AN2"/>
    <mergeCell ref="AP2:AR2"/>
    <mergeCell ref="AT2:AW2"/>
    <mergeCell ref="B9:D9"/>
    <mergeCell ref="BG4:BL4"/>
    <mergeCell ref="B18:D18"/>
    <mergeCell ref="B33:D33"/>
    <mergeCell ref="B19:D19"/>
    <mergeCell ref="B20:D20"/>
    <mergeCell ref="B21:D21"/>
    <mergeCell ref="AH2:AJ2"/>
    <mergeCell ref="B13:D13"/>
    <mergeCell ref="B14:D14"/>
    <mergeCell ref="B15:D15"/>
    <mergeCell ref="B16:D16"/>
    <mergeCell ref="B17:D17"/>
    <mergeCell ref="B10:D10"/>
    <mergeCell ref="B28:D28"/>
    <mergeCell ref="B29:D29"/>
    <mergeCell ref="B30:D30"/>
    <mergeCell ref="B31:D31"/>
    <mergeCell ref="B32:D32"/>
    <mergeCell ref="B23:D23"/>
    <mergeCell ref="B24:D24"/>
    <mergeCell ref="B25:D25"/>
    <mergeCell ref="B26:D26"/>
    <mergeCell ref="B27:D27"/>
    <mergeCell ref="B22:D22"/>
    <mergeCell ref="B11:D11"/>
    <mergeCell ref="B12:D12"/>
    <mergeCell ref="B46:D46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34:D34"/>
    <mergeCell ref="B58:D58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</mergeCells>
  <conditionalFormatting sqref="F9:BW58">
    <cfRule type="beginsWith" dxfId="43" priority="1" operator="beginsWith" text="t">
      <formula>LEFT(F9,LEN("t"))="t"</formula>
    </cfRule>
    <cfRule type="beginsWith" dxfId="42" priority="2" operator="beginsWith" text="a">
      <formula>LEFT(F9,LEN("a"))="a"</formula>
    </cfRule>
    <cfRule type="beginsWith" dxfId="41" priority="3" operator="beginsWith" text="i">
      <formula>LEFT(F9,LEN("i"))="i"</formula>
    </cfRule>
    <cfRule type="beginsWith" dxfId="40" priority="4" operator="beginsWith" text="s">
      <formula>LEFT(F9,LEN("s"))="s"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CM59"/>
  <sheetViews>
    <sheetView zoomScale="150" zoomScaleNormal="150" workbookViewId="0">
      <selection activeCell="H27" sqref="H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51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 t="s">
        <v>84</v>
      </c>
      <c r="AZ2" s="246"/>
      <c r="BA2" s="246"/>
      <c r="BB2" s="113"/>
      <c r="BC2" s="246"/>
      <c r="BD2" s="246"/>
      <c r="BE2" s="246"/>
      <c r="BF2" s="113"/>
      <c r="BG2" s="246" t="s">
        <v>86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6" t="str">
        <f>DataInduk!$D$10</f>
        <v>Marhalah</v>
      </c>
      <c r="E4" s="73"/>
      <c r="F4" s="73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246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246"/>
      <c r="AE4" s="246"/>
      <c r="AF4" s="246"/>
      <c r="AG4" s="116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16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16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6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53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75" t="str">
        <f>" Tahun Ajaran "&amp;DataInduk!$D$12</f>
        <v xml:space="preserve"> Tahun Ajaran 2023 - 2024</v>
      </c>
      <c r="E5" s="75"/>
      <c r="F5" s="75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Absensi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"&amp;IF(DataInduk!$D$31="Putra","Putra",IF(DataInduk!$D$31="Putri","Putri","")),(IF(LEN(DataInduk!$D$29)&gt;2,LEFT(DataInduk!$D$29,2),DataInduk!$D$29)&amp;IF(DataInduk!$D$37="ABC","F ",".6 ")&amp;IF(DataInduk!$D$31="Putra","Putra",IF(DataInduk!$D$31="Putri","Putri",""))))&amp;" Pelajaran "&amp;DataInduk!$D$25&amp;" Semester 1"</f>
        <v xml:space="preserve"> Absensi Santri Kelas 3F Putra Pelajaran Maddah 1 Semester 1</v>
      </c>
      <c r="E6" s="56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"&amp;IF(DataInduk!$D$31="Putra","Pa",IF(DataInduk!$D$31="Putri","Pi","")),(IF(LEN(DataInduk!$D$29)&gt;2,LEFT(DataInduk!$D$29,2),DataInduk!$D$29)&amp;IF(DataInduk!$D$37="ABC","F ",".6 ")&amp;IF(DataInduk!$D$31="Putra","Pa",IF(DataInduk!$D$31="Putri","Pi",""))))&amp;" : "&amp;DataInduk!$D$49</f>
        <v xml:space="preserve">Wali Kelas 3F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s="59" customFormat="1" ht="15.95" customHeight="1">
      <c r="A8" s="136" t="s">
        <v>31</v>
      </c>
      <c r="B8" s="256" t="s">
        <v>36</v>
      </c>
      <c r="C8" s="257"/>
      <c r="D8" s="258"/>
      <c r="E8" s="136" t="str">
        <f>IF(OR(DataInduk!$H$4="Pesantren",DataInduk!$H$4="Santri "),"NIS","NIM")</f>
        <v>NIS</v>
      </c>
      <c r="F8" s="85">
        <v>1</v>
      </c>
      <c r="G8" s="85">
        <v>2</v>
      </c>
      <c r="H8" s="78">
        <v>3</v>
      </c>
      <c r="I8" s="78">
        <v>4</v>
      </c>
      <c r="J8" s="84">
        <v>5</v>
      </c>
      <c r="K8" s="84">
        <v>6</v>
      </c>
      <c r="L8" s="78">
        <v>7</v>
      </c>
      <c r="M8" s="78">
        <v>8</v>
      </c>
      <c r="N8" s="85">
        <v>9</v>
      </c>
      <c r="O8" s="85">
        <v>10</v>
      </c>
      <c r="P8" s="78">
        <v>11</v>
      </c>
      <c r="Q8" s="78">
        <v>12</v>
      </c>
      <c r="R8" s="84">
        <v>13</v>
      </c>
      <c r="S8" s="84">
        <v>14</v>
      </c>
      <c r="T8" s="78">
        <v>15</v>
      </c>
      <c r="U8" s="78">
        <v>16</v>
      </c>
      <c r="V8" s="85">
        <v>17</v>
      </c>
      <c r="W8" s="85">
        <v>18</v>
      </c>
      <c r="X8" s="78">
        <v>19</v>
      </c>
      <c r="Y8" s="78">
        <v>20</v>
      </c>
      <c r="Z8" s="84">
        <v>21</v>
      </c>
      <c r="AA8" s="84">
        <v>22</v>
      </c>
      <c r="AB8" s="78">
        <v>23</v>
      </c>
      <c r="AC8" s="78">
        <v>24</v>
      </c>
      <c r="AD8" s="85">
        <v>25</v>
      </c>
      <c r="AE8" s="85">
        <v>26</v>
      </c>
      <c r="AF8" s="78">
        <v>27</v>
      </c>
      <c r="AG8" s="78">
        <v>28</v>
      </c>
      <c r="AH8" s="84">
        <v>29</v>
      </c>
      <c r="AI8" s="84">
        <v>30</v>
      </c>
      <c r="AJ8" s="78">
        <v>31</v>
      </c>
      <c r="AK8" s="78">
        <v>32</v>
      </c>
      <c r="AL8" s="85">
        <v>33</v>
      </c>
      <c r="AM8" s="85">
        <v>34</v>
      </c>
      <c r="AN8" s="78">
        <v>35</v>
      </c>
      <c r="AO8" s="78">
        <v>36</v>
      </c>
      <c r="AP8" s="84">
        <v>37</v>
      </c>
      <c r="AQ8" s="84">
        <v>38</v>
      </c>
      <c r="AR8" s="78">
        <v>39</v>
      </c>
      <c r="AS8" s="78">
        <v>40</v>
      </c>
      <c r="AT8" s="85">
        <v>41</v>
      </c>
      <c r="AU8" s="85">
        <v>42</v>
      </c>
      <c r="AV8" s="78">
        <v>43</v>
      </c>
      <c r="AW8" s="78">
        <v>44</v>
      </c>
      <c r="AX8" s="84">
        <v>45</v>
      </c>
      <c r="AY8" s="84">
        <v>46</v>
      </c>
      <c r="AZ8" s="78">
        <v>47</v>
      </c>
      <c r="BA8" s="78">
        <v>48</v>
      </c>
      <c r="BB8" s="85">
        <v>49</v>
      </c>
      <c r="BC8" s="85">
        <v>50</v>
      </c>
      <c r="BD8" s="78">
        <v>51</v>
      </c>
      <c r="BE8" s="78">
        <v>52</v>
      </c>
      <c r="BF8" s="84">
        <v>53</v>
      </c>
      <c r="BG8" s="84">
        <v>54</v>
      </c>
      <c r="BH8" s="78">
        <v>55</v>
      </c>
      <c r="BI8" s="78">
        <v>56</v>
      </c>
      <c r="BJ8" s="85">
        <v>57</v>
      </c>
      <c r="BK8" s="85">
        <v>58</v>
      </c>
      <c r="BL8" s="78">
        <v>59</v>
      </c>
      <c r="BM8" s="78">
        <v>60</v>
      </c>
      <c r="BN8" s="84">
        <v>61</v>
      </c>
      <c r="BO8" s="84">
        <v>62</v>
      </c>
      <c r="BP8" s="78">
        <v>63</v>
      </c>
      <c r="BQ8" s="78">
        <v>64</v>
      </c>
      <c r="BR8" s="85">
        <v>65</v>
      </c>
      <c r="BS8" s="85">
        <v>66</v>
      </c>
      <c r="BT8" s="78">
        <v>67</v>
      </c>
      <c r="BU8" s="78">
        <v>68</v>
      </c>
      <c r="BV8" s="84">
        <v>69</v>
      </c>
      <c r="BW8" s="84">
        <v>70</v>
      </c>
      <c r="BX8" s="102" t="s">
        <v>42</v>
      </c>
      <c r="BY8" s="101" t="s">
        <v>43</v>
      </c>
      <c r="BZ8" s="103" t="s">
        <v>44</v>
      </c>
      <c r="CA8" s="104" t="s">
        <v>41</v>
      </c>
    </row>
    <row r="9" spans="1:91">
      <c r="A9" s="105">
        <v>1</v>
      </c>
      <c r="B9" s="259" t="str">
        <f>IF('1_F'!$B9="","",'1_F'!$B9)</f>
        <v/>
      </c>
      <c r="C9" s="260"/>
      <c r="D9" s="261"/>
      <c r="E9" s="109" t="str">
        <f>IF('1_F'!$E9="","",'1_F'!$E9)</f>
        <v/>
      </c>
      <c r="F9" s="152"/>
      <c r="G9" s="143"/>
      <c r="H9" s="142"/>
      <c r="I9" s="142"/>
      <c r="J9" s="153"/>
      <c r="K9" s="153"/>
      <c r="L9" s="142"/>
      <c r="M9" s="142"/>
      <c r="N9" s="152"/>
      <c r="O9" s="143"/>
      <c r="P9" s="142"/>
      <c r="Q9" s="142"/>
      <c r="R9" s="153"/>
      <c r="S9" s="153"/>
      <c r="T9" s="142"/>
      <c r="U9" s="142"/>
      <c r="V9" s="152"/>
      <c r="W9" s="143"/>
      <c r="X9" s="142"/>
      <c r="Y9" s="142"/>
      <c r="Z9" s="153"/>
      <c r="AA9" s="153"/>
      <c r="AB9" s="142"/>
      <c r="AC9" s="142"/>
      <c r="AD9" s="152"/>
      <c r="AE9" s="143"/>
      <c r="AF9" s="142"/>
      <c r="AG9" s="142"/>
      <c r="AH9" s="153"/>
      <c r="AI9" s="153"/>
      <c r="AJ9" s="142"/>
      <c r="AK9" s="142"/>
      <c r="AL9" s="152"/>
      <c r="AM9" s="143"/>
      <c r="AN9" s="142"/>
      <c r="AO9" s="142"/>
      <c r="AP9" s="153"/>
      <c r="AQ9" s="153"/>
      <c r="AR9" s="142"/>
      <c r="AS9" s="142"/>
      <c r="AT9" s="152"/>
      <c r="AU9" s="143"/>
      <c r="AV9" s="142"/>
      <c r="AW9" s="142"/>
      <c r="AX9" s="153"/>
      <c r="AY9" s="153"/>
      <c r="AZ9" s="142"/>
      <c r="BA9" s="142"/>
      <c r="BB9" s="152"/>
      <c r="BC9" s="143"/>
      <c r="BD9" s="142"/>
      <c r="BE9" s="142"/>
      <c r="BF9" s="153"/>
      <c r="BG9" s="153"/>
      <c r="BH9" s="142"/>
      <c r="BI9" s="142"/>
      <c r="BJ9" s="152"/>
      <c r="BK9" s="143"/>
      <c r="BL9" s="142"/>
      <c r="BM9" s="142"/>
      <c r="BN9" s="153"/>
      <c r="BO9" s="153"/>
      <c r="BP9" s="142"/>
      <c r="BQ9" s="142"/>
      <c r="BR9" s="152"/>
      <c r="BS9" s="143"/>
      <c r="BT9" s="142"/>
      <c r="BU9" s="142"/>
      <c r="BV9" s="153"/>
      <c r="BW9" s="153"/>
      <c r="BX9" s="117" t="str">
        <f t="shared" ref="BX9:BX58" si="0">IF(COUNTIF(F9:BW9,"s")=0,"",COUNTIF(F9:BW9,"s"))</f>
        <v/>
      </c>
      <c r="BY9" s="117" t="str">
        <f t="shared" ref="BY9:BY58" si="1">IF(COUNTIF(F9:BW9,"i")=0,"",COUNTIF(F9:BW9,"i"))</f>
        <v/>
      </c>
      <c r="BZ9" s="117" t="str">
        <f t="shared" ref="BZ9:BZ58" si="2">IF(COUNTIF(F9:BW9,"a")=0,"",COUNTIF(F9:BW9,"a"))</f>
        <v/>
      </c>
      <c r="CA9" s="117" t="str">
        <f t="shared" ref="CA9:CA58" si="3">IF(COUNTIF(F9:BW9,"t")=0,"",COUNTIF(F9:BW9,"t"))</f>
        <v/>
      </c>
    </row>
    <row r="10" spans="1:91">
      <c r="A10" s="106">
        <v>2</v>
      </c>
      <c r="B10" s="250" t="str">
        <f>IF('1_F'!$B10="","",'1_F'!$B10)</f>
        <v/>
      </c>
      <c r="C10" s="251"/>
      <c r="D10" s="252"/>
      <c r="E10" s="110" t="str">
        <f>IF('1_F'!$E10="","",'1_F'!$E10)</f>
        <v/>
      </c>
      <c r="F10" s="154"/>
      <c r="G10" s="155"/>
      <c r="H10" s="155"/>
      <c r="I10" s="155"/>
      <c r="J10" s="155"/>
      <c r="K10" s="155"/>
      <c r="L10" s="155"/>
      <c r="M10" s="155"/>
      <c r="N10" s="154"/>
      <c r="O10" s="155"/>
      <c r="P10" s="155"/>
      <c r="Q10" s="155"/>
      <c r="R10" s="155"/>
      <c r="S10" s="155"/>
      <c r="T10" s="155"/>
      <c r="U10" s="155"/>
      <c r="V10" s="154"/>
      <c r="W10" s="155"/>
      <c r="X10" s="155"/>
      <c r="Y10" s="155"/>
      <c r="Z10" s="155"/>
      <c r="AA10" s="155"/>
      <c r="AB10" s="155"/>
      <c r="AC10" s="155"/>
      <c r="AD10" s="154"/>
      <c r="AE10" s="155"/>
      <c r="AF10" s="155"/>
      <c r="AG10" s="155"/>
      <c r="AH10" s="155"/>
      <c r="AI10" s="155"/>
      <c r="AJ10" s="155"/>
      <c r="AK10" s="155"/>
      <c r="AL10" s="154"/>
      <c r="AM10" s="155"/>
      <c r="AN10" s="155"/>
      <c r="AO10" s="155"/>
      <c r="AP10" s="155"/>
      <c r="AQ10" s="155"/>
      <c r="AR10" s="155"/>
      <c r="AS10" s="155"/>
      <c r="AT10" s="154"/>
      <c r="AU10" s="155"/>
      <c r="AV10" s="155"/>
      <c r="AW10" s="155"/>
      <c r="AX10" s="155"/>
      <c r="AY10" s="155"/>
      <c r="AZ10" s="155"/>
      <c r="BA10" s="155"/>
      <c r="BB10" s="154"/>
      <c r="BC10" s="155"/>
      <c r="BD10" s="155"/>
      <c r="BE10" s="155"/>
      <c r="BF10" s="155"/>
      <c r="BG10" s="155"/>
      <c r="BH10" s="155"/>
      <c r="BI10" s="155"/>
      <c r="BJ10" s="154"/>
      <c r="BK10" s="155"/>
      <c r="BL10" s="155"/>
      <c r="BM10" s="155"/>
      <c r="BN10" s="155"/>
      <c r="BO10" s="155"/>
      <c r="BP10" s="155"/>
      <c r="BQ10" s="155"/>
      <c r="BR10" s="154"/>
      <c r="BS10" s="155"/>
      <c r="BT10" s="155"/>
      <c r="BU10" s="155"/>
      <c r="BV10" s="155"/>
      <c r="BW10" s="155"/>
      <c r="BX10" s="118" t="str">
        <f t="shared" si="0"/>
        <v/>
      </c>
      <c r="BY10" s="118" t="str">
        <f t="shared" si="1"/>
        <v/>
      </c>
      <c r="BZ10" s="118" t="str">
        <f t="shared" si="2"/>
        <v/>
      </c>
      <c r="CA10" s="118" t="str">
        <f t="shared" si="3"/>
        <v/>
      </c>
    </row>
    <row r="11" spans="1:91" ht="15" customHeight="1">
      <c r="A11" s="107">
        <v>3</v>
      </c>
      <c r="B11" s="253" t="str">
        <f>IF('1_F'!$B11="","",'1_F'!$B11)</f>
        <v/>
      </c>
      <c r="C11" s="254"/>
      <c r="D11" s="255"/>
      <c r="E11" s="111" t="str">
        <f>IF('1_F'!$E11="","",'1_F'!$E11)</f>
        <v/>
      </c>
      <c r="F11" s="156"/>
      <c r="G11" s="157"/>
      <c r="H11" s="158"/>
      <c r="I11" s="158"/>
      <c r="J11" s="159"/>
      <c r="K11" s="159"/>
      <c r="L11" s="158"/>
      <c r="M11" s="158"/>
      <c r="N11" s="156"/>
      <c r="O11" s="157"/>
      <c r="P11" s="158"/>
      <c r="Q11" s="158"/>
      <c r="R11" s="159"/>
      <c r="S11" s="159"/>
      <c r="T11" s="158"/>
      <c r="U11" s="158"/>
      <c r="V11" s="156"/>
      <c r="W11" s="157"/>
      <c r="X11" s="158"/>
      <c r="Y11" s="158"/>
      <c r="Z11" s="159"/>
      <c r="AA11" s="159"/>
      <c r="AB11" s="158"/>
      <c r="AC11" s="158"/>
      <c r="AD11" s="156"/>
      <c r="AE11" s="157"/>
      <c r="AF11" s="158"/>
      <c r="AG11" s="158"/>
      <c r="AH11" s="159"/>
      <c r="AI11" s="159"/>
      <c r="AJ11" s="158"/>
      <c r="AK11" s="158"/>
      <c r="AL11" s="156"/>
      <c r="AM11" s="157"/>
      <c r="AN11" s="158"/>
      <c r="AO11" s="158"/>
      <c r="AP11" s="159"/>
      <c r="AQ11" s="159"/>
      <c r="AR11" s="158"/>
      <c r="AS11" s="158"/>
      <c r="AT11" s="156"/>
      <c r="AU11" s="157"/>
      <c r="AV11" s="158"/>
      <c r="AW11" s="158"/>
      <c r="AX11" s="159"/>
      <c r="AY11" s="159"/>
      <c r="AZ11" s="158"/>
      <c r="BA11" s="158"/>
      <c r="BB11" s="156"/>
      <c r="BC11" s="157"/>
      <c r="BD11" s="158"/>
      <c r="BE11" s="158"/>
      <c r="BF11" s="159"/>
      <c r="BG11" s="159"/>
      <c r="BH11" s="158"/>
      <c r="BI11" s="158"/>
      <c r="BJ11" s="156"/>
      <c r="BK11" s="157"/>
      <c r="BL11" s="158"/>
      <c r="BM11" s="158"/>
      <c r="BN11" s="159"/>
      <c r="BO11" s="159"/>
      <c r="BP11" s="158"/>
      <c r="BQ11" s="158"/>
      <c r="BR11" s="156"/>
      <c r="BS11" s="157"/>
      <c r="BT11" s="158"/>
      <c r="BU11" s="158"/>
      <c r="BV11" s="159"/>
      <c r="BW11" s="159"/>
      <c r="BX11" s="119" t="str">
        <f t="shared" si="0"/>
        <v/>
      </c>
      <c r="BY11" s="119" t="str">
        <f t="shared" si="1"/>
        <v/>
      </c>
      <c r="BZ11" s="119" t="str">
        <f t="shared" si="2"/>
        <v/>
      </c>
      <c r="CA11" s="119" t="str">
        <f t="shared" si="3"/>
        <v/>
      </c>
    </row>
    <row r="12" spans="1:91" ht="15" customHeight="1">
      <c r="A12" s="106">
        <v>4</v>
      </c>
      <c r="B12" s="250" t="str">
        <f>IF('1_F'!$B12="","",'1_F'!$B12)</f>
        <v/>
      </c>
      <c r="C12" s="251"/>
      <c r="D12" s="252"/>
      <c r="E12" s="110" t="str">
        <f>IF('1_F'!$E12="","",'1_F'!$E12)</f>
        <v/>
      </c>
      <c r="F12" s="154"/>
      <c r="G12" s="155"/>
      <c r="H12" s="155"/>
      <c r="I12" s="155"/>
      <c r="J12" s="155"/>
      <c r="K12" s="155"/>
      <c r="L12" s="155"/>
      <c r="M12" s="155"/>
      <c r="N12" s="154"/>
      <c r="O12" s="155"/>
      <c r="P12" s="155"/>
      <c r="Q12" s="155"/>
      <c r="R12" s="155"/>
      <c r="S12" s="155"/>
      <c r="T12" s="155"/>
      <c r="U12" s="155"/>
      <c r="V12" s="154"/>
      <c r="W12" s="155"/>
      <c r="X12" s="155"/>
      <c r="Y12" s="155"/>
      <c r="Z12" s="155"/>
      <c r="AA12" s="155"/>
      <c r="AB12" s="155"/>
      <c r="AC12" s="155"/>
      <c r="AD12" s="154"/>
      <c r="AE12" s="155"/>
      <c r="AF12" s="155"/>
      <c r="AG12" s="155"/>
      <c r="AH12" s="155"/>
      <c r="AI12" s="155"/>
      <c r="AJ12" s="155"/>
      <c r="AK12" s="155"/>
      <c r="AL12" s="154"/>
      <c r="AM12" s="155"/>
      <c r="AN12" s="155"/>
      <c r="AO12" s="155"/>
      <c r="AP12" s="155"/>
      <c r="AQ12" s="155"/>
      <c r="AR12" s="155"/>
      <c r="AS12" s="155"/>
      <c r="AT12" s="154"/>
      <c r="AU12" s="155"/>
      <c r="AV12" s="155"/>
      <c r="AW12" s="155"/>
      <c r="AX12" s="155"/>
      <c r="AY12" s="155"/>
      <c r="AZ12" s="155"/>
      <c r="BA12" s="155"/>
      <c r="BB12" s="154"/>
      <c r="BC12" s="155"/>
      <c r="BD12" s="155"/>
      <c r="BE12" s="155"/>
      <c r="BF12" s="155"/>
      <c r="BG12" s="155"/>
      <c r="BH12" s="155"/>
      <c r="BI12" s="155"/>
      <c r="BJ12" s="154"/>
      <c r="BK12" s="155"/>
      <c r="BL12" s="155"/>
      <c r="BM12" s="155"/>
      <c r="BN12" s="155"/>
      <c r="BO12" s="155"/>
      <c r="BP12" s="155"/>
      <c r="BQ12" s="155"/>
      <c r="BR12" s="154"/>
      <c r="BS12" s="155"/>
      <c r="BT12" s="155"/>
      <c r="BU12" s="155"/>
      <c r="BV12" s="155"/>
      <c r="BW12" s="155"/>
      <c r="BX12" s="118" t="str">
        <f t="shared" si="0"/>
        <v/>
      </c>
      <c r="BY12" s="118" t="str">
        <f t="shared" si="1"/>
        <v/>
      </c>
      <c r="BZ12" s="118" t="str">
        <f t="shared" si="2"/>
        <v/>
      </c>
      <c r="CA12" s="118" t="str">
        <f t="shared" si="3"/>
        <v/>
      </c>
    </row>
    <row r="13" spans="1:91" ht="15" customHeight="1">
      <c r="A13" s="107">
        <v>5</v>
      </c>
      <c r="B13" s="253" t="str">
        <f>IF('1_F'!$B13="","",'1_F'!$B13)</f>
        <v/>
      </c>
      <c r="C13" s="254"/>
      <c r="D13" s="255"/>
      <c r="E13" s="111" t="str">
        <f>IF('1_F'!$E13="","",'1_F'!$E13)</f>
        <v/>
      </c>
      <c r="F13" s="156"/>
      <c r="G13" s="157"/>
      <c r="H13" s="158"/>
      <c r="I13" s="158"/>
      <c r="J13" s="159"/>
      <c r="K13" s="159"/>
      <c r="L13" s="158"/>
      <c r="M13" s="158"/>
      <c r="N13" s="156"/>
      <c r="O13" s="157"/>
      <c r="P13" s="158"/>
      <c r="Q13" s="158"/>
      <c r="R13" s="159"/>
      <c r="S13" s="159"/>
      <c r="T13" s="158"/>
      <c r="U13" s="158"/>
      <c r="V13" s="156"/>
      <c r="W13" s="157"/>
      <c r="X13" s="158"/>
      <c r="Y13" s="158"/>
      <c r="Z13" s="159"/>
      <c r="AA13" s="159"/>
      <c r="AB13" s="158"/>
      <c r="AC13" s="158"/>
      <c r="AD13" s="156"/>
      <c r="AE13" s="157"/>
      <c r="AF13" s="158"/>
      <c r="AG13" s="158"/>
      <c r="AH13" s="159"/>
      <c r="AI13" s="159"/>
      <c r="AJ13" s="158"/>
      <c r="AK13" s="158"/>
      <c r="AL13" s="156"/>
      <c r="AM13" s="157"/>
      <c r="AN13" s="158"/>
      <c r="AO13" s="158"/>
      <c r="AP13" s="159"/>
      <c r="AQ13" s="159"/>
      <c r="AR13" s="158"/>
      <c r="AS13" s="158"/>
      <c r="AT13" s="156"/>
      <c r="AU13" s="157"/>
      <c r="AV13" s="158"/>
      <c r="AW13" s="158"/>
      <c r="AX13" s="159"/>
      <c r="AY13" s="159"/>
      <c r="AZ13" s="158"/>
      <c r="BA13" s="158"/>
      <c r="BB13" s="156"/>
      <c r="BC13" s="157"/>
      <c r="BD13" s="158"/>
      <c r="BE13" s="158"/>
      <c r="BF13" s="159"/>
      <c r="BG13" s="159"/>
      <c r="BH13" s="158"/>
      <c r="BI13" s="158"/>
      <c r="BJ13" s="156"/>
      <c r="BK13" s="157"/>
      <c r="BL13" s="158"/>
      <c r="BM13" s="158"/>
      <c r="BN13" s="159"/>
      <c r="BO13" s="159"/>
      <c r="BP13" s="158"/>
      <c r="BQ13" s="158"/>
      <c r="BR13" s="156"/>
      <c r="BS13" s="157"/>
      <c r="BT13" s="158"/>
      <c r="BU13" s="158"/>
      <c r="BV13" s="159"/>
      <c r="BW13" s="159"/>
      <c r="BX13" s="119" t="str">
        <f t="shared" si="0"/>
        <v/>
      </c>
      <c r="BY13" s="119" t="str">
        <f t="shared" si="1"/>
        <v/>
      </c>
      <c r="BZ13" s="119" t="str">
        <f t="shared" si="2"/>
        <v/>
      </c>
      <c r="CA13" s="119" t="str">
        <f t="shared" si="3"/>
        <v/>
      </c>
    </row>
    <row r="14" spans="1:91" ht="15" customHeight="1">
      <c r="A14" s="106">
        <v>6</v>
      </c>
      <c r="B14" s="250" t="str">
        <f>IF('1_F'!$B14="","",'1_F'!$B14)</f>
        <v/>
      </c>
      <c r="C14" s="251"/>
      <c r="D14" s="252"/>
      <c r="E14" s="110" t="str">
        <f>IF('1_F'!$E14="","",'1_F'!$E14)</f>
        <v/>
      </c>
      <c r="F14" s="154"/>
      <c r="G14" s="155"/>
      <c r="H14" s="155"/>
      <c r="I14" s="155"/>
      <c r="J14" s="155"/>
      <c r="K14" s="155"/>
      <c r="L14" s="155"/>
      <c r="M14" s="155"/>
      <c r="N14" s="154"/>
      <c r="O14" s="155"/>
      <c r="P14" s="155"/>
      <c r="Q14" s="155"/>
      <c r="R14" s="155"/>
      <c r="S14" s="155"/>
      <c r="T14" s="155"/>
      <c r="U14" s="155"/>
      <c r="V14" s="154"/>
      <c r="W14" s="155"/>
      <c r="X14" s="155"/>
      <c r="Y14" s="155"/>
      <c r="Z14" s="155"/>
      <c r="AA14" s="155"/>
      <c r="AB14" s="155"/>
      <c r="AC14" s="155"/>
      <c r="AD14" s="154"/>
      <c r="AE14" s="155"/>
      <c r="AF14" s="155"/>
      <c r="AG14" s="155"/>
      <c r="AH14" s="155"/>
      <c r="AI14" s="155"/>
      <c r="AJ14" s="155"/>
      <c r="AK14" s="155"/>
      <c r="AL14" s="154"/>
      <c r="AM14" s="155"/>
      <c r="AN14" s="155"/>
      <c r="AO14" s="155"/>
      <c r="AP14" s="155"/>
      <c r="AQ14" s="155"/>
      <c r="AR14" s="155"/>
      <c r="AS14" s="155"/>
      <c r="AT14" s="154"/>
      <c r="AU14" s="155"/>
      <c r="AV14" s="155"/>
      <c r="AW14" s="155"/>
      <c r="AX14" s="155"/>
      <c r="AY14" s="155"/>
      <c r="AZ14" s="155"/>
      <c r="BA14" s="155"/>
      <c r="BB14" s="154"/>
      <c r="BC14" s="155"/>
      <c r="BD14" s="155"/>
      <c r="BE14" s="155"/>
      <c r="BF14" s="155"/>
      <c r="BG14" s="155"/>
      <c r="BH14" s="155"/>
      <c r="BI14" s="155"/>
      <c r="BJ14" s="154"/>
      <c r="BK14" s="155"/>
      <c r="BL14" s="155"/>
      <c r="BM14" s="155"/>
      <c r="BN14" s="155"/>
      <c r="BO14" s="155"/>
      <c r="BP14" s="155"/>
      <c r="BQ14" s="155"/>
      <c r="BR14" s="154"/>
      <c r="BS14" s="155"/>
      <c r="BT14" s="155"/>
      <c r="BU14" s="155"/>
      <c r="BV14" s="155"/>
      <c r="BW14" s="155"/>
      <c r="BX14" s="118" t="str">
        <f t="shared" si="0"/>
        <v/>
      </c>
      <c r="BY14" s="118" t="str">
        <f t="shared" si="1"/>
        <v/>
      </c>
      <c r="BZ14" s="118" t="str">
        <f t="shared" si="2"/>
        <v/>
      </c>
      <c r="CA14" s="118" t="str">
        <f t="shared" si="3"/>
        <v/>
      </c>
    </row>
    <row r="15" spans="1:91" ht="15" customHeight="1">
      <c r="A15" s="107">
        <v>7</v>
      </c>
      <c r="B15" s="253" t="str">
        <f>IF('1_F'!$B15="","",'1_F'!$B15)</f>
        <v/>
      </c>
      <c r="C15" s="254"/>
      <c r="D15" s="255"/>
      <c r="E15" s="111" t="str">
        <f>IF('1_F'!$E15="","",'1_F'!$E15)</f>
        <v/>
      </c>
      <c r="F15" s="156"/>
      <c r="G15" s="157"/>
      <c r="H15" s="158"/>
      <c r="I15" s="158"/>
      <c r="J15" s="159"/>
      <c r="K15" s="159"/>
      <c r="L15" s="158"/>
      <c r="M15" s="158"/>
      <c r="N15" s="156"/>
      <c r="O15" s="157"/>
      <c r="P15" s="158"/>
      <c r="Q15" s="158"/>
      <c r="R15" s="159"/>
      <c r="S15" s="159"/>
      <c r="T15" s="158"/>
      <c r="U15" s="158"/>
      <c r="V15" s="156"/>
      <c r="W15" s="157"/>
      <c r="X15" s="158"/>
      <c r="Y15" s="158"/>
      <c r="Z15" s="159"/>
      <c r="AA15" s="159"/>
      <c r="AB15" s="158"/>
      <c r="AC15" s="158"/>
      <c r="AD15" s="156"/>
      <c r="AE15" s="157"/>
      <c r="AF15" s="158"/>
      <c r="AG15" s="158"/>
      <c r="AH15" s="159"/>
      <c r="AI15" s="159"/>
      <c r="AJ15" s="158"/>
      <c r="AK15" s="158"/>
      <c r="AL15" s="156"/>
      <c r="AM15" s="157"/>
      <c r="AN15" s="158"/>
      <c r="AO15" s="158"/>
      <c r="AP15" s="159"/>
      <c r="AQ15" s="159"/>
      <c r="AR15" s="158"/>
      <c r="AS15" s="158"/>
      <c r="AT15" s="156"/>
      <c r="AU15" s="157"/>
      <c r="AV15" s="158"/>
      <c r="AW15" s="158"/>
      <c r="AX15" s="159"/>
      <c r="AY15" s="159"/>
      <c r="AZ15" s="158"/>
      <c r="BA15" s="158"/>
      <c r="BB15" s="156"/>
      <c r="BC15" s="157"/>
      <c r="BD15" s="158"/>
      <c r="BE15" s="158"/>
      <c r="BF15" s="159"/>
      <c r="BG15" s="159"/>
      <c r="BH15" s="158"/>
      <c r="BI15" s="158"/>
      <c r="BJ15" s="156"/>
      <c r="BK15" s="157"/>
      <c r="BL15" s="158"/>
      <c r="BM15" s="158"/>
      <c r="BN15" s="159"/>
      <c r="BO15" s="159"/>
      <c r="BP15" s="158"/>
      <c r="BQ15" s="158"/>
      <c r="BR15" s="156"/>
      <c r="BS15" s="157"/>
      <c r="BT15" s="158"/>
      <c r="BU15" s="158"/>
      <c r="BV15" s="159"/>
      <c r="BW15" s="159"/>
      <c r="BX15" s="119" t="str">
        <f t="shared" si="0"/>
        <v/>
      </c>
      <c r="BY15" s="119" t="str">
        <f t="shared" si="1"/>
        <v/>
      </c>
      <c r="BZ15" s="119" t="str">
        <f t="shared" si="2"/>
        <v/>
      </c>
      <c r="CA15" s="119" t="str">
        <f t="shared" si="3"/>
        <v/>
      </c>
    </row>
    <row r="16" spans="1:91" ht="15" customHeight="1">
      <c r="A16" s="106">
        <v>8</v>
      </c>
      <c r="B16" s="250" t="str">
        <f>IF('1_F'!$B16="","",'1_F'!$B16)</f>
        <v/>
      </c>
      <c r="C16" s="251"/>
      <c r="D16" s="252"/>
      <c r="E16" s="110" t="str">
        <f>IF('1_F'!$E16="","",'1_F'!$E16)</f>
        <v/>
      </c>
      <c r="F16" s="154"/>
      <c r="G16" s="155"/>
      <c r="H16" s="155"/>
      <c r="I16" s="155"/>
      <c r="J16" s="155"/>
      <c r="K16" s="155"/>
      <c r="L16" s="155"/>
      <c r="M16" s="155"/>
      <c r="N16" s="154"/>
      <c r="O16" s="155"/>
      <c r="P16" s="155"/>
      <c r="Q16" s="155"/>
      <c r="R16" s="155"/>
      <c r="S16" s="155"/>
      <c r="T16" s="155"/>
      <c r="U16" s="155"/>
      <c r="V16" s="154"/>
      <c r="W16" s="155"/>
      <c r="X16" s="155"/>
      <c r="Y16" s="155"/>
      <c r="Z16" s="155"/>
      <c r="AA16" s="155"/>
      <c r="AB16" s="155"/>
      <c r="AC16" s="155"/>
      <c r="AD16" s="154"/>
      <c r="AE16" s="155"/>
      <c r="AF16" s="155"/>
      <c r="AG16" s="155"/>
      <c r="AH16" s="155"/>
      <c r="AI16" s="155"/>
      <c r="AJ16" s="155"/>
      <c r="AK16" s="155"/>
      <c r="AL16" s="154"/>
      <c r="AM16" s="155"/>
      <c r="AN16" s="155"/>
      <c r="AO16" s="155"/>
      <c r="AP16" s="155"/>
      <c r="AQ16" s="155"/>
      <c r="AR16" s="155"/>
      <c r="AS16" s="155"/>
      <c r="AT16" s="154"/>
      <c r="AU16" s="155"/>
      <c r="AV16" s="155"/>
      <c r="AW16" s="155"/>
      <c r="AX16" s="155"/>
      <c r="AY16" s="155"/>
      <c r="AZ16" s="155"/>
      <c r="BA16" s="155"/>
      <c r="BB16" s="154"/>
      <c r="BC16" s="155"/>
      <c r="BD16" s="155"/>
      <c r="BE16" s="155"/>
      <c r="BF16" s="155"/>
      <c r="BG16" s="155"/>
      <c r="BH16" s="155"/>
      <c r="BI16" s="155"/>
      <c r="BJ16" s="154"/>
      <c r="BK16" s="155"/>
      <c r="BL16" s="155"/>
      <c r="BM16" s="155"/>
      <c r="BN16" s="155"/>
      <c r="BO16" s="155"/>
      <c r="BP16" s="155"/>
      <c r="BQ16" s="155"/>
      <c r="BR16" s="154"/>
      <c r="BS16" s="155"/>
      <c r="BT16" s="155"/>
      <c r="BU16" s="155"/>
      <c r="BV16" s="155"/>
      <c r="BW16" s="155"/>
      <c r="BX16" s="118" t="str">
        <f t="shared" si="0"/>
        <v/>
      </c>
      <c r="BY16" s="118" t="str">
        <f t="shared" si="1"/>
        <v/>
      </c>
      <c r="BZ16" s="118" t="str">
        <f t="shared" si="2"/>
        <v/>
      </c>
      <c r="CA16" s="118" t="str">
        <f t="shared" si="3"/>
        <v/>
      </c>
    </row>
    <row r="17" spans="1:79" ht="15" customHeight="1">
      <c r="A17" s="107">
        <v>9</v>
      </c>
      <c r="B17" s="253" t="str">
        <f>IF('1_F'!$B17="","",'1_F'!$B17)</f>
        <v/>
      </c>
      <c r="C17" s="254"/>
      <c r="D17" s="255"/>
      <c r="E17" s="111" t="str">
        <f>IF('1_F'!$E17="","",'1_F'!$E17)</f>
        <v/>
      </c>
      <c r="F17" s="156"/>
      <c r="G17" s="157"/>
      <c r="H17" s="158"/>
      <c r="I17" s="158"/>
      <c r="J17" s="159"/>
      <c r="K17" s="159"/>
      <c r="L17" s="158"/>
      <c r="M17" s="158"/>
      <c r="N17" s="156"/>
      <c r="O17" s="157"/>
      <c r="P17" s="158"/>
      <c r="Q17" s="158"/>
      <c r="R17" s="159"/>
      <c r="S17" s="159"/>
      <c r="T17" s="158"/>
      <c r="U17" s="158"/>
      <c r="V17" s="156"/>
      <c r="W17" s="157"/>
      <c r="X17" s="158"/>
      <c r="Y17" s="158"/>
      <c r="Z17" s="159"/>
      <c r="AA17" s="159"/>
      <c r="AB17" s="158"/>
      <c r="AC17" s="158"/>
      <c r="AD17" s="156"/>
      <c r="AE17" s="157"/>
      <c r="AF17" s="158"/>
      <c r="AG17" s="158"/>
      <c r="AH17" s="159"/>
      <c r="AI17" s="159"/>
      <c r="AJ17" s="158"/>
      <c r="AK17" s="158"/>
      <c r="AL17" s="156"/>
      <c r="AM17" s="157"/>
      <c r="AN17" s="158"/>
      <c r="AO17" s="158"/>
      <c r="AP17" s="159"/>
      <c r="AQ17" s="159"/>
      <c r="AR17" s="158"/>
      <c r="AS17" s="158"/>
      <c r="AT17" s="156"/>
      <c r="AU17" s="157"/>
      <c r="AV17" s="158"/>
      <c r="AW17" s="158"/>
      <c r="AX17" s="159"/>
      <c r="AY17" s="159"/>
      <c r="AZ17" s="158"/>
      <c r="BA17" s="158"/>
      <c r="BB17" s="156"/>
      <c r="BC17" s="157"/>
      <c r="BD17" s="158"/>
      <c r="BE17" s="158"/>
      <c r="BF17" s="159"/>
      <c r="BG17" s="159"/>
      <c r="BH17" s="158"/>
      <c r="BI17" s="158"/>
      <c r="BJ17" s="156"/>
      <c r="BK17" s="157"/>
      <c r="BL17" s="158"/>
      <c r="BM17" s="158"/>
      <c r="BN17" s="159"/>
      <c r="BO17" s="159"/>
      <c r="BP17" s="158"/>
      <c r="BQ17" s="158"/>
      <c r="BR17" s="156"/>
      <c r="BS17" s="157"/>
      <c r="BT17" s="158"/>
      <c r="BU17" s="158"/>
      <c r="BV17" s="159"/>
      <c r="BW17" s="159"/>
      <c r="BX17" s="119" t="str">
        <f t="shared" si="0"/>
        <v/>
      </c>
      <c r="BY17" s="119" t="str">
        <f t="shared" si="1"/>
        <v/>
      </c>
      <c r="BZ17" s="119" t="str">
        <f t="shared" si="2"/>
        <v/>
      </c>
      <c r="CA17" s="119" t="str">
        <f t="shared" si="3"/>
        <v/>
      </c>
    </row>
    <row r="18" spans="1:79" ht="15" customHeight="1">
      <c r="A18" s="106">
        <v>10</v>
      </c>
      <c r="B18" s="250" t="str">
        <f>IF('1_F'!$B18="","",'1_F'!$B18)</f>
        <v/>
      </c>
      <c r="C18" s="251"/>
      <c r="D18" s="252"/>
      <c r="E18" s="110" t="str">
        <f>IF('1_F'!$E18="","",'1_F'!$E18)</f>
        <v/>
      </c>
      <c r="F18" s="154"/>
      <c r="G18" s="155"/>
      <c r="H18" s="155"/>
      <c r="I18" s="155"/>
      <c r="J18" s="155"/>
      <c r="K18" s="155"/>
      <c r="L18" s="155"/>
      <c r="M18" s="155"/>
      <c r="N18" s="154"/>
      <c r="O18" s="155"/>
      <c r="P18" s="155"/>
      <c r="Q18" s="155"/>
      <c r="R18" s="155"/>
      <c r="S18" s="155"/>
      <c r="T18" s="155"/>
      <c r="U18" s="155"/>
      <c r="V18" s="154"/>
      <c r="W18" s="155"/>
      <c r="X18" s="155"/>
      <c r="Y18" s="155"/>
      <c r="Z18" s="155"/>
      <c r="AA18" s="155"/>
      <c r="AB18" s="155"/>
      <c r="AC18" s="155"/>
      <c r="AD18" s="154"/>
      <c r="AE18" s="155"/>
      <c r="AF18" s="155"/>
      <c r="AG18" s="155"/>
      <c r="AH18" s="155"/>
      <c r="AI18" s="155"/>
      <c r="AJ18" s="155"/>
      <c r="AK18" s="155"/>
      <c r="AL18" s="154"/>
      <c r="AM18" s="155"/>
      <c r="AN18" s="155"/>
      <c r="AO18" s="155"/>
      <c r="AP18" s="155"/>
      <c r="AQ18" s="155"/>
      <c r="AR18" s="155"/>
      <c r="AS18" s="155"/>
      <c r="AT18" s="154"/>
      <c r="AU18" s="155"/>
      <c r="AV18" s="155"/>
      <c r="AW18" s="155"/>
      <c r="AX18" s="155"/>
      <c r="AY18" s="155"/>
      <c r="AZ18" s="155"/>
      <c r="BA18" s="155"/>
      <c r="BB18" s="154"/>
      <c r="BC18" s="155"/>
      <c r="BD18" s="155"/>
      <c r="BE18" s="155"/>
      <c r="BF18" s="155"/>
      <c r="BG18" s="155"/>
      <c r="BH18" s="155"/>
      <c r="BI18" s="155"/>
      <c r="BJ18" s="154"/>
      <c r="BK18" s="155"/>
      <c r="BL18" s="155"/>
      <c r="BM18" s="155"/>
      <c r="BN18" s="155"/>
      <c r="BO18" s="155"/>
      <c r="BP18" s="155"/>
      <c r="BQ18" s="155"/>
      <c r="BR18" s="154"/>
      <c r="BS18" s="155"/>
      <c r="BT18" s="155"/>
      <c r="BU18" s="155"/>
      <c r="BV18" s="155"/>
      <c r="BW18" s="155"/>
      <c r="BX18" s="118" t="str">
        <f t="shared" si="0"/>
        <v/>
      </c>
      <c r="BY18" s="118" t="str">
        <f t="shared" si="1"/>
        <v/>
      </c>
      <c r="BZ18" s="118" t="str">
        <f t="shared" si="2"/>
        <v/>
      </c>
      <c r="CA18" s="118" t="str">
        <f t="shared" si="3"/>
        <v/>
      </c>
    </row>
    <row r="19" spans="1:79" ht="15" customHeight="1">
      <c r="A19" s="107">
        <v>11</v>
      </c>
      <c r="B19" s="253" t="str">
        <f>IF('1_F'!$B19="","",'1_F'!$B19)</f>
        <v/>
      </c>
      <c r="C19" s="254"/>
      <c r="D19" s="255"/>
      <c r="E19" s="111" t="str">
        <f>IF('1_F'!$E19="","",'1_F'!$E19)</f>
        <v/>
      </c>
      <c r="F19" s="156"/>
      <c r="G19" s="157"/>
      <c r="H19" s="158"/>
      <c r="I19" s="158"/>
      <c r="J19" s="159"/>
      <c r="K19" s="159"/>
      <c r="L19" s="158"/>
      <c r="M19" s="158"/>
      <c r="N19" s="156"/>
      <c r="O19" s="157"/>
      <c r="P19" s="158"/>
      <c r="Q19" s="158"/>
      <c r="R19" s="159"/>
      <c r="S19" s="159"/>
      <c r="T19" s="158"/>
      <c r="U19" s="158"/>
      <c r="V19" s="156"/>
      <c r="W19" s="157"/>
      <c r="X19" s="158"/>
      <c r="Y19" s="158"/>
      <c r="Z19" s="159"/>
      <c r="AA19" s="159"/>
      <c r="AB19" s="158"/>
      <c r="AC19" s="158"/>
      <c r="AD19" s="156"/>
      <c r="AE19" s="157"/>
      <c r="AF19" s="158"/>
      <c r="AG19" s="158"/>
      <c r="AH19" s="159"/>
      <c r="AI19" s="159"/>
      <c r="AJ19" s="158"/>
      <c r="AK19" s="158"/>
      <c r="AL19" s="156"/>
      <c r="AM19" s="157"/>
      <c r="AN19" s="158"/>
      <c r="AO19" s="158"/>
      <c r="AP19" s="159"/>
      <c r="AQ19" s="159"/>
      <c r="AR19" s="158"/>
      <c r="AS19" s="158"/>
      <c r="AT19" s="156"/>
      <c r="AU19" s="157"/>
      <c r="AV19" s="158"/>
      <c r="AW19" s="158"/>
      <c r="AX19" s="159"/>
      <c r="AY19" s="159"/>
      <c r="AZ19" s="158"/>
      <c r="BA19" s="158"/>
      <c r="BB19" s="156"/>
      <c r="BC19" s="157"/>
      <c r="BD19" s="158"/>
      <c r="BE19" s="158"/>
      <c r="BF19" s="159"/>
      <c r="BG19" s="159"/>
      <c r="BH19" s="158"/>
      <c r="BI19" s="158"/>
      <c r="BJ19" s="156"/>
      <c r="BK19" s="157"/>
      <c r="BL19" s="158"/>
      <c r="BM19" s="158"/>
      <c r="BN19" s="159"/>
      <c r="BO19" s="159"/>
      <c r="BP19" s="158"/>
      <c r="BQ19" s="158"/>
      <c r="BR19" s="156"/>
      <c r="BS19" s="157"/>
      <c r="BT19" s="158"/>
      <c r="BU19" s="158"/>
      <c r="BV19" s="159"/>
      <c r="BW19" s="159"/>
      <c r="BX19" s="119" t="str">
        <f t="shared" si="0"/>
        <v/>
      </c>
      <c r="BY19" s="119" t="str">
        <f t="shared" si="1"/>
        <v/>
      </c>
      <c r="BZ19" s="119" t="str">
        <f t="shared" si="2"/>
        <v/>
      </c>
      <c r="CA19" s="119" t="str">
        <f t="shared" si="3"/>
        <v/>
      </c>
    </row>
    <row r="20" spans="1:79" ht="15" customHeight="1">
      <c r="A20" s="106">
        <v>12</v>
      </c>
      <c r="B20" s="250" t="str">
        <f>IF('1_F'!$B20="","",'1_F'!$B20)</f>
        <v/>
      </c>
      <c r="C20" s="251"/>
      <c r="D20" s="252"/>
      <c r="E20" s="110" t="str">
        <f>IF('1_F'!$E20="","",'1_F'!$E20)</f>
        <v/>
      </c>
      <c r="F20" s="154"/>
      <c r="G20" s="155"/>
      <c r="H20" s="155"/>
      <c r="I20" s="155"/>
      <c r="J20" s="155"/>
      <c r="K20" s="155"/>
      <c r="L20" s="155"/>
      <c r="M20" s="155"/>
      <c r="N20" s="154"/>
      <c r="O20" s="155"/>
      <c r="P20" s="155"/>
      <c r="Q20" s="155"/>
      <c r="R20" s="155"/>
      <c r="S20" s="155"/>
      <c r="T20" s="155"/>
      <c r="U20" s="155"/>
      <c r="V20" s="154"/>
      <c r="W20" s="155"/>
      <c r="X20" s="155"/>
      <c r="Y20" s="155"/>
      <c r="Z20" s="155"/>
      <c r="AA20" s="155"/>
      <c r="AB20" s="155"/>
      <c r="AC20" s="155"/>
      <c r="AD20" s="154"/>
      <c r="AE20" s="155"/>
      <c r="AF20" s="155"/>
      <c r="AG20" s="155"/>
      <c r="AH20" s="155"/>
      <c r="AI20" s="155"/>
      <c r="AJ20" s="155"/>
      <c r="AK20" s="155"/>
      <c r="AL20" s="154"/>
      <c r="AM20" s="155"/>
      <c r="AN20" s="155"/>
      <c r="AO20" s="155"/>
      <c r="AP20" s="155"/>
      <c r="AQ20" s="155"/>
      <c r="AR20" s="155"/>
      <c r="AS20" s="155"/>
      <c r="AT20" s="154"/>
      <c r="AU20" s="155"/>
      <c r="AV20" s="155"/>
      <c r="AW20" s="155"/>
      <c r="AX20" s="155"/>
      <c r="AY20" s="155"/>
      <c r="AZ20" s="155"/>
      <c r="BA20" s="155"/>
      <c r="BB20" s="154"/>
      <c r="BC20" s="155"/>
      <c r="BD20" s="155"/>
      <c r="BE20" s="155"/>
      <c r="BF20" s="155"/>
      <c r="BG20" s="155"/>
      <c r="BH20" s="155"/>
      <c r="BI20" s="155"/>
      <c r="BJ20" s="154"/>
      <c r="BK20" s="155"/>
      <c r="BL20" s="155"/>
      <c r="BM20" s="155"/>
      <c r="BN20" s="155"/>
      <c r="BO20" s="155"/>
      <c r="BP20" s="155"/>
      <c r="BQ20" s="155"/>
      <c r="BR20" s="154"/>
      <c r="BS20" s="155"/>
      <c r="BT20" s="155"/>
      <c r="BU20" s="155"/>
      <c r="BV20" s="155"/>
      <c r="BW20" s="155"/>
      <c r="BX20" s="118" t="str">
        <f t="shared" si="0"/>
        <v/>
      </c>
      <c r="BY20" s="118" t="str">
        <f t="shared" si="1"/>
        <v/>
      </c>
      <c r="BZ20" s="118" t="str">
        <f t="shared" si="2"/>
        <v/>
      </c>
      <c r="CA20" s="118" t="str">
        <f t="shared" si="3"/>
        <v/>
      </c>
    </row>
    <row r="21" spans="1:79" ht="15" customHeight="1">
      <c r="A21" s="107">
        <v>13</v>
      </c>
      <c r="B21" s="253" t="str">
        <f>IF('1_F'!$B21="","",'1_F'!$B21)</f>
        <v/>
      </c>
      <c r="C21" s="254"/>
      <c r="D21" s="255"/>
      <c r="E21" s="111" t="str">
        <f>IF('1_F'!$E21="","",'1_F'!$E21)</f>
        <v/>
      </c>
      <c r="F21" s="156"/>
      <c r="G21" s="157"/>
      <c r="H21" s="158"/>
      <c r="I21" s="158"/>
      <c r="J21" s="159"/>
      <c r="K21" s="159"/>
      <c r="L21" s="158"/>
      <c r="M21" s="158"/>
      <c r="N21" s="156"/>
      <c r="O21" s="157"/>
      <c r="P21" s="158"/>
      <c r="Q21" s="158"/>
      <c r="R21" s="159"/>
      <c r="S21" s="159"/>
      <c r="T21" s="158"/>
      <c r="U21" s="158"/>
      <c r="V21" s="156"/>
      <c r="W21" s="157"/>
      <c r="X21" s="158"/>
      <c r="Y21" s="158"/>
      <c r="Z21" s="159"/>
      <c r="AA21" s="159"/>
      <c r="AB21" s="158"/>
      <c r="AC21" s="158"/>
      <c r="AD21" s="156"/>
      <c r="AE21" s="157"/>
      <c r="AF21" s="158"/>
      <c r="AG21" s="158"/>
      <c r="AH21" s="159"/>
      <c r="AI21" s="159"/>
      <c r="AJ21" s="158"/>
      <c r="AK21" s="158"/>
      <c r="AL21" s="156"/>
      <c r="AM21" s="157"/>
      <c r="AN21" s="158"/>
      <c r="AO21" s="158"/>
      <c r="AP21" s="159"/>
      <c r="AQ21" s="159"/>
      <c r="AR21" s="158"/>
      <c r="AS21" s="158"/>
      <c r="AT21" s="156"/>
      <c r="AU21" s="157"/>
      <c r="AV21" s="158"/>
      <c r="AW21" s="158"/>
      <c r="AX21" s="159"/>
      <c r="AY21" s="159"/>
      <c r="AZ21" s="158"/>
      <c r="BA21" s="158"/>
      <c r="BB21" s="156"/>
      <c r="BC21" s="157"/>
      <c r="BD21" s="158"/>
      <c r="BE21" s="158"/>
      <c r="BF21" s="159"/>
      <c r="BG21" s="159"/>
      <c r="BH21" s="158"/>
      <c r="BI21" s="158"/>
      <c r="BJ21" s="156"/>
      <c r="BK21" s="157"/>
      <c r="BL21" s="158"/>
      <c r="BM21" s="158"/>
      <c r="BN21" s="159"/>
      <c r="BO21" s="159"/>
      <c r="BP21" s="158"/>
      <c r="BQ21" s="158"/>
      <c r="BR21" s="156"/>
      <c r="BS21" s="157"/>
      <c r="BT21" s="158"/>
      <c r="BU21" s="158"/>
      <c r="BV21" s="159"/>
      <c r="BW21" s="159"/>
      <c r="BX21" s="119" t="str">
        <f t="shared" si="0"/>
        <v/>
      </c>
      <c r="BY21" s="119" t="str">
        <f t="shared" si="1"/>
        <v/>
      </c>
      <c r="BZ21" s="119" t="str">
        <f t="shared" si="2"/>
        <v/>
      </c>
      <c r="CA21" s="119" t="str">
        <f t="shared" si="3"/>
        <v/>
      </c>
    </row>
    <row r="22" spans="1:79" ht="15" customHeight="1">
      <c r="A22" s="106">
        <v>14</v>
      </c>
      <c r="B22" s="250" t="str">
        <f>IF('1_F'!$B22="","",'1_F'!$B22)</f>
        <v/>
      </c>
      <c r="C22" s="251"/>
      <c r="D22" s="252"/>
      <c r="E22" s="110" t="str">
        <f>IF('1_F'!$E22="","",'1_F'!$E22)</f>
        <v/>
      </c>
      <c r="F22" s="154"/>
      <c r="G22" s="155"/>
      <c r="H22" s="155"/>
      <c r="I22" s="155"/>
      <c r="J22" s="155"/>
      <c r="K22" s="155"/>
      <c r="L22" s="155"/>
      <c r="M22" s="155"/>
      <c r="N22" s="154"/>
      <c r="O22" s="155"/>
      <c r="P22" s="155"/>
      <c r="Q22" s="155"/>
      <c r="R22" s="155"/>
      <c r="S22" s="155"/>
      <c r="T22" s="155"/>
      <c r="U22" s="155"/>
      <c r="V22" s="154"/>
      <c r="W22" s="155"/>
      <c r="X22" s="155"/>
      <c r="Y22" s="155"/>
      <c r="Z22" s="155"/>
      <c r="AA22" s="155"/>
      <c r="AB22" s="155"/>
      <c r="AC22" s="155"/>
      <c r="AD22" s="154"/>
      <c r="AE22" s="155"/>
      <c r="AF22" s="155"/>
      <c r="AG22" s="155"/>
      <c r="AH22" s="155"/>
      <c r="AI22" s="155"/>
      <c r="AJ22" s="155"/>
      <c r="AK22" s="155"/>
      <c r="AL22" s="154"/>
      <c r="AM22" s="155"/>
      <c r="AN22" s="155"/>
      <c r="AO22" s="155"/>
      <c r="AP22" s="155"/>
      <c r="AQ22" s="155"/>
      <c r="AR22" s="155"/>
      <c r="AS22" s="155"/>
      <c r="AT22" s="154"/>
      <c r="AU22" s="155"/>
      <c r="AV22" s="155"/>
      <c r="AW22" s="155"/>
      <c r="AX22" s="155"/>
      <c r="AY22" s="155"/>
      <c r="AZ22" s="155"/>
      <c r="BA22" s="155"/>
      <c r="BB22" s="154"/>
      <c r="BC22" s="155"/>
      <c r="BD22" s="155"/>
      <c r="BE22" s="155"/>
      <c r="BF22" s="155"/>
      <c r="BG22" s="155"/>
      <c r="BH22" s="155"/>
      <c r="BI22" s="155"/>
      <c r="BJ22" s="154"/>
      <c r="BK22" s="155"/>
      <c r="BL22" s="155"/>
      <c r="BM22" s="155"/>
      <c r="BN22" s="155"/>
      <c r="BO22" s="155"/>
      <c r="BP22" s="155"/>
      <c r="BQ22" s="155"/>
      <c r="BR22" s="154"/>
      <c r="BS22" s="155"/>
      <c r="BT22" s="155"/>
      <c r="BU22" s="155"/>
      <c r="BV22" s="155"/>
      <c r="BW22" s="155"/>
      <c r="BX22" s="118" t="str">
        <f t="shared" si="0"/>
        <v/>
      </c>
      <c r="BY22" s="118" t="str">
        <f t="shared" si="1"/>
        <v/>
      </c>
      <c r="BZ22" s="118" t="str">
        <f t="shared" si="2"/>
        <v/>
      </c>
      <c r="CA22" s="118" t="str">
        <f t="shared" si="3"/>
        <v/>
      </c>
    </row>
    <row r="23" spans="1:79" ht="15" customHeight="1">
      <c r="A23" s="107">
        <v>15</v>
      </c>
      <c r="B23" s="253" t="str">
        <f>IF('1_F'!$B23="","",'1_F'!$B23)</f>
        <v/>
      </c>
      <c r="C23" s="254"/>
      <c r="D23" s="255"/>
      <c r="E23" s="111" t="str">
        <f>IF('1_F'!$E23="","",'1_F'!$E23)</f>
        <v/>
      </c>
      <c r="F23" s="156"/>
      <c r="G23" s="157"/>
      <c r="H23" s="158"/>
      <c r="I23" s="158"/>
      <c r="J23" s="159"/>
      <c r="K23" s="159"/>
      <c r="L23" s="158"/>
      <c r="M23" s="158"/>
      <c r="N23" s="156"/>
      <c r="O23" s="157"/>
      <c r="P23" s="158"/>
      <c r="Q23" s="158"/>
      <c r="R23" s="159"/>
      <c r="S23" s="159"/>
      <c r="T23" s="158"/>
      <c r="U23" s="158"/>
      <c r="V23" s="156"/>
      <c r="W23" s="157"/>
      <c r="X23" s="158"/>
      <c r="Y23" s="158"/>
      <c r="Z23" s="159"/>
      <c r="AA23" s="159"/>
      <c r="AB23" s="158"/>
      <c r="AC23" s="158"/>
      <c r="AD23" s="156"/>
      <c r="AE23" s="157"/>
      <c r="AF23" s="158"/>
      <c r="AG23" s="158"/>
      <c r="AH23" s="159"/>
      <c r="AI23" s="159"/>
      <c r="AJ23" s="158"/>
      <c r="AK23" s="158"/>
      <c r="AL23" s="156"/>
      <c r="AM23" s="157"/>
      <c r="AN23" s="158"/>
      <c r="AO23" s="158"/>
      <c r="AP23" s="159"/>
      <c r="AQ23" s="159"/>
      <c r="AR23" s="158"/>
      <c r="AS23" s="158"/>
      <c r="AT23" s="156"/>
      <c r="AU23" s="157"/>
      <c r="AV23" s="158"/>
      <c r="AW23" s="158"/>
      <c r="AX23" s="159"/>
      <c r="AY23" s="159"/>
      <c r="AZ23" s="158"/>
      <c r="BA23" s="158"/>
      <c r="BB23" s="156"/>
      <c r="BC23" s="157"/>
      <c r="BD23" s="158"/>
      <c r="BE23" s="158"/>
      <c r="BF23" s="159"/>
      <c r="BG23" s="159"/>
      <c r="BH23" s="158"/>
      <c r="BI23" s="158"/>
      <c r="BJ23" s="156"/>
      <c r="BK23" s="157"/>
      <c r="BL23" s="158"/>
      <c r="BM23" s="158"/>
      <c r="BN23" s="159"/>
      <c r="BO23" s="159"/>
      <c r="BP23" s="158"/>
      <c r="BQ23" s="158"/>
      <c r="BR23" s="156"/>
      <c r="BS23" s="157"/>
      <c r="BT23" s="158"/>
      <c r="BU23" s="158"/>
      <c r="BV23" s="159"/>
      <c r="BW23" s="159"/>
      <c r="BX23" s="119" t="str">
        <f t="shared" si="0"/>
        <v/>
      </c>
      <c r="BY23" s="119" t="str">
        <f t="shared" si="1"/>
        <v/>
      </c>
      <c r="BZ23" s="119" t="str">
        <f t="shared" si="2"/>
        <v/>
      </c>
      <c r="CA23" s="119" t="str">
        <f t="shared" si="3"/>
        <v/>
      </c>
    </row>
    <row r="24" spans="1:79" ht="15" customHeight="1">
      <c r="A24" s="106">
        <v>16</v>
      </c>
      <c r="B24" s="250" t="str">
        <f>IF('1_F'!$B24="","",'1_F'!$B24)</f>
        <v/>
      </c>
      <c r="C24" s="251"/>
      <c r="D24" s="252"/>
      <c r="E24" s="110" t="str">
        <f>IF('1_F'!$E24="","",'1_F'!$E24)</f>
        <v/>
      </c>
      <c r="F24" s="154"/>
      <c r="G24" s="155"/>
      <c r="H24" s="155"/>
      <c r="I24" s="155"/>
      <c r="J24" s="155"/>
      <c r="K24" s="155"/>
      <c r="L24" s="155"/>
      <c r="M24" s="155"/>
      <c r="N24" s="154"/>
      <c r="O24" s="155"/>
      <c r="P24" s="155"/>
      <c r="Q24" s="155"/>
      <c r="R24" s="155"/>
      <c r="S24" s="155"/>
      <c r="T24" s="155"/>
      <c r="U24" s="155"/>
      <c r="V24" s="154"/>
      <c r="W24" s="155"/>
      <c r="X24" s="155"/>
      <c r="Y24" s="155"/>
      <c r="Z24" s="155"/>
      <c r="AA24" s="155"/>
      <c r="AB24" s="155"/>
      <c r="AC24" s="155"/>
      <c r="AD24" s="154"/>
      <c r="AE24" s="155"/>
      <c r="AF24" s="155"/>
      <c r="AG24" s="155"/>
      <c r="AH24" s="155"/>
      <c r="AI24" s="155"/>
      <c r="AJ24" s="155"/>
      <c r="AK24" s="155"/>
      <c r="AL24" s="154"/>
      <c r="AM24" s="155"/>
      <c r="AN24" s="155"/>
      <c r="AO24" s="155"/>
      <c r="AP24" s="155"/>
      <c r="AQ24" s="155"/>
      <c r="AR24" s="155"/>
      <c r="AS24" s="155"/>
      <c r="AT24" s="154"/>
      <c r="AU24" s="155"/>
      <c r="AV24" s="155"/>
      <c r="AW24" s="155"/>
      <c r="AX24" s="155"/>
      <c r="AY24" s="155"/>
      <c r="AZ24" s="155"/>
      <c r="BA24" s="155"/>
      <c r="BB24" s="154"/>
      <c r="BC24" s="155"/>
      <c r="BD24" s="155"/>
      <c r="BE24" s="155"/>
      <c r="BF24" s="155"/>
      <c r="BG24" s="155"/>
      <c r="BH24" s="155"/>
      <c r="BI24" s="155"/>
      <c r="BJ24" s="154"/>
      <c r="BK24" s="155"/>
      <c r="BL24" s="155"/>
      <c r="BM24" s="155"/>
      <c r="BN24" s="155"/>
      <c r="BO24" s="155"/>
      <c r="BP24" s="155"/>
      <c r="BQ24" s="155"/>
      <c r="BR24" s="154"/>
      <c r="BS24" s="155"/>
      <c r="BT24" s="155"/>
      <c r="BU24" s="155"/>
      <c r="BV24" s="155"/>
      <c r="BW24" s="155"/>
      <c r="BX24" s="118" t="str">
        <f t="shared" si="0"/>
        <v/>
      </c>
      <c r="BY24" s="118" t="str">
        <f t="shared" si="1"/>
        <v/>
      </c>
      <c r="BZ24" s="118" t="str">
        <f t="shared" si="2"/>
        <v/>
      </c>
      <c r="CA24" s="118" t="str">
        <f t="shared" si="3"/>
        <v/>
      </c>
    </row>
    <row r="25" spans="1:79" ht="15" customHeight="1">
      <c r="A25" s="107">
        <v>17</v>
      </c>
      <c r="B25" s="253" t="str">
        <f>IF('1_F'!$B25="","",'1_F'!$B25)</f>
        <v/>
      </c>
      <c r="C25" s="254"/>
      <c r="D25" s="255"/>
      <c r="E25" s="111" t="str">
        <f>IF('1_F'!$E25="","",'1_F'!$E25)</f>
        <v/>
      </c>
      <c r="F25" s="156"/>
      <c r="G25" s="157"/>
      <c r="H25" s="158"/>
      <c r="I25" s="158"/>
      <c r="J25" s="159"/>
      <c r="K25" s="159"/>
      <c r="L25" s="158"/>
      <c r="M25" s="158"/>
      <c r="N25" s="156"/>
      <c r="O25" s="157"/>
      <c r="P25" s="158"/>
      <c r="Q25" s="158"/>
      <c r="R25" s="159"/>
      <c r="S25" s="159"/>
      <c r="T25" s="158"/>
      <c r="U25" s="158"/>
      <c r="V25" s="156"/>
      <c r="W25" s="157"/>
      <c r="X25" s="158"/>
      <c r="Y25" s="158"/>
      <c r="Z25" s="159"/>
      <c r="AA25" s="159"/>
      <c r="AB25" s="158"/>
      <c r="AC25" s="158"/>
      <c r="AD25" s="156"/>
      <c r="AE25" s="157"/>
      <c r="AF25" s="158"/>
      <c r="AG25" s="158"/>
      <c r="AH25" s="159"/>
      <c r="AI25" s="159"/>
      <c r="AJ25" s="158"/>
      <c r="AK25" s="158"/>
      <c r="AL25" s="156"/>
      <c r="AM25" s="157"/>
      <c r="AN25" s="158"/>
      <c r="AO25" s="158"/>
      <c r="AP25" s="159"/>
      <c r="AQ25" s="159"/>
      <c r="AR25" s="158"/>
      <c r="AS25" s="158"/>
      <c r="AT25" s="156"/>
      <c r="AU25" s="157"/>
      <c r="AV25" s="158"/>
      <c r="AW25" s="158"/>
      <c r="AX25" s="159"/>
      <c r="AY25" s="159"/>
      <c r="AZ25" s="158"/>
      <c r="BA25" s="158"/>
      <c r="BB25" s="156"/>
      <c r="BC25" s="157"/>
      <c r="BD25" s="158"/>
      <c r="BE25" s="158"/>
      <c r="BF25" s="159"/>
      <c r="BG25" s="159"/>
      <c r="BH25" s="158"/>
      <c r="BI25" s="158"/>
      <c r="BJ25" s="156"/>
      <c r="BK25" s="157"/>
      <c r="BL25" s="158"/>
      <c r="BM25" s="158"/>
      <c r="BN25" s="159"/>
      <c r="BO25" s="159"/>
      <c r="BP25" s="158"/>
      <c r="BQ25" s="158"/>
      <c r="BR25" s="156"/>
      <c r="BS25" s="157"/>
      <c r="BT25" s="158"/>
      <c r="BU25" s="158"/>
      <c r="BV25" s="159"/>
      <c r="BW25" s="159"/>
      <c r="BX25" s="119" t="str">
        <f t="shared" si="0"/>
        <v/>
      </c>
      <c r="BY25" s="119" t="str">
        <f t="shared" si="1"/>
        <v/>
      </c>
      <c r="BZ25" s="119" t="str">
        <f t="shared" si="2"/>
        <v/>
      </c>
      <c r="CA25" s="119" t="str">
        <f t="shared" si="3"/>
        <v/>
      </c>
    </row>
    <row r="26" spans="1:79" ht="15" customHeight="1">
      <c r="A26" s="106">
        <v>18</v>
      </c>
      <c r="B26" s="250" t="str">
        <f>IF('1_F'!$B26="","",'1_F'!$B26)</f>
        <v/>
      </c>
      <c r="C26" s="251"/>
      <c r="D26" s="252"/>
      <c r="E26" s="110" t="str">
        <f>IF('1_F'!$E26="","",'1_F'!$E26)</f>
        <v/>
      </c>
      <c r="F26" s="154"/>
      <c r="G26" s="155"/>
      <c r="H26" s="155"/>
      <c r="I26" s="155"/>
      <c r="J26" s="155"/>
      <c r="K26" s="155"/>
      <c r="L26" s="155"/>
      <c r="M26" s="155"/>
      <c r="N26" s="154"/>
      <c r="O26" s="155"/>
      <c r="P26" s="155"/>
      <c r="Q26" s="155"/>
      <c r="R26" s="155"/>
      <c r="S26" s="155"/>
      <c r="T26" s="155"/>
      <c r="U26" s="155"/>
      <c r="V26" s="154"/>
      <c r="W26" s="155"/>
      <c r="X26" s="155"/>
      <c r="Y26" s="155"/>
      <c r="Z26" s="155"/>
      <c r="AA26" s="155"/>
      <c r="AB26" s="155"/>
      <c r="AC26" s="155"/>
      <c r="AD26" s="154"/>
      <c r="AE26" s="155"/>
      <c r="AF26" s="155"/>
      <c r="AG26" s="155"/>
      <c r="AH26" s="155"/>
      <c r="AI26" s="155"/>
      <c r="AJ26" s="155"/>
      <c r="AK26" s="155"/>
      <c r="AL26" s="154"/>
      <c r="AM26" s="155"/>
      <c r="AN26" s="155"/>
      <c r="AO26" s="155"/>
      <c r="AP26" s="155"/>
      <c r="AQ26" s="155"/>
      <c r="AR26" s="155"/>
      <c r="AS26" s="155"/>
      <c r="AT26" s="154"/>
      <c r="AU26" s="155"/>
      <c r="AV26" s="155"/>
      <c r="AW26" s="155"/>
      <c r="AX26" s="155"/>
      <c r="AY26" s="155"/>
      <c r="AZ26" s="155"/>
      <c r="BA26" s="155"/>
      <c r="BB26" s="154"/>
      <c r="BC26" s="155"/>
      <c r="BD26" s="155"/>
      <c r="BE26" s="155"/>
      <c r="BF26" s="155"/>
      <c r="BG26" s="155"/>
      <c r="BH26" s="155"/>
      <c r="BI26" s="155"/>
      <c r="BJ26" s="154"/>
      <c r="BK26" s="155"/>
      <c r="BL26" s="155"/>
      <c r="BM26" s="155"/>
      <c r="BN26" s="155"/>
      <c r="BO26" s="155"/>
      <c r="BP26" s="155"/>
      <c r="BQ26" s="155"/>
      <c r="BR26" s="154"/>
      <c r="BS26" s="155"/>
      <c r="BT26" s="155"/>
      <c r="BU26" s="155"/>
      <c r="BV26" s="155"/>
      <c r="BW26" s="155"/>
      <c r="BX26" s="118" t="str">
        <f t="shared" si="0"/>
        <v/>
      </c>
      <c r="BY26" s="118" t="str">
        <f t="shared" si="1"/>
        <v/>
      </c>
      <c r="BZ26" s="118" t="str">
        <f t="shared" si="2"/>
        <v/>
      </c>
      <c r="CA26" s="118" t="str">
        <f t="shared" si="3"/>
        <v/>
      </c>
    </row>
    <row r="27" spans="1:79" ht="15" customHeight="1">
      <c r="A27" s="107">
        <v>19</v>
      </c>
      <c r="B27" s="253" t="str">
        <f>IF('1_F'!$B27="","",'1_F'!$B27)</f>
        <v/>
      </c>
      <c r="C27" s="254"/>
      <c r="D27" s="255"/>
      <c r="E27" s="111" t="str">
        <f>IF('1_F'!$E27="","",'1_F'!$E27)</f>
        <v/>
      </c>
      <c r="F27" s="156"/>
      <c r="G27" s="157"/>
      <c r="H27" s="158"/>
      <c r="I27" s="158"/>
      <c r="J27" s="159"/>
      <c r="K27" s="159"/>
      <c r="L27" s="158"/>
      <c r="M27" s="158"/>
      <c r="N27" s="156"/>
      <c r="O27" s="157"/>
      <c r="P27" s="158"/>
      <c r="Q27" s="158"/>
      <c r="R27" s="159"/>
      <c r="S27" s="159"/>
      <c r="T27" s="158"/>
      <c r="U27" s="158"/>
      <c r="V27" s="156"/>
      <c r="W27" s="157"/>
      <c r="X27" s="158"/>
      <c r="Y27" s="158"/>
      <c r="Z27" s="159"/>
      <c r="AA27" s="159"/>
      <c r="AB27" s="158"/>
      <c r="AC27" s="158"/>
      <c r="AD27" s="156"/>
      <c r="AE27" s="157"/>
      <c r="AF27" s="158"/>
      <c r="AG27" s="158"/>
      <c r="AH27" s="159"/>
      <c r="AI27" s="159"/>
      <c r="AJ27" s="158"/>
      <c r="AK27" s="158"/>
      <c r="AL27" s="156"/>
      <c r="AM27" s="157"/>
      <c r="AN27" s="158"/>
      <c r="AO27" s="158"/>
      <c r="AP27" s="159"/>
      <c r="AQ27" s="159"/>
      <c r="AR27" s="158"/>
      <c r="AS27" s="158"/>
      <c r="AT27" s="156"/>
      <c r="AU27" s="157"/>
      <c r="AV27" s="158"/>
      <c r="AW27" s="158"/>
      <c r="AX27" s="159"/>
      <c r="AY27" s="159"/>
      <c r="AZ27" s="158"/>
      <c r="BA27" s="158"/>
      <c r="BB27" s="156"/>
      <c r="BC27" s="157"/>
      <c r="BD27" s="158"/>
      <c r="BE27" s="158"/>
      <c r="BF27" s="159"/>
      <c r="BG27" s="159"/>
      <c r="BH27" s="158"/>
      <c r="BI27" s="158"/>
      <c r="BJ27" s="156"/>
      <c r="BK27" s="157"/>
      <c r="BL27" s="158"/>
      <c r="BM27" s="158"/>
      <c r="BN27" s="159"/>
      <c r="BO27" s="159"/>
      <c r="BP27" s="158"/>
      <c r="BQ27" s="158"/>
      <c r="BR27" s="156"/>
      <c r="BS27" s="157"/>
      <c r="BT27" s="158"/>
      <c r="BU27" s="158"/>
      <c r="BV27" s="159"/>
      <c r="BW27" s="159"/>
      <c r="BX27" s="119" t="str">
        <f t="shared" si="0"/>
        <v/>
      </c>
      <c r="BY27" s="119" t="str">
        <f t="shared" si="1"/>
        <v/>
      </c>
      <c r="BZ27" s="119" t="str">
        <f t="shared" si="2"/>
        <v/>
      </c>
      <c r="CA27" s="119" t="str">
        <f t="shared" si="3"/>
        <v/>
      </c>
    </row>
    <row r="28" spans="1:79" ht="15" customHeight="1">
      <c r="A28" s="106">
        <v>20</v>
      </c>
      <c r="B28" s="250" t="str">
        <f>IF('1_F'!$B28="","",'1_F'!$B28)</f>
        <v/>
      </c>
      <c r="C28" s="251"/>
      <c r="D28" s="252"/>
      <c r="E28" s="110" t="str">
        <f>IF('1_F'!$E28="","",'1_F'!$E28)</f>
        <v/>
      </c>
      <c r="F28" s="154"/>
      <c r="G28" s="155"/>
      <c r="H28" s="155"/>
      <c r="I28" s="155"/>
      <c r="J28" s="155"/>
      <c r="K28" s="155"/>
      <c r="L28" s="155"/>
      <c r="M28" s="155"/>
      <c r="N28" s="154"/>
      <c r="O28" s="155"/>
      <c r="P28" s="155"/>
      <c r="Q28" s="155"/>
      <c r="R28" s="155"/>
      <c r="S28" s="155"/>
      <c r="T28" s="155"/>
      <c r="U28" s="155"/>
      <c r="V28" s="154"/>
      <c r="W28" s="155"/>
      <c r="X28" s="155"/>
      <c r="Y28" s="155"/>
      <c r="Z28" s="155"/>
      <c r="AA28" s="155"/>
      <c r="AB28" s="155"/>
      <c r="AC28" s="155"/>
      <c r="AD28" s="154"/>
      <c r="AE28" s="155"/>
      <c r="AF28" s="155"/>
      <c r="AG28" s="155"/>
      <c r="AH28" s="155"/>
      <c r="AI28" s="155"/>
      <c r="AJ28" s="155"/>
      <c r="AK28" s="155"/>
      <c r="AL28" s="154"/>
      <c r="AM28" s="155"/>
      <c r="AN28" s="155"/>
      <c r="AO28" s="155"/>
      <c r="AP28" s="155"/>
      <c r="AQ28" s="155"/>
      <c r="AR28" s="155"/>
      <c r="AS28" s="155"/>
      <c r="AT28" s="154"/>
      <c r="AU28" s="155"/>
      <c r="AV28" s="155"/>
      <c r="AW28" s="155"/>
      <c r="AX28" s="155"/>
      <c r="AY28" s="155"/>
      <c r="AZ28" s="155"/>
      <c r="BA28" s="155"/>
      <c r="BB28" s="154"/>
      <c r="BC28" s="155"/>
      <c r="BD28" s="155"/>
      <c r="BE28" s="155"/>
      <c r="BF28" s="155"/>
      <c r="BG28" s="155"/>
      <c r="BH28" s="155"/>
      <c r="BI28" s="155"/>
      <c r="BJ28" s="154"/>
      <c r="BK28" s="155"/>
      <c r="BL28" s="155"/>
      <c r="BM28" s="155"/>
      <c r="BN28" s="155"/>
      <c r="BO28" s="155"/>
      <c r="BP28" s="155"/>
      <c r="BQ28" s="155"/>
      <c r="BR28" s="154"/>
      <c r="BS28" s="155"/>
      <c r="BT28" s="155"/>
      <c r="BU28" s="155"/>
      <c r="BV28" s="155"/>
      <c r="BW28" s="155"/>
      <c r="BX28" s="118" t="str">
        <f t="shared" si="0"/>
        <v/>
      </c>
      <c r="BY28" s="118" t="str">
        <f t="shared" si="1"/>
        <v/>
      </c>
      <c r="BZ28" s="118" t="str">
        <f t="shared" si="2"/>
        <v/>
      </c>
      <c r="CA28" s="118" t="str">
        <f t="shared" si="3"/>
        <v/>
      </c>
    </row>
    <row r="29" spans="1:79" ht="15" customHeight="1">
      <c r="A29" s="107">
        <v>21</v>
      </c>
      <c r="B29" s="253" t="str">
        <f>IF('1_F'!$B29="","",'1_F'!$B29)</f>
        <v/>
      </c>
      <c r="C29" s="254"/>
      <c r="D29" s="255"/>
      <c r="E29" s="111" t="str">
        <f>IF('1_F'!$E29="","",'1_F'!$E29)</f>
        <v/>
      </c>
      <c r="F29" s="156"/>
      <c r="G29" s="157"/>
      <c r="H29" s="158"/>
      <c r="I29" s="158"/>
      <c r="J29" s="159"/>
      <c r="K29" s="159"/>
      <c r="L29" s="158"/>
      <c r="M29" s="158"/>
      <c r="N29" s="156"/>
      <c r="O29" s="157"/>
      <c r="P29" s="158"/>
      <c r="Q29" s="158"/>
      <c r="R29" s="159"/>
      <c r="S29" s="159"/>
      <c r="T29" s="158"/>
      <c r="U29" s="158"/>
      <c r="V29" s="156"/>
      <c r="W29" s="157"/>
      <c r="X29" s="158"/>
      <c r="Y29" s="158"/>
      <c r="Z29" s="159"/>
      <c r="AA29" s="159"/>
      <c r="AB29" s="158"/>
      <c r="AC29" s="158"/>
      <c r="AD29" s="156"/>
      <c r="AE29" s="157"/>
      <c r="AF29" s="158"/>
      <c r="AG29" s="158"/>
      <c r="AH29" s="159"/>
      <c r="AI29" s="159"/>
      <c r="AJ29" s="158"/>
      <c r="AK29" s="158"/>
      <c r="AL29" s="156"/>
      <c r="AM29" s="157"/>
      <c r="AN29" s="158"/>
      <c r="AO29" s="158"/>
      <c r="AP29" s="159"/>
      <c r="AQ29" s="159"/>
      <c r="AR29" s="158"/>
      <c r="AS29" s="158"/>
      <c r="AT29" s="156"/>
      <c r="AU29" s="157"/>
      <c r="AV29" s="158"/>
      <c r="AW29" s="158"/>
      <c r="AX29" s="159"/>
      <c r="AY29" s="159"/>
      <c r="AZ29" s="158"/>
      <c r="BA29" s="158"/>
      <c r="BB29" s="156"/>
      <c r="BC29" s="157"/>
      <c r="BD29" s="158"/>
      <c r="BE29" s="158"/>
      <c r="BF29" s="159"/>
      <c r="BG29" s="159"/>
      <c r="BH29" s="158"/>
      <c r="BI29" s="158"/>
      <c r="BJ29" s="156"/>
      <c r="BK29" s="157"/>
      <c r="BL29" s="158"/>
      <c r="BM29" s="158"/>
      <c r="BN29" s="159"/>
      <c r="BO29" s="159"/>
      <c r="BP29" s="158"/>
      <c r="BQ29" s="158"/>
      <c r="BR29" s="156"/>
      <c r="BS29" s="157"/>
      <c r="BT29" s="158"/>
      <c r="BU29" s="158"/>
      <c r="BV29" s="159"/>
      <c r="BW29" s="159"/>
      <c r="BX29" s="119" t="str">
        <f t="shared" si="0"/>
        <v/>
      </c>
      <c r="BY29" s="119" t="str">
        <f t="shared" si="1"/>
        <v/>
      </c>
      <c r="BZ29" s="119" t="str">
        <f t="shared" si="2"/>
        <v/>
      </c>
      <c r="CA29" s="119" t="str">
        <f t="shared" si="3"/>
        <v/>
      </c>
    </row>
    <row r="30" spans="1:79" ht="15" customHeight="1">
      <c r="A30" s="106">
        <v>22</v>
      </c>
      <c r="B30" s="250" t="str">
        <f>IF('1_F'!$B30="","",'1_F'!$B30)</f>
        <v/>
      </c>
      <c r="C30" s="251"/>
      <c r="D30" s="252"/>
      <c r="E30" s="110" t="str">
        <f>IF('1_F'!$E30="","",'1_F'!$E30)</f>
        <v/>
      </c>
      <c r="F30" s="154"/>
      <c r="G30" s="155"/>
      <c r="H30" s="155"/>
      <c r="I30" s="155"/>
      <c r="J30" s="155"/>
      <c r="K30" s="155"/>
      <c r="L30" s="155"/>
      <c r="M30" s="155"/>
      <c r="N30" s="154"/>
      <c r="O30" s="155"/>
      <c r="P30" s="155"/>
      <c r="Q30" s="155"/>
      <c r="R30" s="155"/>
      <c r="S30" s="155"/>
      <c r="T30" s="155"/>
      <c r="U30" s="155"/>
      <c r="V30" s="154"/>
      <c r="W30" s="155"/>
      <c r="X30" s="155"/>
      <c r="Y30" s="155"/>
      <c r="Z30" s="155"/>
      <c r="AA30" s="155"/>
      <c r="AB30" s="155"/>
      <c r="AC30" s="155"/>
      <c r="AD30" s="154"/>
      <c r="AE30" s="155"/>
      <c r="AF30" s="155"/>
      <c r="AG30" s="155"/>
      <c r="AH30" s="155"/>
      <c r="AI30" s="155"/>
      <c r="AJ30" s="155"/>
      <c r="AK30" s="155"/>
      <c r="AL30" s="154"/>
      <c r="AM30" s="155"/>
      <c r="AN30" s="155"/>
      <c r="AO30" s="155"/>
      <c r="AP30" s="155"/>
      <c r="AQ30" s="155"/>
      <c r="AR30" s="155"/>
      <c r="AS30" s="155"/>
      <c r="AT30" s="154"/>
      <c r="AU30" s="155"/>
      <c r="AV30" s="155"/>
      <c r="AW30" s="155"/>
      <c r="AX30" s="155"/>
      <c r="AY30" s="155"/>
      <c r="AZ30" s="155"/>
      <c r="BA30" s="155"/>
      <c r="BB30" s="154"/>
      <c r="BC30" s="155"/>
      <c r="BD30" s="155"/>
      <c r="BE30" s="155"/>
      <c r="BF30" s="155"/>
      <c r="BG30" s="155"/>
      <c r="BH30" s="155"/>
      <c r="BI30" s="155"/>
      <c r="BJ30" s="154"/>
      <c r="BK30" s="155"/>
      <c r="BL30" s="155"/>
      <c r="BM30" s="155"/>
      <c r="BN30" s="155"/>
      <c r="BO30" s="155"/>
      <c r="BP30" s="155"/>
      <c r="BQ30" s="155"/>
      <c r="BR30" s="154"/>
      <c r="BS30" s="155"/>
      <c r="BT30" s="155"/>
      <c r="BU30" s="155"/>
      <c r="BV30" s="155"/>
      <c r="BW30" s="155"/>
      <c r="BX30" s="118" t="str">
        <f t="shared" si="0"/>
        <v/>
      </c>
      <c r="BY30" s="118" t="str">
        <f t="shared" si="1"/>
        <v/>
      </c>
      <c r="BZ30" s="118" t="str">
        <f t="shared" si="2"/>
        <v/>
      </c>
      <c r="CA30" s="118" t="str">
        <f t="shared" si="3"/>
        <v/>
      </c>
    </row>
    <row r="31" spans="1:79" ht="15" customHeight="1">
      <c r="A31" s="107">
        <v>23</v>
      </c>
      <c r="B31" s="253" t="str">
        <f>IF('1_F'!$B31="","",'1_F'!$B31)</f>
        <v/>
      </c>
      <c r="C31" s="254"/>
      <c r="D31" s="255"/>
      <c r="E31" s="111" t="str">
        <f>IF('1_F'!$E31="","",'1_F'!$E31)</f>
        <v/>
      </c>
      <c r="F31" s="156"/>
      <c r="G31" s="157"/>
      <c r="H31" s="158"/>
      <c r="I31" s="158"/>
      <c r="J31" s="159"/>
      <c r="K31" s="159"/>
      <c r="L31" s="158"/>
      <c r="M31" s="158"/>
      <c r="N31" s="156"/>
      <c r="O31" s="157"/>
      <c r="P31" s="158"/>
      <c r="Q31" s="158"/>
      <c r="R31" s="159"/>
      <c r="S31" s="159"/>
      <c r="T31" s="158"/>
      <c r="U31" s="158"/>
      <c r="V31" s="156"/>
      <c r="W31" s="157"/>
      <c r="X31" s="158"/>
      <c r="Y31" s="158"/>
      <c r="Z31" s="159"/>
      <c r="AA31" s="159"/>
      <c r="AB31" s="158"/>
      <c r="AC31" s="158"/>
      <c r="AD31" s="156"/>
      <c r="AE31" s="157"/>
      <c r="AF31" s="158"/>
      <c r="AG31" s="158"/>
      <c r="AH31" s="159"/>
      <c r="AI31" s="159"/>
      <c r="AJ31" s="158"/>
      <c r="AK31" s="158"/>
      <c r="AL31" s="156"/>
      <c r="AM31" s="157"/>
      <c r="AN31" s="158"/>
      <c r="AO31" s="158"/>
      <c r="AP31" s="159"/>
      <c r="AQ31" s="159"/>
      <c r="AR31" s="158"/>
      <c r="AS31" s="158"/>
      <c r="AT31" s="156"/>
      <c r="AU31" s="157"/>
      <c r="AV31" s="158"/>
      <c r="AW31" s="158"/>
      <c r="AX31" s="159"/>
      <c r="AY31" s="159"/>
      <c r="AZ31" s="158"/>
      <c r="BA31" s="158"/>
      <c r="BB31" s="156"/>
      <c r="BC31" s="157"/>
      <c r="BD31" s="158"/>
      <c r="BE31" s="158"/>
      <c r="BF31" s="159"/>
      <c r="BG31" s="159"/>
      <c r="BH31" s="158"/>
      <c r="BI31" s="158"/>
      <c r="BJ31" s="156"/>
      <c r="BK31" s="157"/>
      <c r="BL31" s="158"/>
      <c r="BM31" s="158"/>
      <c r="BN31" s="159"/>
      <c r="BO31" s="159"/>
      <c r="BP31" s="158"/>
      <c r="BQ31" s="158"/>
      <c r="BR31" s="156"/>
      <c r="BS31" s="157"/>
      <c r="BT31" s="158"/>
      <c r="BU31" s="158"/>
      <c r="BV31" s="159"/>
      <c r="BW31" s="159"/>
      <c r="BX31" s="119" t="str">
        <f t="shared" si="0"/>
        <v/>
      </c>
      <c r="BY31" s="119" t="str">
        <f t="shared" si="1"/>
        <v/>
      </c>
      <c r="BZ31" s="119" t="str">
        <f t="shared" si="2"/>
        <v/>
      </c>
      <c r="CA31" s="119" t="str">
        <f t="shared" si="3"/>
        <v/>
      </c>
    </row>
    <row r="32" spans="1:79" ht="15" customHeight="1">
      <c r="A32" s="106">
        <v>24</v>
      </c>
      <c r="B32" s="250" t="str">
        <f>IF('1_F'!$B32="","",'1_F'!$B32)</f>
        <v/>
      </c>
      <c r="C32" s="251"/>
      <c r="D32" s="252"/>
      <c r="E32" s="110" t="str">
        <f>IF('1_F'!$E32="","",'1_F'!$E32)</f>
        <v/>
      </c>
      <c r="F32" s="154"/>
      <c r="G32" s="155"/>
      <c r="H32" s="155"/>
      <c r="I32" s="155"/>
      <c r="J32" s="155"/>
      <c r="K32" s="155"/>
      <c r="L32" s="155"/>
      <c r="M32" s="155"/>
      <c r="N32" s="154"/>
      <c r="O32" s="155"/>
      <c r="P32" s="155"/>
      <c r="Q32" s="155"/>
      <c r="R32" s="155"/>
      <c r="S32" s="155"/>
      <c r="T32" s="155"/>
      <c r="U32" s="155"/>
      <c r="V32" s="154"/>
      <c r="W32" s="155"/>
      <c r="X32" s="155"/>
      <c r="Y32" s="155"/>
      <c r="Z32" s="155"/>
      <c r="AA32" s="155"/>
      <c r="AB32" s="155"/>
      <c r="AC32" s="155"/>
      <c r="AD32" s="154"/>
      <c r="AE32" s="155"/>
      <c r="AF32" s="155"/>
      <c r="AG32" s="155"/>
      <c r="AH32" s="155"/>
      <c r="AI32" s="155"/>
      <c r="AJ32" s="155"/>
      <c r="AK32" s="155"/>
      <c r="AL32" s="154"/>
      <c r="AM32" s="155"/>
      <c r="AN32" s="155"/>
      <c r="AO32" s="155"/>
      <c r="AP32" s="155"/>
      <c r="AQ32" s="155"/>
      <c r="AR32" s="155"/>
      <c r="AS32" s="155"/>
      <c r="AT32" s="154"/>
      <c r="AU32" s="155"/>
      <c r="AV32" s="155"/>
      <c r="AW32" s="155"/>
      <c r="AX32" s="155"/>
      <c r="AY32" s="155"/>
      <c r="AZ32" s="155"/>
      <c r="BA32" s="155"/>
      <c r="BB32" s="154"/>
      <c r="BC32" s="155"/>
      <c r="BD32" s="155"/>
      <c r="BE32" s="155"/>
      <c r="BF32" s="155"/>
      <c r="BG32" s="155"/>
      <c r="BH32" s="155"/>
      <c r="BI32" s="155"/>
      <c r="BJ32" s="154"/>
      <c r="BK32" s="155"/>
      <c r="BL32" s="155"/>
      <c r="BM32" s="155"/>
      <c r="BN32" s="155"/>
      <c r="BO32" s="155"/>
      <c r="BP32" s="155"/>
      <c r="BQ32" s="155"/>
      <c r="BR32" s="154"/>
      <c r="BS32" s="155"/>
      <c r="BT32" s="155"/>
      <c r="BU32" s="155"/>
      <c r="BV32" s="155"/>
      <c r="BW32" s="155"/>
      <c r="BX32" s="118" t="str">
        <f t="shared" si="0"/>
        <v/>
      </c>
      <c r="BY32" s="118" t="str">
        <f t="shared" si="1"/>
        <v/>
      </c>
      <c r="BZ32" s="118" t="str">
        <f t="shared" si="2"/>
        <v/>
      </c>
      <c r="CA32" s="118" t="str">
        <f t="shared" si="3"/>
        <v/>
      </c>
    </row>
    <row r="33" spans="1:79" ht="15" customHeight="1">
      <c r="A33" s="107">
        <v>25</v>
      </c>
      <c r="B33" s="253" t="str">
        <f>IF('1_F'!$B33="","",'1_F'!$B33)</f>
        <v/>
      </c>
      <c r="C33" s="254"/>
      <c r="D33" s="255"/>
      <c r="E33" s="111" t="str">
        <f>IF('1_F'!$E33="","",'1_F'!$E33)</f>
        <v/>
      </c>
      <c r="F33" s="156"/>
      <c r="G33" s="157"/>
      <c r="H33" s="158"/>
      <c r="I33" s="158"/>
      <c r="J33" s="159"/>
      <c r="K33" s="159"/>
      <c r="L33" s="158"/>
      <c r="M33" s="158"/>
      <c r="N33" s="156"/>
      <c r="O33" s="157"/>
      <c r="P33" s="158"/>
      <c r="Q33" s="158"/>
      <c r="R33" s="159"/>
      <c r="S33" s="159"/>
      <c r="T33" s="158"/>
      <c r="U33" s="158"/>
      <c r="V33" s="156"/>
      <c r="W33" s="157"/>
      <c r="X33" s="158"/>
      <c r="Y33" s="158"/>
      <c r="Z33" s="159"/>
      <c r="AA33" s="159"/>
      <c r="AB33" s="158"/>
      <c r="AC33" s="158"/>
      <c r="AD33" s="156"/>
      <c r="AE33" s="157"/>
      <c r="AF33" s="158"/>
      <c r="AG33" s="158"/>
      <c r="AH33" s="159"/>
      <c r="AI33" s="159"/>
      <c r="AJ33" s="158"/>
      <c r="AK33" s="158"/>
      <c r="AL33" s="156"/>
      <c r="AM33" s="157"/>
      <c r="AN33" s="158"/>
      <c r="AO33" s="158"/>
      <c r="AP33" s="159"/>
      <c r="AQ33" s="159"/>
      <c r="AR33" s="158"/>
      <c r="AS33" s="158"/>
      <c r="AT33" s="156"/>
      <c r="AU33" s="157"/>
      <c r="AV33" s="158"/>
      <c r="AW33" s="158"/>
      <c r="AX33" s="159"/>
      <c r="AY33" s="159"/>
      <c r="AZ33" s="158"/>
      <c r="BA33" s="158"/>
      <c r="BB33" s="156"/>
      <c r="BC33" s="157"/>
      <c r="BD33" s="158"/>
      <c r="BE33" s="158"/>
      <c r="BF33" s="159"/>
      <c r="BG33" s="159"/>
      <c r="BH33" s="158"/>
      <c r="BI33" s="158"/>
      <c r="BJ33" s="156"/>
      <c r="BK33" s="157"/>
      <c r="BL33" s="158"/>
      <c r="BM33" s="158"/>
      <c r="BN33" s="159"/>
      <c r="BO33" s="159"/>
      <c r="BP33" s="158"/>
      <c r="BQ33" s="158"/>
      <c r="BR33" s="156"/>
      <c r="BS33" s="157"/>
      <c r="BT33" s="158"/>
      <c r="BU33" s="158"/>
      <c r="BV33" s="159"/>
      <c r="BW33" s="159"/>
      <c r="BX33" s="119" t="str">
        <f t="shared" si="0"/>
        <v/>
      </c>
      <c r="BY33" s="119" t="str">
        <f t="shared" si="1"/>
        <v/>
      </c>
      <c r="BZ33" s="119" t="str">
        <f t="shared" si="2"/>
        <v/>
      </c>
      <c r="CA33" s="119" t="str">
        <f t="shared" si="3"/>
        <v/>
      </c>
    </row>
    <row r="34" spans="1:79" ht="15" customHeight="1">
      <c r="A34" s="106">
        <v>26</v>
      </c>
      <c r="B34" s="250" t="str">
        <f>IF('1_F'!$B34="","",'1_F'!$B34)</f>
        <v/>
      </c>
      <c r="C34" s="251"/>
      <c r="D34" s="252"/>
      <c r="E34" s="110" t="str">
        <f>IF('1_F'!$E34="","",'1_F'!$E34)</f>
        <v/>
      </c>
      <c r="F34" s="154"/>
      <c r="G34" s="155"/>
      <c r="H34" s="155"/>
      <c r="I34" s="155"/>
      <c r="J34" s="155"/>
      <c r="K34" s="155"/>
      <c r="L34" s="155"/>
      <c r="M34" s="155"/>
      <c r="N34" s="154"/>
      <c r="O34" s="155"/>
      <c r="P34" s="155"/>
      <c r="Q34" s="155"/>
      <c r="R34" s="155"/>
      <c r="S34" s="155"/>
      <c r="T34" s="155"/>
      <c r="U34" s="155"/>
      <c r="V34" s="154"/>
      <c r="W34" s="155"/>
      <c r="X34" s="155"/>
      <c r="Y34" s="155"/>
      <c r="Z34" s="155"/>
      <c r="AA34" s="155"/>
      <c r="AB34" s="155"/>
      <c r="AC34" s="155"/>
      <c r="AD34" s="154"/>
      <c r="AE34" s="155"/>
      <c r="AF34" s="155"/>
      <c r="AG34" s="155"/>
      <c r="AH34" s="155"/>
      <c r="AI34" s="155"/>
      <c r="AJ34" s="155"/>
      <c r="AK34" s="155"/>
      <c r="AL34" s="154"/>
      <c r="AM34" s="155"/>
      <c r="AN34" s="155"/>
      <c r="AO34" s="155"/>
      <c r="AP34" s="155"/>
      <c r="AQ34" s="155"/>
      <c r="AR34" s="155"/>
      <c r="AS34" s="155"/>
      <c r="AT34" s="154"/>
      <c r="AU34" s="155"/>
      <c r="AV34" s="155"/>
      <c r="AW34" s="155"/>
      <c r="AX34" s="155"/>
      <c r="AY34" s="155"/>
      <c r="AZ34" s="155"/>
      <c r="BA34" s="155"/>
      <c r="BB34" s="154"/>
      <c r="BC34" s="155"/>
      <c r="BD34" s="155"/>
      <c r="BE34" s="155"/>
      <c r="BF34" s="155"/>
      <c r="BG34" s="155"/>
      <c r="BH34" s="155"/>
      <c r="BI34" s="155"/>
      <c r="BJ34" s="154"/>
      <c r="BK34" s="155"/>
      <c r="BL34" s="155"/>
      <c r="BM34" s="155"/>
      <c r="BN34" s="155"/>
      <c r="BO34" s="155"/>
      <c r="BP34" s="155"/>
      <c r="BQ34" s="155"/>
      <c r="BR34" s="154"/>
      <c r="BS34" s="155"/>
      <c r="BT34" s="155"/>
      <c r="BU34" s="155"/>
      <c r="BV34" s="155"/>
      <c r="BW34" s="155"/>
      <c r="BX34" s="118" t="str">
        <f t="shared" si="0"/>
        <v/>
      </c>
      <c r="BY34" s="118" t="str">
        <f t="shared" si="1"/>
        <v/>
      </c>
      <c r="BZ34" s="118" t="str">
        <f t="shared" si="2"/>
        <v/>
      </c>
      <c r="CA34" s="118" t="str">
        <f t="shared" si="3"/>
        <v/>
      </c>
    </row>
    <row r="35" spans="1:79" ht="15" customHeight="1">
      <c r="A35" s="107">
        <v>27</v>
      </c>
      <c r="B35" s="253" t="str">
        <f>IF('1_F'!$B35="","",'1_F'!$B35)</f>
        <v/>
      </c>
      <c r="C35" s="254"/>
      <c r="D35" s="255"/>
      <c r="E35" s="111" t="str">
        <f>IF('1_F'!$E35="","",'1_F'!$E35)</f>
        <v/>
      </c>
      <c r="F35" s="156"/>
      <c r="G35" s="157"/>
      <c r="H35" s="158"/>
      <c r="I35" s="158"/>
      <c r="J35" s="159"/>
      <c r="K35" s="159"/>
      <c r="L35" s="158"/>
      <c r="M35" s="158"/>
      <c r="N35" s="156"/>
      <c r="O35" s="157"/>
      <c r="P35" s="158"/>
      <c r="Q35" s="158"/>
      <c r="R35" s="159"/>
      <c r="S35" s="159"/>
      <c r="T35" s="158"/>
      <c r="U35" s="158"/>
      <c r="V35" s="156"/>
      <c r="W35" s="157"/>
      <c r="X35" s="158"/>
      <c r="Y35" s="158"/>
      <c r="Z35" s="159"/>
      <c r="AA35" s="159"/>
      <c r="AB35" s="158"/>
      <c r="AC35" s="158"/>
      <c r="AD35" s="156"/>
      <c r="AE35" s="157"/>
      <c r="AF35" s="158"/>
      <c r="AG35" s="158"/>
      <c r="AH35" s="159"/>
      <c r="AI35" s="159"/>
      <c r="AJ35" s="158"/>
      <c r="AK35" s="158"/>
      <c r="AL35" s="156"/>
      <c r="AM35" s="157"/>
      <c r="AN35" s="158"/>
      <c r="AO35" s="158"/>
      <c r="AP35" s="159"/>
      <c r="AQ35" s="159"/>
      <c r="AR35" s="158"/>
      <c r="AS35" s="158"/>
      <c r="AT35" s="156"/>
      <c r="AU35" s="157"/>
      <c r="AV35" s="158"/>
      <c r="AW35" s="158"/>
      <c r="AX35" s="159"/>
      <c r="AY35" s="159"/>
      <c r="AZ35" s="158"/>
      <c r="BA35" s="158"/>
      <c r="BB35" s="156"/>
      <c r="BC35" s="157"/>
      <c r="BD35" s="158"/>
      <c r="BE35" s="158"/>
      <c r="BF35" s="159"/>
      <c r="BG35" s="159"/>
      <c r="BH35" s="158"/>
      <c r="BI35" s="158"/>
      <c r="BJ35" s="156"/>
      <c r="BK35" s="157"/>
      <c r="BL35" s="158"/>
      <c r="BM35" s="158"/>
      <c r="BN35" s="159"/>
      <c r="BO35" s="159"/>
      <c r="BP35" s="158"/>
      <c r="BQ35" s="158"/>
      <c r="BR35" s="156"/>
      <c r="BS35" s="157"/>
      <c r="BT35" s="158"/>
      <c r="BU35" s="158"/>
      <c r="BV35" s="159"/>
      <c r="BW35" s="159"/>
      <c r="BX35" s="119" t="str">
        <f t="shared" si="0"/>
        <v/>
      </c>
      <c r="BY35" s="119" t="str">
        <f t="shared" si="1"/>
        <v/>
      </c>
      <c r="BZ35" s="119" t="str">
        <f t="shared" si="2"/>
        <v/>
      </c>
      <c r="CA35" s="119" t="str">
        <f t="shared" si="3"/>
        <v/>
      </c>
    </row>
    <row r="36" spans="1:79" ht="15" customHeight="1">
      <c r="A36" s="106">
        <v>28</v>
      </c>
      <c r="B36" s="250" t="str">
        <f>IF('1_F'!$B36="","",'1_F'!$B36)</f>
        <v/>
      </c>
      <c r="C36" s="251"/>
      <c r="D36" s="252"/>
      <c r="E36" s="110" t="str">
        <f>IF('1_F'!$E36="","",'1_F'!$E36)</f>
        <v/>
      </c>
      <c r="F36" s="154"/>
      <c r="G36" s="155"/>
      <c r="H36" s="155"/>
      <c r="I36" s="155"/>
      <c r="J36" s="155"/>
      <c r="K36" s="155"/>
      <c r="L36" s="155"/>
      <c r="M36" s="155"/>
      <c r="N36" s="154"/>
      <c r="O36" s="155"/>
      <c r="P36" s="155"/>
      <c r="Q36" s="155"/>
      <c r="R36" s="155"/>
      <c r="S36" s="155"/>
      <c r="T36" s="155"/>
      <c r="U36" s="155"/>
      <c r="V36" s="154"/>
      <c r="W36" s="155"/>
      <c r="X36" s="155"/>
      <c r="Y36" s="155"/>
      <c r="Z36" s="155"/>
      <c r="AA36" s="155"/>
      <c r="AB36" s="155"/>
      <c r="AC36" s="155"/>
      <c r="AD36" s="154"/>
      <c r="AE36" s="155"/>
      <c r="AF36" s="155"/>
      <c r="AG36" s="155"/>
      <c r="AH36" s="155"/>
      <c r="AI36" s="155"/>
      <c r="AJ36" s="155"/>
      <c r="AK36" s="155"/>
      <c r="AL36" s="154"/>
      <c r="AM36" s="155"/>
      <c r="AN36" s="155"/>
      <c r="AO36" s="155"/>
      <c r="AP36" s="155"/>
      <c r="AQ36" s="155"/>
      <c r="AR36" s="155"/>
      <c r="AS36" s="155"/>
      <c r="AT36" s="154"/>
      <c r="AU36" s="155"/>
      <c r="AV36" s="155"/>
      <c r="AW36" s="155"/>
      <c r="AX36" s="155"/>
      <c r="AY36" s="155"/>
      <c r="AZ36" s="155"/>
      <c r="BA36" s="155"/>
      <c r="BB36" s="154"/>
      <c r="BC36" s="155"/>
      <c r="BD36" s="155"/>
      <c r="BE36" s="155"/>
      <c r="BF36" s="155"/>
      <c r="BG36" s="155"/>
      <c r="BH36" s="155"/>
      <c r="BI36" s="155"/>
      <c r="BJ36" s="154"/>
      <c r="BK36" s="155"/>
      <c r="BL36" s="155"/>
      <c r="BM36" s="155"/>
      <c r="BN36" s="155"/>
      <c r="BO36" s="155"/>
      <c r="BP36" s="155"/>
      <c r="BQ36" s="155"/>
      <c r="BR36" s="154"/>
      <c r="BS36" s="155"/>
      <c r="BT36" s="155"/>
      <c r="BU36" s="155"/>
      <c r="BV36" s="155"/>
      <c r="BW36" s="155"/>
      <c r="BX36" s="118" t="str">
        <f t="shared" si="0"/>
        <v/>
      </c>
      <c r="BY36" s="118" t="str">
        <f t="shared" si="1"/>
        <v/>
      </c>
      <c r="BZ36" s="118" t="str">
        <f t="shared" si="2"/>
        <v/>
      </c>
      <c r="CA36" s="118" t="str">
        <f t="shared" si="3"/>
        <v/>
      </c>
    </row>
    <row r="37" spans="1:79" ht="15" customHeight="1">
      <c r="A37" s="107">
        <v>29</v>
      </c>
      <c r="B37" s="253" t="str">
        <f>IF('1_F'!$B37="","",'1_F'!$B37)</f>
        <v/>
      </c>
      <c r="C37" s="254"/>
      <c r="D37" s="255"/>
      <c r="E37" s="111" t="str">
        <f>IF('1_F'!$E37="","",'1_F'!$E37)</f>
        <v/>
      </c>
      <c r="F37" s="156"/>
      <c r="G37" s="157"/>
      <c r="H37" s="158"/>
      <c r="I37" s="158"/>
      <c r="J37" s="159"/>
      <c r="K37" s="159"/>
      <c r="L37" s="158"/>
      <c r="M37" s="158"/>
      <c r="N37" s="156"/>
      <c r="O37" s="157"/>
      <c r="P37" s="158"/>
      <c r="Q37" s="158"/>
      <c r="R37" s="159"/>
      <c r="S37" s="159"/>
      <c r="T37" s="158"/>
      <c r="U37" s="158"/>
      <c r="V37" s="156"/>
      <c r="W37" s="157"/>
      <c r="X37" s="158"/>
      <c r="Y37" s="158"/>
      <c r="Z37" s="159"/>
      <c r="AA37" s="159"/>
      <c r="AB37" s="158"/>
      <c r="AC37" s="158"/>
      <c r="AD37" s="156"/>
      <c r="AE37" s="157"/>
      <c r="AF37" s="158"/>
      <c r="AG37" s="158"/>
      <c r="AH37" s="159"/>
      <c r="AI37" s="159"/>
      <c r="AJ37" s="158"/>
      <c r="AK37" s="158"/>
      <c r="AL37" s="156"/>
      <c r="AM37" s="157"/>
      <c r="AN37" s="158"/>
      <c r="AO37" s="158"/>
      <c r="AP37" s="159"/>
      <c r="AQ37" s="159"/>
      <c r="AR37" s="158"/>
      <c r="AS37" s="158"/>
      <c r="AT37" s="156"/>
      <c r="AU37" s="157"/>
      <c r="AV37" s="158"/>
      <c r="AW37" s="158"/>
      <c r="AX37" s="159"/>
      <c r="AY37" s="159"/>
      <c r="AZ37" s="158"/>
      <c r="BA37" s="158"/>
      <c r="BB37" s="156"/>
      <c r="BC37" s="157"/>
      <c r="BD37" s="158"/>
      <c r="BE37" s="158"/>
      <c r="BF37" s="159"/>
      <c r="BG37" s="159"/>
      <c r="BH37" s="158"/>
      <c r="BI37" s="158"/>
      <c r="BJ37" s="156"/>
      <c r="BK37" s="157"/>
      <c r="BL37" s="158"/>
      <c r="BM37" s="158"/>
      <c r="BN37" s="159"/>
      <c r="BO37" s="159"/>
      <c r="BP37" s="158"/>
      <c r="BQ37" s="158"/>
      <c r="BR37" s="156"/>
      <c r="BS37" s="157"/>
      <c r="BT37" s="158"/>
      <c r="BU37" s="158"/>
      <c r="BV37" s="159"/>
      <c r="BW37" s="159"/>
      <c r="BX37" s="119" t="str">
        <f t="shared" si="0"/>
        <v/>
      </c>
      <c r="BY37" s="119" t="str">
        <f t="shared" si="1"/>
        <v/>
      </c>
      <c r="BZ37" s="119" t="str">
        <f t="shared" si="2"/>
        <v/>
      </c>
      <c r="CA37" s="119" t="str">
        <f t="shared" si="3"/>
        <v/>
      </c>
    </row>
    <row r="38" spans="1:79" ht="15" customHeight="1">
      <c r="A38" s="106">
        <v>30</v>
      </c>
      <c r="B38" s="250" t="str">
        <f>IF('1_F'!$B38="","",'1_F'!$B38)</f>
        <v/>
      </c>
      <c r="C38" s="251"/>
      <c r="D38" s="252"/>
      <c r="E38" s="110" t="str">
        <f>IF('1_F'!$E38="","",'1_F'!$E38)</f>
        <v/>
      </c>
      <c r="F38" s="154"/>
      <c r="G38" s="155"/>
      <c r="H38" s="155"/>
      <c r="I38" s="155"/>
      <c r="J38" s="155"/>
      <c r="K38" s="155"/>
      <c r="L38" s="155"/>
      <c r="M38" s="155"/>
      <c r="N38" s="154"/>
      <c r="O38" s="155"/>
      <c r="P38" s="155"/>
      <c r="Q38" s="155"/>
      <c r="R38" s="155"/>
      <c r="S38" s="155"/>
      <c r="T38" s="155"/>
      <c r="U38" s="155"/>
      <c r="V38" s="154"/>
      <c r="W38" s="155"/>
      <c r="X38" s="155"/>
      <c r="Y38" s="155"/>
      <c r="Z38" s="155"/>
      <c r="AA38" s="155"/>
      <c r="AB38" s="155"/>
      <c r="AC38" s="155"/>
      <c r="AD38" s="154"/>
      <c r="AE38" s="155"/>
      <c r="AF38" s="155"/>
      <c r="AG38" s="155"/>
      <c r="AH38" s="155"/>
      <c r="AI38" s="155"/>
      <c r="AJ38" s="155"/>
      <c r="AK38" s="155"/>
      <c r="AL38" s="154"/>
      <c r="AM38" s="155"/>
      <c r="AN38" s="155"/>
      <c r="AO38" s="155"/>
      <c r="AP38" s="155"/>
      <c r="AQ38" s="155"/>
      <c r="AR38" s="155"/>
      <c r="AS38" s="155"/>
      <c r="AT38" s="154"/>
      <c r="AU38" s="155"/>
      <c r="AV38" s="155"/>
      <c r="AW38" s="155"/>
      <c r="AX38" s="155"/>
      <c r="AY38" s="155"/>
      <c r="AZ38" s="155"/>
      <c r="BA38" s="155"/>
      <c r="BB38" s="154"/>
      <c r="BC38" s="155"/>
      <c r="BD38" s="155"/>
      <c r="BE38" s="155"/>
      <c r="BF38" s="155"/>
      <c r="BG38" s="155"/>
      <c r="BH38" s="155"/>
      <c r="BI38" s="155"/>
      <c r="BJ38" s="154"/>
      <c r="BK38" s="155"/>
      <c r="BL38" s="155"/>
      <c r="BM38" s="155"/>
      <c r="BN38" s="155"/>
      <c r="BO38" s="155"/>
      <c r="BP38" s="155"/>
      <c r="BQ38" s="155"/>
      <c r="BR38" s="154"/>
      <c r="BS38" s="155"/>
      <c r="BT38" s="155"/>
      <c r="BU38" s="155"/>
      <c r="BV38" s="155"/>
      <c r="BW38" s="155"/>
      <c r="BX38" s="118" t="str">
        <f t="shared" si="0"/>
        <v/>
      </c>
      <c r="BY38" s="118" t="str">
        <f t="shared" si="1"/>
        <v/>
      </c>
      <c r="BZ38" s="118" t="str">
        <f t="shared" si="2"/>
        <v/>
      </c>
      <c r="CA38" s="118" t="str">
        <f t="shared" si="3"/>
        <v/>
      </c>
    </row>
    <row r="39" spans="1:79">
      <c r="A39" s="107">
        <v>31</v>
      </c>
      <c r="B39" s="253" t="str">
        <f>IF('1_F'!$B39="","",'1_F'!$B39)</f>
        <v/>
      </c>
      <c r="C39" s="254"/>
      <c r="D39" s="255"/>
      <c r="E39" s="111" t="str">
        <f>IF('1_F'!$E39="","",'1_F'!$E39)</f>
        <v/>
      </c>
      <c r="F39" s="156"/>
      <c r="G39" s="157"/>
      <c r="H39" s="158"/>
      <c r="I39" s="158"/>
      <c r="J39" s="159"/>
      <c r="K39" s="159"/>
      <c r="L39" s="158"/>
      <c r="M39" s="158"/>
      <c r="N39" s="156"/>
      <c r="O39" s="157"/>
      <c r="P39" s="158"/>
      <c r="Q39" s="158"/>
      <c r="R39" s="159"/>
      <c r="S39" s="159"/>
      <c r="T39" s="158"/>
      <c r="U39" s="158"/>
      <c r="V39" s="156"/>
      <c r="W39" s="157"/>
      <c r="X39" s="158"/>
      <c r="Y39" s="158"/>
      <c r="Z39" s="159"/>
      <c r="AA39" s="159"/>
      <c r="AB39" s="158"/>
      <c r="AC39" s="158"/>
      <c r="AD39" s="156"/>
      <c r="AE39" s="157"/>
      <c r="AF39" s="158"/>
      <c r="AG39" s="158"/>
      <c r="AH39" s="159"/>
      <c r="AI39" s="159"/>
      <c r="AJ39" s="158"/>
      <c r="AK39" s="158"/>
      <c r="AL39" s="156"/>
      <c r="AM39" s="157"/>
      <c r="AN39" s="158"/>
      <c r="AO39" s="158"/>
      <c r="AP39" s="159"/>
      <c r="AQ39" s="159"/>
      <c r="AR39" s="158"/>
      <c r="AS39" s="158"/>
      <c r="AT39" s="156"/>
      <c r="AU39" s="157"/>
      <c r="AV39" s="158"/>
      <c r="AW39" s="158"/>
      <c r="AX39" s="159"/>
      <c r="AY39" s="159"/>
      <c r="AZ39" s="158"/>
      <c r="BA39" s="158"/>
      <c r="BB39" s="156"/>
      <c r="BC39" s="157"/>
      <c r="BD39" s="158"/>
      <c r="BE39" s="158"/>
      <c r="BF39" s="159"/>
      <c r="BG39" s="159"/>
      <c r="BH39" s="158"/>
      <c r="BI39" s="158"/>
      <c r="BJ39" s="156"/>
      <c r="BK39" s="157"/>
      <c r="BL39" s="158"/>
      <c r="BM39" s="158"/>
      <c r="BN39" s="159"/>
      <c r="BO39" s="159"/>
      <c r="BP39" s="158"/>
      <c r="BQ39" s="158"/>
      <c r="BR39" s="156"/>
      <c r="BS39" s="157"/>
      <c r="BT39" s="158"/>
      <c r="BU39" s="158"/>
      <c r="BV39" s="159"/>
      <c r="BW39" s="159"/>
      <c r="BX39" s="119" t="str">
        <f t="shared" si="0"/>
        <v/>
      </c>
      <c r="BY39" s="119" t="str">
        <f t="shared" si="1"/>
        <v/>
      </c>
      <c r="BZ39" s="119" t="str">
        <f t="shared" si="2"/>
        <v/>
      </c>
      <c r="CA39" s="119" t="str">
        <f t="shared" si="3"/>
        <v/>
      </c>
    </row>
    <row r="40" spans="1:79">
      <c r="A40" s="106">
        <v>32</v>
      </c>
      <c r="B40" s="250" t="str">
        <f>IF('1_F'!$B40="","",'1_F'!$B40)</f>
        <v/>
      </c>
      <c r="C40" s="251"/>
      <c r="D40" s="252"/>
      <c r="E40" s="110" t="str">
        <f>IF('1_F'!$E40="","",'1_F'!$E40)</f>
        <v/>
      </c>
      <c r="F40" s="154"/>
      <c r="G40" s="155"/>
      <c r="H40" s="155"/>
      <c r="I40" s="155"/>
      <c r="J40" s="155"/>
      <c r="K40" s="155"/>
      <c r="L40" s="155"/>
      <c r="M40" s="155"/>
      <c r="N40" s="154"/>
      <c r="O40" s="155"/>
      <c r="P40" s="155"/>
      <c r="Q40" s="155"/>
      <c r="R40" s="155"/>
      <c r="S40" s="155"/>
      <c r="T40" s="155"/>
      <c r="U40" s="155"/>
      <c r="V40" s="154"/>
      <c r="W40" s="155"/>
      <c r="X40" s="155"/>
      <c r="Y40" s="155"/>
      <c r="Z40" s="155"/>
      <c r="AA40" s="155"/>
      <c r="AB40" s="155"/>
      <c r="AC40" s="155"/>
      <c r="AD40" s="154"/>
      <c r="AE40" s="155"/>
      <c r="AF40" s="155"/>
      <c r="AG40" s="155"/>
      <c r="AH40" s="155"/>
      <c r="AI40" s="155"/>
      <c r="AJ40" s="155"/>
      <c r="AK40" s="155"/>
      <c r="AL40" s="154"/>
      <c r="AM40" s="155"/>
      <c r="AN40" s="155"/>
      <c r="AO40" s="155"/>
      <c r="AP40" s="155"/>
      <c r="AQ40" s="155"/>
      <c r="AR40" s="155"/>
      <c r="AS40" s="155"/>
      <c r="AT40" s="154"/>
      <c r="AU40" s="155"/>
      <c r="AV40" s="155"/>
      <c r="AW40" s="155"/>
      <c r="AX40" s="155"/>
      <c r="AY40" s="155"/>
      <c r="AZ40" s="155"/>
      <c r="BA40" s="155"/>
      <c r="BB40" s="154"/>
      <c r="BC40" s="155"/>
      <c r="BD40" s="155"/>
      <c r="BE40" s="155"/>
      <c r="BF40" s="155"/>
      <c r="BG40" s="155"/>
      <c r="BH40" s="155"/>
      <c r="BI40" s="155"/>
      <c r="BJ40" s="154"/>
      <c r="BK40" s="155"/>
      <c r="BL40" s="155"/>
      <c r="BM40" s="155"/>
      <c r="BN40" s="155"/>
      <c r="BO40" s="155"/>
      <c r="BP40" s="155"/>
      <c r="BQ40" s="155"/>
      <c r="BR40" s="154"/>
      <c r="BS40" s="155"/>
      <c r="BT40" s="155"/>
      <c r="BU40" s="155"/>
      <c r="BV40" s="155"/>
      <c r="BW40" s="155"/>
      <c r="BX40" s="118" t="str">
        <f t="shared" si="0"/>
        <v/>
      </c>
      <c r="BY40" s="118" t="str">
        <f t="shared" si="1"/>
        <v/>
      </c>
      <c r="BZ40" s="118" t="str">
        <f t="shared" si="2"/>
        <v/>
      </c>
      <c r="CA40" s="118" t="str">
        <f t="shared" si="3"/>
        <v/>
      </c>
    </row>
    <row r="41" spans="1:79">
      <c r="A41" s="107">
        <v>33</v>
      </c>
      <c r="B41" s="253" t="str">
        <f>IF('1_F'!$B41="","",'1_F'!$B41)</f>
        <v/>
      </c>
      <c r="C41" s="254"/>
      <c r="D41" s="255"/>
      <c r="E41" s="111" t="str">
        <f>IF('1_F'!$E41="","",'1_F'!$E41)</f>
        <v/>
      </c>
      <c r="F41" s="156"/>
      <c r="G41" s="157"/>
      <c r="H41" s="158"/>
      <c r="I41" s="158"/>
      <c r="J41" s="159"/>
      <c r="K41" s="159"/>
      <c r="L41" s="158"/>
      <c r="M41" s="158"/>
      <c r="N41" s="156"/>
      <c r="O41" s="157"/>
      <c r="P41" s="158"/>
      <c r="Q41" s="158"/>
      <c r="R41" s="159"/>
      <c r="S41" s="159"/>
      <c r="T41" s="158"/>
      <c r="U41" s="158"/>
      <c r="V41" s="156"/>
      <c r="W41" s="157"/>
      <c r="X41" s="158"/>
      <c r="Y41" s="158"/>
      <c r="Z41" s="159"/>
      <c r="AA41" s="159"/>
      <c r="AB41" s="158"/>
      <c r="AC41" s="158"/>
      <c r="AD41" s="156"/>
      <c r="AE41" s="157"/>
      <c r="AF41" s="158"/>
      <c r="AG41" s="158"/>
      <c r="AH41" s="159"/>
      <c r="AI41" s="159"/>
      <c r="AJ41" s="158"/>
      <c r="AK41" s="158"/>
      <c r="AL41" s="156"/>
      <c r="AM41" s="157"/>
      <c r="AN41" s="158"/>
      <c r="AO41" s="158"/>
      <c r="AP41" s="159"/>
      <c r="AQ41" s="159"/>
      <c r="AR41" s="158"/>
      <c r="AS41" s="158"/>
      <c r="AT41" s="156"/>
      <c r="AU41" s="157"/>
      <c r="AV41" s="158"/>
      <c r="AW41" s="158"/>
      <c r="AX41" s="159"/>
      <c r="AY41" s="159"/>
      <c r="AZ41" s="158"/>
      <c r="BA41" s="158"/>
      <c r="BB41" s="156"/>
      <c r="BC41" s="157"/>
      <c r="BD41" s="158"/>
      <c r="BE41" s="158"/>
      <c r="BF41" s="159"/>
      <c r="BG41" s="159"/>
      <c r="BH41" s="158"/>
      <c r="BI41" s="158"/>
      <c r="BJ41" s="156"/>
      <c r="BK41" s="157"/>
      <c r="BL41" s="158"/>
      <c r="BM41" s="158"/>
      <c r="BN41" s="159"/>
      <c r="BO41" s="159"/>
      <c r="BP41" s="158"/>
      <c r="BQ41" s="158"/>
      <c r="BR41" s="156"/>
      <c r="BS41" s="157"/>
      <c r="BT41" s="158"/>
      <c r="BU41" s="158"/>
      <c r="BV41" s="159"/>
      <c r="BW41" s="159"/>
      <c r="BX41" s="119" t="str">
        <f t="shared" si="0"/>
        <v/>
      </c>
      <c r="BY41" s="119" t="str">
        <f t="shared" si="1"/>
        <v/>
      </c>
      <c r="BZ41" s="119" t="str">
        <f t="shared" si="2"/>
        <v/>
      </c>
      <c r="CA41" s="119" t="str">
        <f t="shared" si="3"/>
        <v/>
      </c>
    </row>
    <row r="42" spans="1:79">
      <c r="A42" s="106">
        <v>34</v>
      </c>
      <c r="B42" s="250" t="str">
        <f>IF('1_F'!$B42="","",'1_F'!$B42)</f>
        <v/>
      </c>
      <c r="C42" s="251"/>
      <c r="D42" s="252"/>
      <c r="E42" s="110" t="str">
        <f>IF('1_F'!$E42="","",'1_F'!$E42)</f>
        <v/>
      </c>
      <c r="F42" s="154"/>
      <c r="G42" s="155"/>
      <c r="H42" s="155"/>
      <c r="I42" s="155"/>
      <c r="J42" s="155"/>
      <c r="K42" s="155"/>
      <c r="L42" s="155"/>
      <c r="M42" s="155"/>
      <c r="N42" s="154"/>
      <c r="O42" s="155"/>
      <c r="P42" s="155"/>
      <c r="Q42" s="155"/>
      <c r="R42" s="155"/>
      <c r="S42" s="155"/>
      <c r="T42" s="155"/>
      <c r="U42" s="155"/>
      <c r="V42" s="154"/>
      <c r="W42" s="155"/>
      <c r="X42" s="155"/>
      <c r="Y42" s="155"/>
      <c r="Z42" s="155"/>
      <c r="AA42" s="155"/>
      <c r="AB42" s="155"/>
      <c r="AC42" s="155"/>
      <c r="AD42" s="154"/>
      <c r="AE42" s="155"/>
      <c r="AF42" s="155"/>
      <c r="AG42" s="155"/>
      <c r="AH42" s="155"/>
      <c r="AI42" s="155"/>
      <c r="AJ42" s="155"/>
      <c r="AK42" s="155"/>
      <c r="AL42" s="154"/>
      <c r="AM42" s="155"/>
      <c r="AN42" s="155"/>
      <c r="AO42" s="155"/>
      <c r="AP42" s="155"/>
      <c r="AQ42" s="155"/>
      <c r="AR42" s="155"/>
      <c r="AS42" s="155"/>
      <c r="AT42" s="154"/>
      <c r="AU42" s="155"/>
      <c r="AV42" s="155"/>
      <c r="AW42" s="155"/>
      <c r="AX42" s="155"/>
      <c r="AY42" s="155"/>
      <c r="AZ42" s="155"/>
      <c r="BA42" s="155"/>
      <c r="BB42" s="154"/>
      <c r="BC42" s="155"/>
      <c r="BD42" s="155"/>
      <c r="BE42" s="155"/>
      <c r="BF42" s="155"/>
      <c r="BG42" s="155"/>
      <c r="BH42" s="155"/>
      <c r="BI42" s="155"/>
      <c r="BJ42" s="154"/>
      <c r="BK42" s="155"/>
      <c r="BL42" s="155"/>
      <c r="BM42" s="155"/>
      <c r="BN42" s="155"/>
      <c r="BO42" s="155"/>
      <c r="BP42" s="155"/>
      <c r="BQ42" s="155"/>
      <c r="BR42" s="154"/>
      <c r="BS42" s="155"/>
      <c r="BT42" s="155"/>
      <c r="BU42" s="155"/>
      <c r="BV42" s="155"/>
      <c r="BW42" s="155"/>
      <c r="BX42" s="118" t="str">
        <f t="shared" si="0"/>
        <v/>
      </c>
      <c r="BY42" s="118" t="str">
        <f t="shared" si="1"/>
        <v/>
      </c>
      <c r="BZ42" s="118" t="str">
        <f t="shared" si="2"/>
        <v/>
      </c>
      <c r="CA42" s="118" t="str">
        <f t="shared" si="3"/>
        <v/>
      </c>
    </row>
    <row r="43" spans="1:79">
      <c r="A43" s="107">
        <v>35</v>
      </c>
      <c r="B43" s="253" t="str">
        <f>IF('1_F'!$B43="","",'1_F'!$B43)</f>
        <v/>
      </c>
      <c r="C43" s="254"/>
      <c r="D43" s="255"/>
      <c r="E43" s="111" t="str">
        <f>IF('1_F'!$E43="","",'1_F'!$E43)</f>
        <v/>
      </c>
      <c r="F43" s="156"/>
      <c r="G43" s="157"/>
      <c r="H43" s="158"/>
      <c r="I43" s="158"/>
      <c r="J43" s="159"/>
      <c r="K43" s="159"/>
      <c r="L43" s="158"/>
      <c r="M43" s="158"/>
      <c r="N43" s="156"/>
      <c r="O43" s="157"/>
      <c r="P43" s="158"/>
      <c r="Q43" s="158"/>
      <c r="R43" s="159"/>
      <c r="S43" s="159"/>
      <c r="T43" s="158"/>
      <c r="U43" s="158"/>
      <c r="V43" s="156"/>
      <c r="W43" s="157"/>
      <c r="X43" s="158"/>
      <c r="Y43" s="158"/>
      <c r="Z43" s="159"/>
      <c r="AA43" s="159"/>
      <c r="AB43" s="158"/>
      <c r="AC43" s="158"/>
      <c r="AD43" s="156"/>
      <c r="AE43" s="157"/>
      <c r="AF43" s="158"/>
      <c r="AG43" s="158"/>
      <c r="AH43" s="159"/>
      <c r="AI43" s="159"/>
      <c r="AJ43" s="158"/>
      <c r="AK43" s="158"/>
      <c r="AL43" s="156"/>
      <c r="AM43" s="157"/>
      <c r="AN43" s="158"/>
      <c r="AO43" s="158"/>
      <c r="AP43" s="159"/>
      <c r="AQ43" s="159"/>
      <c r="AR43" s="158"/>
      <c r="AS43" s="158"/>
      <c r="AT43" s="156"/>
      <c r="AU43" s="157"/>
      <c r="AV43" s="158"/>
      <c r="AW43" s="158"/>
      <c r="AX43" s="159"/>
      <c r="AY43" s="159"/>
      <c r="AZ43" s="158"/>
      <c r="BA43" s="158"/>
      <c r="BB43" s="156"/>
      <c r="BC43" s="157"/>
      <c r="BD43" s="158"/>
      <c r="BE43" s="158"/>
      <c r="BF43" s="159"/>
      <c r="BG43" s="159"/>
      <c r="BH43" s="158"/>
      <c r="BI43" s="158"/>
      <c r="BJ43" s="156"/>
      <c r="BK43" s="157"/>
      <c r="BL43" s="158"/>
      <c r="BM43" s="158"/>
      <c r="BN43" s="159"/>
      <c r="BO43" s="159"/>
      <c r="BP43" s="158"/>
      <c r="BQ43" s="158"/>
      <c r="BR43" s="156"/>
      <c r="BS43" s="157"/>
      <c r="BT43" s="158"/>
      <c r="BU43" s="158"/>
      <c r="BV43" s="159"/>
      <c r="BW43" s="159"/>
      <c r="BX43" s="119" t="str">
        <f t="shared" si="0"/>
        <v/>
      </c>
      <c r="BY43" s="119" t="str">
        <f t="shared" si="1"/>
        <v/>
      </c>
      <c r="BZ43" s="119" t="str">
        <f t="shared" si="2"/>
        <v/>
      </c>
      <c r="CA43" s="119" t="str">
        <f t="shared" si="3"/>
        <v/>
      </c>
    </row>
    <row r="44" spans="1:79">
      <c r="A44" s="106">
        <v>36</v>
      </c>
      <c r="B44" s="250" t="str">
        <f>IF('1_F'!$B44="","",'1_F'!$B44)</f>
        <v/>
      </c>
      <c r="C44" s="251"/>
      <c r="D44" s="252"/>
      <c r="E44" s="110" t="str">
        <f>IF('1_F'!$E44="","",'1_F'!$E44)</f>
        <v/>
      </c>
      <c r="F44" s="154"/>
      <c r="G44" s="155"/>
      <c r="H44" s="155"/>
      <c r="I44" s="155"/>
      <c r="J44" s="155"/>
      <c r="K44" s="155"/>
      <c r="L44" s="155"/>
      <c r="M44" s="155"/>
      <c r="N44" s="154"/>
      <c r="O44" s="155"/>
      <c r="P44" s="155"/>
      <c r="Q44" s="155"/>
      <c r="R44" s="155"/>
      <c r="S44" s="155"/>
      <c r="T44" s="155"/>
      <c r="U44" s="155"/>
      <c r="V44" s="154"/>
      <c r="W44" s="155"/>
      <c r="X44" s="155"/>
      <c r="Y44" s="155"/>
      <c r="Z44" s="155"/>
      <c r="AA44" s="155"/>
      <c r="AB44" s="155"/>
      <c r="AC44" s="155"/>
      <c r="AD44" s="154"/>
      <c r="AE44" s="155"/>
      <c r="AF44" s="155"/>
      <c r="AG44" s="155"/>
      <c r="AH44" s="155"/>
      <c r="AI44" s="155"/>
      <c r="AJ44" s="155"/>
      <c r="AK44" s="155"/>
      <c r="AL44" s="154"/>
      <c r="AM44" s="155"/>
      <c r="AN44" s="155"/>
      <c r="AO44" s="155"/>
      <c r="AP44" s="155"/>
      <c r="AQ44" s="155"/>
      <c r="AR44" s="155"/>
      <c r="AS44" s="155"/>
      <c r="AT44" s="154"/>
      <c r="AU44" s="155"/>
      <c r="AV44" s="155"/>
      <c r="AW44" s="155"/>
      <c r="AX44" s="155"/>
      <c r="AY44" s="155"/>
      <c r="AZ44" s="155"/>
      <c r="BA44" s="155"/>
      <c r="BB44" s="154"/>
      <c r="BC44" s="155"/>
      <c r="BD44" s="155"/>
      <c r="BE44" s="155"/>
      <c r="BF44" s="155"/>
      <c r="BG44" s="155"/>
      <c r="BH44" s="155"/>
      <c r="BI44" s="155"/>
      <c r="BJ44" s="154"/>
      <c r="BK44" s="155"/>
      <c r="BL44" s="155"/>
      <c r="BM44" s="155"/>
      <c r="BN44" s="155"/>
      <c r="BO44" s="155"/>
      <c r="BP44" s="155"/>
      <c r="BQ44" s="155"/>
      <c r="BR44" s="154"/>
      <c r="BS44" s="155"/>
      <c r="BT44" s="155"/>
      <c r="BU44" s="155"/>
      <c r="BV44" s="155"/>
      <c r="BW44" s="155"/>
      <c r="BX44" s="118" t="str">
        <f t="shared" si="0"/>
        <v/>
      </c>
      <c r="BY44" s="118" t="str">
        <f t="shared" si="1"/>
        <v/>
      </c>
      <c r="BZ44" s="118" t="str">
        <f t="shared" si="2"/>
        <v/>
      </c>
      <c r="CA44" s="118" t="str">
        <f t="shared" si="3"/>
        <v/>
      </c>
    </row>
    <row r="45" spans="1:79">
      <c r="A45" s="107">
        <v>37</v>
      </c>
      <c r="B45" s="253" t="str">
        <f>IF('1_F'!$B45="","",'1_F'!$B45)</f>
        <v/>
      </c>
      <c r="C45" s="254"/>
      <c r="D45" s="255"/>
      <c r="E45" s="111" t="str">
        <f>IF('1_F'!$E45="","",'1_F'!$E45)</f>
        <v/>
      </c>
      <c r="F45" s="156"/>
      <c r="G45" s="157"/>
      <c r="H45" s="158"/>
      <c r="I45" s="158"/>
      <c r="J45" s="159"/>
      <c r="K45" s="159"/>
      <c r="L45" s="158"/>
      <c r="M45" s="158"/>
      <c r="N45" s="156"/>
      <c r="O45" s="157"/>
      <c r="P45" s="158"/>
      <c r="Q45" s="158"/>
      <c r="R45" s="159"/>
      <c r="S45" s="159"/>
      <c r="T45" s="158"/>
      <c r="U45" s="158"/>
      <c r="V45" s="156"/>
      <c r="W45" s="157"/>
      <c r="X45" s="158"/>
      <c r="Y45" s="158"/>
      <c r="Z45" s="159"/>
      <c r="AA45" s="159"/>
      <c r="AB45" s="158"/>
      <c r="AC45" s="158"/>
      <c r="AD45" s="156"/>
      <c r="AE45" s="157"/>
      <c r="AF45" s="158"/>
      <c r="AG45" s="158"/>
      <c r="AH45" s="159"/>
      <c r="AI45" s="159"/>
      <c r="AJ45" s="158"/>
      <c r="AK45" s="158"/>
      <c r="AL45" s="156"/>
      <c r="AM45" s="157"/>
      <c r="AN45" s="158"/>
      <c r="AO45" s="158"/>
      <c r="AP45" s="159"/>
      <c r="AQ45" s="159"/>
      <c r="AR45" s="158"/>
      <c r="AS45" s="158"/>
      <c r="AT45" s="156"/>
      <c r="AU45" s="157"/>
      <c r="AV45" s="158"/>
      <c r="AW45" s="158"/>
      <c r="AX45" s="159"/>
      <c r="AY45" s="159"/>
      <c r="AZ45" s="158"/>
      <c r="BA45" s="158"/>
      <c r="BB45" s="156"/>
      <c r="BC45" s="157"/>
      <c r="BD45" s="158"/>
      <c r="BE45" s="158"/>
      <c r="BF45" s="159"/>
      <c r="BG45" s="159"/>
      <c r="BH45" s="158"/>
      <c r="BI45" s="158"/>
      <c r="BJ45" s="156"/>
      <c r="BK45" s="157"/>
      <c r="BL45" s="158"/>
      <c r="BM45" s="158"/>
      <c r="BN45" s="159"/>
      <c r="BO45" s="159"/>
      <c r="BP45" s="158"/>
      <c r="BQ45" s="158"/>
      <c r="BR45" s="156"/>
      <c r="BS45" s="157"/>
      <c r="BT45" s="158"/>
      <c r="BU45" s="158"/>
      <c r="BV45" s="159"/>
      <c r="BW45" s="159"/>
      <c r="BX45" s="119" t="str">
        <f t="shared" si="0"/>
        <v/>
      </c>
      <c r="BY45" s="119" t="str">
        <f t="shared" si="1"/>
        <v/>
      </c>
      <c r="BZ45" s="119" t="str">
        <f t="shared" si="2"/>
        <v/>
      </c>
      <c r="CA45" s="119" t="str">
        <f t="shared" si="3"/>
        <v/>
      </c>
    </row>
    <row r="46" spans="1:79">
      <c r="A46" s="106">
        <v>38</v>
      </c>
      <c r="B46" s="250" t="str">
        <f>IF('1_F'!$B46="","",'1_F'!$B46)</f>
        <v/>
      </c>
      <c r="C46" s="251"/>
      <c r="D46" s="252"/>
      <c r="E46" s="110" t="str">
        <f>IF('1_F'!$E46="","",'1_F'!$E46)</f>
        <v/>
      </c>
      <c r="F46" s="154"/>
      <c r="G46" s="155"/>
      <c r="H46" s="155"/>
      <c r="I46" s="155"/>
      <c r="J46" s="155"/>
      <c r="K46" s="155"/>
      <c r="L46" s="155"/>
      <c r="M46" s="155"/>
      <c r="N46" s="154"/>
      <c r="O46" s="155"/>
      <c r="P46" s="155"/>
      <c r="Q46" s="155"/>
      <c r="R46" s="155"/>
      <c r="S46" s="155"/>
      <c r="T46" s="155"/>
      <c r="U46" s="155"/>
      <c r="V46" s="154"/>
      <c r="W46" s="155"/>
      <c r="X46" s="155"/>
      <c r="Y46" s="155"/>
      <c r="Z46" s="155"/>
      <c r="AA46" s="155"/>
      <c r="AB46" s="155"/>
      <c r="AC46" s="155"/>
      <c r="AD46" s="154"/>
      <c r="AE46" s="155"/>
      <c r="AF46" s="155"/>
      <c r="AG46" s="155"/>
      <c r="AH46" s="155"/>
      <c r="AI46" s="155"/>
      <c r="AJ46" s="155"/>
      <c r="AK46" s="155"/>
      <c r="AL46" s="154"/>
      <c r="AM46" s="155"/>
      <c r="AN46" s="155"/>
      <c r="AO46" s="155"/>
      <c r="AP46" s="155"/>
      <c r="AQ46" s="155"/>
      <c r="AR46" s="155"/>
      <c r="AS46" s="155"/>
      <c r="AT46" s="154"/>
      <c r="AU46" s="155"/>
      <c r="AV46" s="155"/>
      <c r="AW46" s="155"/>
      <c r="AX46" s="155"/>
      <c r="AY46" s="155"/>
      <c r="AZ46" s="155"/>
      <c r="BA46" s="155"/>
      <c r="BB46" s="154"/>
      <c r="BC46" s="155"/>
      <c r="BD46" s="155"/>
      <c r="BE46" s="155"/>
      <c r="BF46" s="155"/>
      <c r="BG46" s="155"/>
      <c r="BH46" s="155"/>
      <c r="BI46" s="155"/>
      <c r="BJ46" s="154"/>
      <c r="BK46" s="155"/>
      <c r="BL46" s="155"/>
      <c r="BM46" s="155"/>
      <c r="BN46" s="155"/>
      <c r="BO46" s="155"/>
      <c r="BP46" s="155"/>
      <c r="BQ46" s="155"/>
      <c r="BR46" s="154"/>
      <c r="BS46" s="155"/>
      <c r="BT46" s="155"/>
      <c r="BU46" s="155"/>
      <c r="BV46" s="155"/>
      <c r="BW46" s="155"/>
      <c r="BX46" s="118" t="str">
        <f t="shared" si="0"/>
        <v/>
      </c>
      <c r="BY46" s="118" t="str">
        <f t="shared" si="1"/>
        <v/>
      </c>
      <c r="BZ46" s="118" t="str">
        <f t="shared" si="2"/>
        <v/>
      </c>
      <c r="CA46" s="118" t="str">
        <f t="shared" si="3"/>
        <v/>
      </c>
    </row>
    <row r="47" spans="1:79">
      <c r="A47" s="107">
        <v>39</v>
      </c>
      <c r="B47" s="253" t="str">
        <f>IF('1_F'!$B47="","",'1_F'!$B47)</f>
        <v/>
      </c>
      <c r="C47" s="254"/>
      <c r="D47" s="255"/>
      <c r="E47" s="111" t="str">
        <f>IF('1_F'!$E47="","",'1_F'!$E47)</f>
        <v/>
      </c>
      <c r="F47" s="156"/>
      <c r="G47" s="157"/>
      <c r="H47" s="158"/>
      <c r="I47" s="158"/>
      <c r="J47" s="159"/>
      <c r="K47" s="159"/>
      <c r="L47" s="158"/>
      <c r="M47" s="158"/>
      <c r="N47" s="156"/>
      <c r="O47" s="157"/>
      <c r="P47" s="158"/>
      <c r="Q47" s="158"/>
      <c r="R47" s="159"/>
      <c r="S47" s="159"/>
      <c r="T47" s="158"/>
      <c r="U47" s="158"/>
      <c r="V47" s="156"/>
      <c r="W47" s="157"/>
      <c r="X47" s="158"/>
      <c r="Y47" s="158"/>
      <c r="Z47" s="159"/>
      <c r="AA47" s="159"/>
      <c r="AB47" s="158"/>
      <c r="AC47" s="158"/>
      <c r="AD47" s="156"/>
      <c r="AE47" s="157"/>
      <c r="AF47" s="158"/>
      <c r="AG47" s="158"/>
      <c r="AH47" s="159"/>
      <c r="AI47" s="159"/>
      <c r="AJ47" s="158"/>
      <c r="AK47" s="158"/>
      <c r="AL47" s="156"/>
      <c r="AM47" s="157"/>
      <c r="AN47" s="158"/>
      <c r="AO47" s="158"/>
      <c r="AP47" s="159"/>
      <c r="AQ47" s="159"/>
      <c r="AR47" s="158"/>
      <c r="AS47" s="158"/>
      <c r="AT47" s="156"/>
      <c r="AU47" s="157"/>
      <c r="AV47" s="158"/>
      <c r="AW47" s="158"/>
      <c r="AX47" s="159"/>
      <c r="AY47" s="159"/>
      <c r="AZ47" s="158"/>
      <c r="BA47" s="158"/>
      <c r="BB47" s="156"/>
      <c r="BC47" s="157"/>
      <c r="BD47" s="158"/>
      <c r="BE47" s="158"/>
      <c r="BF47" s="159"/>
      <c r="BG47" s="159"/>
      <c r="BH47" s="158"/>
      <c r="BI47" s="158"/>
      <c r="BJ47" s="156"/>
      <c r="BK47" s="157"/>
      <c r="BL47" s="158"/>
      <c r="BM47" s="158"/>
      <c r="BN47" s="159"/>
      <c r="BO47" s="159"/>
      <c r="BP47" s="158"/>
      <c r="BQ47" s="158"/>
      <c r="BR47" s="156"/>
      <c r="BS47" s="157"/>
      <c r="BT47" s="158"/>
      <c r="BU47" s="158"/>
      <c r="BV47" s="159"/>
      <c r="BW47" s="159"/>
      <c r="BX47" s="119" t="str">
        <f t="shared" si="0"/>
        <v/>
      </c>
      <c r="BY47" s="119" t="str">
        <f t="shared" si="1"/>
        <v/>
      </c>
      <c r="BZ47" s="119" t="str">
        <f t="shared" si="2"/>
        <v/>
      </c>
      <c r="CA47" s="119" t="str">
        <f t="shared" si="3"/>
        <v/>
      </c>
    </row>
    <row r="48" spans="1:79">
      <c r="A48" s="106">
        <v>40</v>
      </c>
      <c r="B48" s="250" t="str">
        <f>IF('1_F'!$B48="","",'1_F'!$B48)</f>
        <v/>
      </c>
      <c r="C48" s="251"/>
      <c r="D48" s="252"/>
      <c r="E48" s="110" t="str">
        <f>IF('1_F'!$E48="","",'1_F'!$E48)</f>
        <v/>
      </c>
      <c r="F48" s="154"/>
      <c r="G48" s="155"/>
      <c r="H48" s="155"/>
      <c r="I48" s="155"/>
      <c r="J48" s="155"/>
      <c r="K48" s="155"/>
      <c r="L48" s="155"/>
      <c r="M48" s="155"/>
      <c r="N48" s="154"/>
      <c r="O48" s="155"/>
      <c r="P48" s="155"/>
      <c r="Q48" s="155"/>
      <c r="R48" s="155"/>
      <c r="S48" s="155"/>
      <c r="T48" s="155"/>
      <c r="U48" s="155"/>
      <c r="V48" s="154"/>
      <c r="W48" s="155"/>
      <c r="X48" s="155"/>
      <c r="Y48" s="155"/>
      <c r="Z48" s="155"/>
      <c r="AA48" s="155"/>
      <c r="AB48" s="155"/>
      <c r="AC48" s="155"/>
      <c r="AD48" s="154"/>
      <c r="AE48" s="155"/>
      <c r="AF48" s="155"/>
      <c r="AG48" s="155"/>
      <c r="AH48" s="155"/>
      <c r="AI48" s="155"/>
      <c r="AJ48" s="155"/>
      <c r="AK48" s="155"/>
      <c r="AL48" s="154"/>
      <c r="AM48" s="155"/>
      <c r="AN48" s="155"/>
      <c r="AO48" s="155"/>
      <c r="AP48" s="155"/>
      <c r="AQ48" s="155"/>
      <c r="AR48" s="155"/>
      <c r="AS48" s="155"/>
      <c r="AT48" s="154"/>
      <c r="AU48" s="155"/>
      <c r="AV48" s="155"/>
      <c r="AW48" s="155"/>
      <c r="AX48" s="155"/>
      <c r="AY48" s="155"/>
      <c r="AZ48" s="155"/>
      <c r="BA48" s="155"/>
      <c r="BB48" s="154"/>
      <c r="BC48" s="155"/>
      <c r="BD48" s="155"/>
      <c r="BE48" s="155"/>
      <c r="BF48" s="155"/>
      <c r="BG48" s="155"/>
      <c r="BH48" s="155"/>
      <c r="BI48" s="155"/>
      <c r="BJ48" s="154"/>
      <c r="BK48" s="155"/>
      <c r="BL48" s="155"/>
      <c r="BM48" s="155"/>
      <c r="BN48" s="155"/>
      <c r="BO48" s="155"/>
      <c r="BP48" s="155"/>
      <c r="BQ48" s="155"/>
      <c r="BR48" s="154"/>
      <c r="BS48" s="155"/>
      <c r="BT48" s="155"/>
      <c r="BU48" s="155"/>
      <c r="BV48" s="155"/>
      <c r="BW48" s="155"/>
      <c r="BX48" s="118" t="str">
        <f t="shared" si="0"/>
        <v/>
      </c>
      <c r="BY48" s="118" t="str">
        <f t="shared" si="1"/>
        <v/>
      </c>
      <c r="BZ48" s="118" t="str">
        <f t="shared" si="2"/>
        <v/>
      </c>
      <c r="CA48" s="118" t="str">
        <f t="shared" si="3"/>
        <v/>
      </c>
    </row>
    <row r="49" spans="1:79">
      <c r="A49" s="107">
        <v>41</v>
      </c>
      <c r="B49" s="253" t="str">
        <f>IF('1_F'!$B49="","",'1_F'!$B49)</f>
        <v/>
      </c>
      <c r="C49" s="254"/>
      <c r="D49" s="255"/>
      <c r="E49" s="111" t="str">
        <f>IF('1_F'!$E49="","",'1_F'!$E49)</f>
        <v/>
      </c>
      <c r="F49" s="156"/>
      <c r="G49" s="157"/>
      <c r="H49" s="158"/>
      <c r="I49" s="158"/>
      <c r="J49" s="159"/>
      <c r="K49" s="159"/>
      <c r="L49" s="158"/>
      <c r="M49" s="158"/>
      <c r="N49" s="156"/>
      <c r="O49" s="157"/>
      <c r="P49" s="158"/>
      <c r="Q49" s="158"/>
      <c r="R49" s="159"/>
      <c r="S49" s="159"/>
      <c r="T49" s="158"/>
      <c r="U49" s="158"/>
      <c r="V49" s="156"/>
      <c r="W49" s="157"/>
      <c r="X49" s="158"/>
      <c r="Y49" s="158"/>
      <c r="Z49" s="159"/>
      <c r="AA49" s="159"/>
      <c r="AB49" s="158"/>
      <c r="AC49" s="158"/>
      <c r="AD49" s="156"/>
      <c r="AE49" s="157"/>
      <c r="AF49" s="158"/>
      <c r="AG49" s="158"/>
      <c r="AH49" s="159"/>
      <c r="AI49" s="159"/>
      <c r="AJ49" s="158"/>
      <c r="AK49" s="158"/>
      <c r="AL49" s="156"/>
      <c r="AM49" s="157"/>
      <c r="AN49" s="158"/>
      <c r="AO49" s="158"/>
      <c r="AP49" s="159"/>
      <c r="AQ49" s="159"/>
      <c r="AR49" s="158"/>
      <c r="AS49" s="158"/>
      <c r="AT49" s="156"/>
      <c r="AU49" s="157"/>
      <c r="AV49" s="158"/>
      <c r="AW49" s="158"/>
      <c r="AX49" s="159"/>
      <c r="AY49" s="159"/>
      <c r="AZ49" s="158"/>
      <c r="BA49" s="158"/>
      <c r="BB49" s="156"/>
      <c r="BC49" s="157"/>
      <c r="BD49" s="158"/>
      <c r="BE49" s="158"/>
      <c r="BF49" s="159"/>
      <c r="BG49" s="159"/>
      <c r="BH49" s="158"/>
      <c r="BI49" s="158"/>
      <c r="BJ49" s="156"/>
      <c r="BK49" s="157"/>
      <c r="BL49" s="158"/>
      <c r="BM49" s="158"/>
      <c r="BN49" s="159"/>
      <c r="BO49" s="159"/>
      <c r="BP49" s="158"/>
      <c r="BQ49" s="158"/>
      <c r="BR49" s="156"/>
      <c r="BS49" s="157"/>
      <c r="BT49" s="158"/>
      <c r="BU49" s="158"/>
      <c r="BV49" s="159"/>
      <c r="BW49" s="159"/>
      <c r="BX49" s="119" t="str">
        <f t="shared" si="0"/>
        <v/>
      </c>
      <c r="BY49" s="119" t="str">
        <f t="shared" si="1"/>
        <v/>
      </c>
      <c r="BZ49" s="119" t="str">
        <f t="shared" si="2"/>
        <v/>
      </c>
      <c r="CA49" s="119" t="str">
        <f t="shared" si="3"/>
        <v/>
      </c>
    </row>
    <row r="50" spans="1:79">
      <c r="A50" s="106">
        <v>42</v>
      </c>
      <c r="B50" s="250" t="str">
        <f>IF('1_F'!$B50="","",'1_F'!$B50)</f>
        <v/>
      </c>
      <c r="C50" s="251"/>
      <c r="D50" s="252"/>
      <c r="E50" s="110" t="str">
        <f>IF('1_F'!$E50="","",'1_F'!$E50)</f>
        <v/>
      </c>
      <c r="F50" s="154"/>
      <c r="G50" s="155"/>
      <c r="H50" s="155"/>
      <c r="I50" s="155"/>
      <c r="J50" s="155"/>
      <c r="K50" s="155"/>
      <c r="L50" s="155"/>
      <c r="M50" s="155"/>
      <c r="N50" s="154"/>
      <c r="O50" s="155"/>
      <c r="P50" s="155"/>
      <c r="Q50" s="155"/>
      <c r="R50" s="155"/>
      <c r="S50" s="155"/>
      <c r="T50" s="155"/>
      <c r="U50" s="155"/>
      <c r="V50" s="154"/>
      <c r="W50" s="155"/>
      <c r="X50" s="155"/>
      <c r="Y50" s="155"/>
      <c r="Z50" s="155"/>
      <c r="AA50" s="155"/>
      <c r="AB50" s="155"/>
      <c r="AC50" s="155"/>
      <c r="AD50" s="154"/>
      <c r="AE50" s="155"/>
      <c r="AF50" s="155"/>
      <c r="AG50" s="155"/>
      <c r="AH50" s="155"/>
      <c r="AI50" s="155"/>
      <c r="AJ50" s="155"/>
      <c r="AK50" s="155"/>
      <c r="AL50" s="154"/>
      <c r="AM50" s="155"/>
      <c r="AN50" s="155"/>
      <c r="AO50" s="155"/>
      <c r="AP50" s="155"/>
      <c r="AQ50" s="155"/>
      <c r="AR50" s="155"/>
      <c r="AS50" s="155"/>
      <c r="AT50" s="154"/>
      <c r="AU50" s="155"/>
      <c r="AV50" s="155"/>
      <c r="AW50" s="155"/>
      <c r="AX50" s="155"/>
      <c r="AY50" s="155"/>
      <c r="AZ50" s="155"/>
      <c r="BA50" s="155"/>
      <c r="BB50" s="154"/>
      <c r="BC50" s="155"/>
      <c r="BD50" s="155"/>
      <c r="BE50" s="155"/>
      <c r="BF50" s="155"/>
      <c r="BG50" s="155"/>
      <c r="BH50" s="155"/>
      <c r="BI50" s="155"/>
      <c r="BJ50" s="154"/>
      <c r="BK50" s="155"/>
      <c r="BL50" s="155"/>
      <c r="BM50" s="155"/>
      <c r="BN50" s="155"/>
      <c r="BO50" s="155"/>
      <c r="BP50" s="155"/>
      <c r="BQ50" s="155"/>
      <c r="BR50" s="154"/>
      <c r="BS50" s="155"/>
      <c r="BT50" s="155"/>
      <c r="BU50" s="155"/>
      <c r="BV50" s="155"/>
      <c r="BW50" s="155"/>
      <c r="BX50" s="118" t="str">
        <f t="shared" si="0"/>
        <v/>
      </c>
      <c r="BY50" s="118" t="str">
        <f t="shared" si="1"/>
        <v/>
      </c>
      <c r="BZ50" s="118" t="str">
        <f t="shared" si="2"/>
        <v/>
      </c>
      <c r="CA50" s="118" t="str">
        <f t="shared" si="3"/>
        <v/>
      </c>
    </row>
    <row r="51" spans="1:79">
      <c r="A51" s="107">
        <v>43</v>
      </c>
      <c r="B51" s="253" t="str">
        <f>IF('1_F'!$B51="","",'1_F'!$B51)</f>
        <v/>
      </c>
      <c r="C51" s="254"/>
      <c r="D51" s="255"/>
      <c r="E51" s="111" t="str">
        <f>IF('1_F'!$E51="","",'1_F'!$E51)</f>
        <v/>
      </c>
      <c r="F51" s="156"/>
      <c r="G51" s="157"/>
      <c r="H51" s="158"/>
      <c r="I51" s="158"/>
      <c r="J51" s="159"/>
      <c r="K51" s="159"/>
      <c r="L51" s="158"/>
      <c r="M51" s="158"/>
      <c r="N51" s="156"/>
      <c r="O51" s="157"/>
      <c r="P51" s="158"/>
      <c r="Q51" s="158"/>
      <c r="R51" s="159"/>
      <c r="S51" s="159"/>
      <c r="T51" s="158"/>
      <c r="U51" s="158"/>
      <c r="V51" s="156"/>
      <c r="W51" s="157"/>
      <c r="X51" s="158"/>
      <c r="Y51" s="158"/>
      <c r="Z51" s="159"/>
      <c r="AA51" s="159"/>
      <c r="AB51" s="158"/>
      <c r="AC51" s="158"/>
      <c r="AD51" s="156"/>
      <c r="AE51" s="157"/>
      <c r="AF51" s="158"/>
      <c r="AG51" s="158"/>
      <c r="AH51" s="159"/>
      <c r="AI51" s="159"/>
      <c r="AJ51" s="158"/>
      <c r="AK51" s="158"/>
      <c r="AL51" s="156"/>
      <c r="AM51" s="157"/>
      <c r="AN51" s="158"/>
      <c r="AO51" s="158"/>
      <c r="AP51" s="159"/>
      <c r="AQ51" s="159"/>
      <c r="AR51" s="158"/>
      <c r="AS51" s="158"/>
      <c r="AT51" s="156"/>
      <c r="AU51" s="157"/>
      <c r="AV51" s="158"/>
      <c r="AW51" s="158"/>
      <c r="AX51" s="159"/>
      <c r="AY51" s="159"/>
      <c r="AZ51" s="158"/>
      <c r="BA51" s="158"/>
      <c r="BB51" s="156"/>
      <c r="BC51" s="157"/>
      <c r="BD51" s="158"/>
      <c r="BE51" s="158"/>
      <c r="BF51" s="159"/>
      <c r="BG51" s="159"/>
      <c r="BH51" s="158"/>
      <c r="BI51" s="158"/>
      <c r="BJ51" s="156"/>
      <c r="BK51" s="157"/>
      <c r="BL51" s="158"/>
      <c r="BM51" s="158"/>
      <c r="BN51" s="159"/>
      <c r="BO51" s="159"/>
      <c r="BP51" s="158"/>
      <c r="BQ51" s="158"/>
      <c r="BR51" s="156"/>
      <c r="BS51" s="157"/>
      <c r="BT51" s="158"/>
      <c r="BU51" s="158"/>
      <c r="BV51" s="159"/>
      <c r="BW51" s="159"/>
      <c r="BX51" s="119" t="str">
        <f t="shared" si="0"/>
        <v/>
      </c>
      <c r="BY51" s="119" t="str">
        <f t="shared" si="1"/>
        <v/>
      </c>
      <c r="BZ51" s="119" t="str">
        <f t="shared" si="2"/>
        <v/>
      </c>
      <c r="CA51" s="119" t="str">
        <f t="shared" si="3"/>
        <v/>
      </c>
    </row>
    <row r="52" spans="1:79">
      <c r="A52" s="106">
        <v>44</v>
      </c>
      <c r="B52" s="250" t="str">
        <f>IF('1_F'!$B52="","",'1_F'!$B52)</f>
        <v/>
      </c>
      <c r="C52" s="251"/>
      <c r="D52" s="252"/>
      <c r="E52" s="110" t="str">
        <f>IF('1_F'!$E52="","",'1_F'!$E52)</f>
        <v/>
      </c>
      <c r="F52" s="154"/>
      <c r="G52" s="155"/>
      <c r="H52" s="155"/>
      <c r="I52" s="155"/>
      <c r="J52" s="155"/>
      <c r="K52" s="155"/>
      <c r="L52" s="155"/>
      <c r="M52" s="155"/>
      <c r="N52" s="154"/>
      <c r="O52" s="155"/>
      <c r="P52" s="155"/>
      <c r="Q52" s="155"/>
      <c r="R52" s="155"/>
      <c r="S52" s="155"/>
      <c r="T52" s="155"/>
      <c r="U52" s="155"/>
      <c r="V52" s="154"/>
      <c r="W52" s="155"/>
      <c r="X52" s="155"/>
      <c r="Y52" s="155"/>
      <c r="Z52" s="155"/>
      <c r="AA52" s="155"/>
      <c r="AB52" s="155"/>
      <c r="AC52" s="155"/>
      <c r="AD52" s="154"/>
      <c r="AE52" s="155"/>
      <c r="AF52" s="155"/>
      <c r="AG52" s="155"/>
      <c r="AH52" s="155"/>
      <c r="AI52" s="155"/>
      <c r="AJ52" s="155"/>
      <c r="AK52" s="155"/>
      <c r="AL52" s="154"/>
      <c r="AM52" s="155"/>
      <c r="AN52" s="155"/>
      <c r="AO52" s="155"/>
      <c r="AP52" s="155"/>
      <c r="AQ52" s="155"/>
      <c r="AR52" s="155"/>
      <c r="AS52" s="155"/>
      <c r="AT52" s="154"/>
      <c r="AU52" s="155"/>
      <c r="AV52" s="155"/>
      <c r="AW52" s="155"/>
      <c r="AX52" s="155"/>
      <c r="AY52" s="155"/>
      <c r="AZ52" s="155"/>
      <c r="BA52" s="155"/>
      <c r="BB52" s="154"/>
      <c r="BC52" s="155"/>
      <c r="BD52" s="155"/>
      <c r="BE52" s="155"/>
      <c r="BF52" s="155"/>
      <c r="BG52" s="155"/>
      <c r="BH52" s="155"/>
      <c r="BI52" s="155"/>
      <c r="BJ52" s="154"/>
      <c r="BK52" s="155"/>
      <c r="BL52" s="155"/>
      <c r="BM52" s="155"/>
      <c r="BN52" s="155"/>
      <c r="BO52" s="155"/>
      <c r="BP52" s="155"/>
      <c r="BQ52" s="155"/>
      <c r="BR52" s="154"/>
      <c r="BS52" s="155"/>
      <c r="BT52" s="155"/>
      <c r="BU52" s="155"/>
      <c r="BV52" s="155"/>
      <c r="BW52" s="155"/>
      <c r="BX52" s="118" t="str">
        <f t="shared" si="0"/>
        <v/>
      </c>
      <c r="BY52" s="118" t="str">
        <f t="shared" si="1"/>
        <v/>
      </c>
      <c r="BZ52" s="118" t="str">
        <f t="shared" si="2"/>
        <v/>
      </c>
      <c r="CA52" s="118" t="str">
        <f t="shared" si="3"/>
        <v/>
      </c>
    </row>
    <row r="53" spans="1:79">
      <c r="A53" s="107">
        <v>45</v>
      </c>
      <c r="B53" s="253" t="str">
        <f>IF('1_F'!$B53="","",'1_F'!$B53)</f>
        <v/>
      </c>
      <c r="C53" s="254"/>
      <c r="D53" s="255"/>
      <c r="E53" s="111" t="str">
        <f>IF('1_F'!$E53="","",'1_F'!$E53)</f>
        <v/>
      </c>
      <c r="F53" s="156"/>
      <c r="G53" s="157"/>
      <c r="H53" s="158"/>
      <c r="I53" s="158"/>
      <c r="J53" s="159"/>
      <c r="K53" s="159"/>
      <c r="L53" s="158"/>
      <c r="M53" s="158"/>
      <c r="N53" s="156"/>
      <c r="O53" s="157"/>
      <c r="P53" s="158"/>
      <c r="Q53" s="158"/>
      <c r="R53" s="159"/>
      <c r="S53" s="159"/>
      <c r="T53" s="158"/>
      <c r="U53" s="158"/>
      <c r="V53" s="156"/>
      <c r="W53" s="157"/>
      <c r="X53" s="158"/>
      <c r="Y53" s="158"/>
      <c r="Z53" s="159"/>
      <c r="AA53" s="159"/>
      <c r="AB53" s="158"/>
      <c r="AC53" s="158"/>
      <c r="AD53" s="156"/>
      <c r="AE53" s="157"/>
      <c r="AF53" s="158"/>
      <c r="AG53" s="158"/>
      <c r="AH53" s="159"/>
      <c r="AI53" s="159"/>
      <c r="AJ53" s="158"/>
      <c r="AK53" s="158"/>
      <c r="AL53" s="156"/>
      <c r="AM53" s="157"/>
      <c r="AN53" s="158"/>
      <c r="AO53" s="158"/>
      <c r="AP53" s="159"/>
      <c r="AQ53" s="159"/>
      <c r="AR53" s="158"/>
      <c r="AS53" s="158"/>
      <c r="AT53" s="156"/>
      <c r="AU53" s="157"/>
      <c r="AV53" s="158"/>
      <c r="AW53" s="158"/>
      <c r="AX53" s="159"/>
      <c r="AY53" s="159"/>
      <c r="AZ53" s="158"/>
      <c r="BA53" s="158"/>
      <c r="BB53" s="156"/>
      <c r="BC53" s="157"/>
      <c r="BD53" s="158"/>
      <c r="BE53" s="158"/>
      <c r="BF53" s="159"/>
      <c r="BG53" s="159"/>
      <c r="BH53" s="158"/>
      <c r="BI53" s="158"/>
      <c r="BJ53" s="156"/>
      <c r="BK53" s="157"/>
      <c r="BL53" s="158"/>
      <c r="BM53" s="158"/>
      <c r="BN53" s="159"/>
      <c r="BO53" s="159"/>
      <c r="BP53" s="158"/>
      <c r="BQ53" s="158"/>
      <c r="BR53" s="156"/>
      <c r="BS53" s="157"/>
      <c r="BT53" s="158"/>
      <c r="BU53" s="158"/>
      <c r="BV53" s="159"/>
      <c r="BW53" s="159"/>
      <c r="BX53" s="119" t="str">
        <f t="shared" si="0"/>
        <v/>
      </c>
      <c r="BY53" s="119" t="str">
        <f t="shared" si="1"/>
        <v/>
      </c>
      <c r="BZ53" s="119" t="str">
        <f t="shared" si="2"/>
        <v/>
      </c>
      <c r="CA53" s="119" t="str">
        <f t="shared" si="3"/>
        <v/>
      </c>
    </row>
    <row r="54" spans="1:79">
      <c r="A54" s="106">
        <v>46</v>
      </c>
      <c r="B54" s="250" t="str">
        <f>IF('1_F'!$B54="","",'1_F'!$B54)</f>
        <v/>
      </c>
      <c r="C54" s="251"/>
      <c r="D54" s="252"/>
      <c r="E54" s="110" t="str">
        <f>IF('1_F'!$E54="","",'1_F'!$E54)</f>
        <v/>
      </c>
      <c r="F54" s="154"/>
      <c r="G54" s="155"/>
      <c r="H54" s="155"/>
      <c r="I54" s="155"/>
      <c r="J54" s="155"/>
      <c r="K54" s="155"/>
      <c r="L54" s="155"/>
      <c r="M54" s="155"/>
      <c r="N54" s="154"/>
      <c r="O54" s="155"/>
      <c r="P54" s="155"/>
      <c r="Q54" s="155"/>
      <c r="R54" s="155"/>
      <c r="S54" s="155"/>
      <c r="T54" s="155"/>
      <c r="U54" s="155"/>
      <c r="V54" s="154"/>
      <c r="W54" s="155"/>
      <c r="X54" s="155"/>
      <c r="Y54" s="155"/>
      <c r="Z54" s="155"/>
      <c r="AA54" s="155"/>
      <c r="AB54" s="155"/>
      <c r="AC54" s="155"/>
      <c r="AD54" s="154"/>
      <c r="AE54" s="155"/>
      <c r="AF54" s="155"/>
      <c r="AG54" s="155"/>
      <c r="AH54" s="155"/>
      <c r="AI54" s="155"/>
      <c r="AJ54" s="155"/>
      <c r="AK54" s="155"/>
      <c r="AL54" s="154"/>
      <c r="AM54" s="155"/>
      <c r="AN54" s="155"/>
      <c r="AO54" s="155"/>
      <c r="AP54" s="155"/>
      <c r="AQ54" s="155"/>
      <c r="AR54" s="155"/>
      <c r="AS54" s="155"/>
      <c r="AT54" s="154"/>
      <c r="AU54" s="155"/>
      <c r="AV54" s="155"/>
      <c r="AW54" s="155"/>
      <c r="AX54" s="155"/>
      <c r="AY54" s="155"/>
      <c r="AZ54" s="155"/>
      <c r="BA54" s="155"/>
      <c r="BB54" s="154"/>
      <c r="BC54" s="155"/>
      <c r="BD54" s="155"/>
      <c r="BE54" s="155"/>
      <c r="BF54" s="155"/>
      <c r="BG54" s="155"/>
      <c r="BH54" s="155"/>
      <c r="BI54" s="155"/>
      <c r="BJ54" s="154"/>
      <c r="BK54" s="155"/>
      <c r="BL54" s="155"/>
      <c r="BM54" s="155"/>
      <c r="BN54" s="155"/>
      <c r="BO54" s="155"/>
      <c r="BP54" s="155"/>
      <c r="BQ54" s="155"/>
      <c r="BR54" s="154"/>
      <c r="BS54" s="155"/>
      <c r="BT54" s="155"/>
      <c r="BU54" s="155"/>
      <c r="BV54" s="155"/>
      <c r="BW54" s="155"/>
      <c r="BX54" s="118" t="str">
        <f t="shared" si="0"/>
        <v/>
      </c>
      <c r="BY54" s="118" t="str">
        <f t="shared" si="1"/>
        <v/>
      </c>
      <c r="BZ54" s="118" t="str">
        <f t="shared" si="2"/>
        <v/>
      </c>
      <c r="CA54" s="118" t="str">
        <f t="shared" si="3"/>
        <v/>
      </c>
    </row>
    <row r="55" spans="1:79">
      <c r="A55" s="107">
        <v>47</v>
      </c>
      <c r="B55" s="253" t="str">
        <f>IF('1_F'!$B55="","",'1_F'!$B55)</f>
        <v/>
      </c>
      <c r="C55" s="254"/>
      <c r="D55" s="255"/>
      <c r="E55" s="111" t="str">
        <f>IF('1_F'!$E55="","",'1_F'!$E55)</f>
        <v/>
      </c>
      <c r="F55" s="156"/>
      <c r="G55" s="157"/>
      <c r="H55" s="158"/>
      <c r="I55" s="158"/>
      <c r="J55" s="159"/>
      <c r="K55" s="159"/>
      <c r="L55" s="158"/>
      <c r="M55" s="158"/>
      <c r="N55" s="156"/>
      <c r="O55" s="157"/>
      <c r="P55" s="158"/>
      <c r="Q55" s="158"/>
      <c r="R55" s="159"/>
      <c r="S55" s="159"/>
      <c r="T55" s="158"/>
      <c r="U55" s="158"/>
      <c r="V55" s="156"/>
      <c r="W55" s="157"/>
      <c r="X55" s="158"/>
      <c r="Y55" s="158"/>
      <c r="Z55" s="159"/>
      <c r="AA55" s="159"/>
      <c r="AB55" s="158"/>
      <c r="AC55" s="158"/>
      <c r="AD55" s="156"/>
      <c r="AE55" s="157"/>
      <c r="AF55" s="158"/>
      <c r="AG55" s="158"/>
      <c r="AH55" s="159"/>
      <c r="AI55" s="159"/>
      <c r="AJ55" s="158"/>
      <c r="AK55" s="158"/>
      <c r="AL55" s="156"/>
      <c r="AM55" s="157"/>
      <c r="AN55" s="158"/>
      <c r="AO55" s="158"/>
      <c r="AP55" s="159"/>
      <c r="AQ55" s="159"/>
      <c r="AR55" s="158"/>
      <c r="AS55" s="158"/>
      <c r="AT55" s="156"/>
      <c r="AU55" s="157"/>
      <c r="AV55" s="158"/>
      <c r="AW55" s="158"/>
      <c r="AX55" s="159"/>
      <c r="AY55" s="159"/>
      <c r="AZ55" s="158"/>
      <c r="BA55" s="158"/>
      <c r="BB55" s="156"/>
      <c r="BC55" s="157"/>
      <c r="BD55" s="158"/>
      <c r="BE55" s="158"/>
      <c r="BF55" s="159"/>
      <c r="BG55" s="159"/>
      <c r="BH55" s="158"/>
      <c r="BI55" s="158"/>
      <c r="BJ55" s="156"/>
      <c r="BK55" s="157"/>
      <c r="BL55" s="158"/>
      <c r="BM55" s="158"/>
      <c r="BN55" s="159"/>
      <c r="BO55" s="159"/>
      <c r="BP55" s="158"/>
      <c r="BQ55" s="158"/>
      <c r="BR55" s="156"/>
      <c r="BS55" s="157"/>
      <c r="BT55" s="158"/>
      <c r="BU55" s="158"/>
      <c r="BV55" s="159"/>
      <c r="BW55" s="159"/>
      <c r="BX55" s="119" t="str">
        <f t="shared" si="0"/>
        <v/>
      </c>
      <c r="BY55" s="119" t="str">
        <f t="shared" si="1"/>
        <v/>
      </c>
      <c r="BZ55" s="119" t="str">
        <f t="shared" si="2"/>
        <v/>
      </c>
      <c r="CA55" s="119" t="str">
        <f t="shared" si="3"/>
        <v/>
      </c>
    </row>
    <row r="56" spans="1:79">
      <c r="A56" s="106">
        <v>48</v>
      </c>
      <c r="B56" s="250" t="str">
        <f>IF('1_F'!$B56="","",'1_F'!$B56)</f>
        <v/>
      </c>
      <c r="C56" s="251"/>
      <c r="D56" s="252"/>
      <c r="E56" s="110" t="str">
        <f>IF('1_F'!$E56="","",'1_F'!$E56)</f>
        <v/>
      </c>
      <c r="F56" s="154"/>
      <c r="G56" s="155"/>
      <c r="H56" s="155"/>
      <c r="I56" s="155"/>
      <c r="J56" s="155"/>
      <c r="K56" s="155"/>
      <c r="L56" s="155"/>
      <c r="M56" s="155"/>
      <c r="N56" s="154"/>
      <c r="O56" s="155"/>
      <c r="P56" s="155"/>
      <c r="Q56" s="155"/>
      <c r="R56" s="155"/>
      <c r="S56" s="155"/>
      <c r="T56" s="155"/>
      <c r="U56" s="155"/>
      <c r="V56" s="154"/>
      <c r="W56" s="155"/>
      <c r="X56" s="155"/>
      <c r="Y56" s="155"/>
      <c r="Z56" s="155"/>
      <c r="AA56" s="155"/>
      <c r="AB56" s="155"/>
      <c r="AC56" s="155"/>
      <c r="AD56" s="154"/>
      <c r="AE56" s="155"/>
      <c r="AF56" s="155"/>
      <c r="AG56" s="155"/>
      <c r="AH56" s="155"/>
      <c r="AI56" s="155"/>
      <c r="AJ56" s="155"/>
      <c r="AK56" s="155"/>
      <c r="AL56" s="154"/>
      <c r="AM56" s="155"/>
      <c r="AN56" s="155"/>
      <c r="AO56" s="155"/>
      <c r="AP56" s="155"/>
      <c r="AQ56" s="155"/>
      <c r="AR56" s="155"/>
      <c r="AS56" s="155"/>
      <c r="AT56" s="154"/>
      <c r="AU56" s="155"/>
      <c r="AV56" s="155"/>
      <c r="AW56" s="155"/>
      <c r="AX56" s="155"/>
      <c r="AY56" s="155"/>
      <c r="AZ56" s="155"/>
      <c r="BA56" s="155"/>
      <c r="BB56" s="154"/>
      <c r="BC56" s="155"/>
      <c r="BD56" s="155"/>
      <c r="BE56" s="155"/>
      <c r="BF56" s="155"/>
      <c r="BG56" s="155"/>
      <c r="BH56" s="155"/>
      <c r="BI56" s="155"/>
      <c r="BJ56" s="154"/>
      <c r="BK56" s="155"/>
      <c r="BL56" s="155"/>
      <c r="BM56" s="155"/>
      <c r="BN56" s="155"/>
      <c r="BO56" s="155"/>
      <c r="BP56" s="155"/>
      <c r="BQ56" s="155"/>
      <c r="BR56" s="154"/>
      <c r="BS56" s="155"/>
      <c r="BT56" s="155"/>
      <c r="BU56" s="155"/>
      <c r="BV56" s="155"/>
      <c r="BW56" s="155"/>
      <c r="BX56" s="118" t="str">
        <f t="shared" si="0"/>
        <v/>
      </c>
      <c r="BY56" s="118" t="str">
        <f t="shared" si="1"/>
        <v/>
      </c>
      <c r="BZ56" s="118" t="str">
        <f t="shared" si="2"/>
        <v/>
      </c>
      <c r="CA56" s="118" t="str">
        <f t="shared" si="3"/>
        <v/>
      </c>
    </row>
    <row r="57" spans="1:79">
      <c r="A57" s="107">
        <v>49</v>
      </c>
      <c r="B57" s="253" t="str">
        <f>IF('1_F'!$B57="","",'1_F'!$B57)</f>
        <v/>
      </c>
      <c r="C57" s="254"/>
      <c r="D57" s="255"/>
      <c r="E57" s="111" t="str">
        <f>IF('1_F'!$E57="","",'1_F'!$E57)</f>
        <v/>
      </c>
      <c r="F57" s="156"/>
      <c r="G57" s="157"/>
      <c r="H57" s="158"/>
      <c r="I57" s="158"/>
      <c r="J57" s="159"/>
      <c r="K57" s="159"/>
      <c r="L57" s="158"/>
      <c r="M57" s="158"/>
      <c r="N57" s="156"/>
      <c r="O57" s="157"/>
      <c r="P57" s="158"/>
      <c r="Q57" s="158"/>
      <c r="R57" s="159"/>
      <c r="S57" s="159"/>
      <c r="T57" s="158"/>
      <c r="U57" s="158"/>
      <c r="V57" s="156"/>
      <c r="W57" s="157"/>
      <c r="X57" s="158"/>
      <c r="Y57" s="158"/>
      <c r="Z57" s="159"/>
      <c r="AA57" s="159"/>
      <c r="AB57" s="158"/>
      <c r="AC57" s="158"/>
      <c r="AD57" s="156"/>
      <c r="AE57" s="157"/>
      <c r="AF57" s="158"/>
      <c r="AG57" s="158"/>
      <c r="AH57" s="159"/>
      <c r="AI57" s="159"/>
      <c r="AJ57" s="158"/>
      <c r="AK57" s="158"/>
      <c r="AL57" s="156"/>
      <c r="AM57" s="157"/>
      <c r="AN57" s="158"/>
      <c r="AO57" s="158"/>
      <c r="AP57" s="159"/>
      <c r="AQ57" s="159"/>
      <c r="AR57" s="158"/>
      <c r="AS57" s="158"/>
      <c r="AT57" s="156"/>
      <c r="AU57" s="157"/>
      <c r="AV57" s="158"/>
      <c r="AW57" s="158"/>
      <c r="AX57" s="159"/>
      <c r="AY57" s="159"/>
      <c r="AZ57" s="158"/>
      <c r="BA57" s="158"/>
      <c r="BB57" s="156"/>
      <c r="BC57" s="157"/>
      <c r="BD57" s="158"/>
      <c r="BE57" s="158"/>
      <c r="BF57" s="159"/>
      <c r="BG57" s="159"/>
      <c r="BH57" s="158"/>
      <c r="BI57" s="158"/>
      <c r="BJ57" s="156"/>
      <c r="BK57" s="157"/>
      <c r="BL57" s="158"/>
      <c r="BM57" s="158"/>
      <c r="BN57" s="159"/>
      <c r="BO57" s="159"/>
      <c r="BP57" s="158"/>
      <c r="BQ57" s="158"/>
      <c r="BR57" s="156"/>
      <c r="BS57" s="157"/>
      <c r="BT57" s="158"/>
      <c r="BU57" s="158"/>
      <c r="BV57" s="159"/>
      <c r="BW57" s="159"/>
      <c r="BX57" s="119" t="str">
        <f t="shared" si="0"/>
        <v/>
      </c>
      <c r="BY57" s="119" t="str">
        <f t="shared" si="1"/>
        <v/>
      </c>
      <c r="BZ57" s="119" t="str">
        <f t="shared" si="2"/>
        <v/>
      </c>
      <c r="CA57" s="119" t="str">
        <f t="shared" si="3"/>
        <v/>
      </c>
    </row>
    <row r="58" spans="1:79">
      <c r="A58" s="108">
        <v>50</v>
      </c>
      <c r="B58" s="247" t="str">
        <f>IF('1_F'!$B58="","",'1_F'!$B58)</f>
        <v/>
      </c>
      <c r="C58" s="248"/>
      <c r="D58" s="249"/>
      <c r="E58" s="112" t="str">
        <f>IF('1_F'!$E58="","",'1_F'!$E58)</f>
        <v/>
      </c>
      <c r="F58" s="160"/>
      <c r="G58" s="150"/>
      <c r="H58" s="150"/>
      <c r="I58" s="150"/>
      <c r="J58" s="150"/>
      <c r="K58" s="150"/>
      <c r="L58" s="150"/>
      <c r="M58" s="150"/>
      <c r="N58" s="160"/>
      <c r="O58" s="150"/>
      <c r="P58" s="150"/>
      <c r="Q58" s="150"/>
      <c r="R58" s="150"/>
      <c r="S58" s="150"/>
      <c r="T58" s="150"/>
      <c r="U58" s="150"/>
      <c r="V58" s="160"/>
      <c r="W58" s="150"/>
      <c r="X58" s="150"/>
      <c r="Y58" s="150"/>
      <c r="Z58" s="150"/>
      <c r="AA58" s="150"/>
      <c r="AB58" s="150"/>
      <c r="AC58" s="150"/>
      <c r="AD58" s="160"/>
      <c r="AE58" s="150"/>
      <c r="AF58" s="150"/>
      <c r="AG58" s="150"/>
      <c r="AH58" s="150"/>
      <c r="AI58" s="150"/>
      <c r="AJ58" s="150"/>
      <c r="AK58" s="150"/>
      <c r="AL58" s="160"/>
      <c r="AM58" s="150"/>
      <c r="AN58" s="150"/>
      <c r="AO58" s="150"/>
      <c r="AP58" s="150"/>
      <c r="AQ58" s="150"/>
      <c r="AR58" s="150"/>
      <c r="AS58" s="150"/>
      <c r="AT58" s="160"/>
      <c r="AU58" s="150"/>
      <c r="AV58" s="150"/>
      <c r="AW58" s="150"/>
      <c r="AX58" s="150"/>
      <c r="AY58" s="150"/>
      <c r="AZ58" s="150"/>
      <c r="BA58" s="150"/>
      <c r="BB58" s="160"/>
      <c r="BC58" s="150"/>
      <c r="BD58" s="150"/>
      <c r="BE58" s="150"/>
      <c r="BF58" s="150"/>
      <c r="BG58" s="150"/>
      <c r="BH58" s="150"/>
      <c r="BI58" s="150"/>
      <c r="BJ58" s="160"/>
      <c r="BK58" s="150"/>
      <c r="BL58" s="150"/>
      <c r="BM58" s="150"/>
      <c r="BN58" s="150"/>
      <c r="BO58" s="150"/>
      <c r="BP58" s="150"/>
      <c r="BQ58" s="150"/>
      <c r="BR58" s="160"/>
      <c r="BS58" s="150"/>
      <c r="BT58" s="150"/>
      <c r="BU58" s="150"/>
      <c r="BV58" s="150"/>
      <c r="BW58" s="150"/>
      <c r="BX58" s="120" t="str">
        <f t="shared" si="0"/>
        <v/>
      </c>
      <c r="BY58" s="120" t="str">
        <f t="shared" si="1"/>
        <v/>
      </c>
      <c r="BZ58" s="120" t="str">
        <f t="shared" si="2"/>
        <v/>
      </c>
      <c r="CA58" s="120" t="str">
        <f t="shared" si="3"/>
        <v/>
      </c>
    </row>
    <row r="59" spans="1:79">
      <c r="A59" s="82"/>
      <c r="B59" s="51"/>
      <c r="C59" s="54"/>
      <c r="D59" s="51"/>
      <c r="E59" s="51"/>
      <c r="F59" s="51"/>
    </row>
  </sheetData>
  <sheetProtection sheet="1" objects="1" scenarios="1" selectLockedCells="1"/>
  <mergeCells count="70">
    <mergeCell ref="BN4:BU4"/>
    <mergeCell ref="BN2:BU2"/>
    <mergeCell ref="AB6:BA6"/>
    <mergeCell ref="B8:D8"/>
    <mergeCell ref="AY2:BA2"/>
    <mergeCell ref="BC2:BE2"/>
    <mergeCell ref="BG2:BL2"/>
    <mergeCell ref="AC4:AF4"/>
    <mergeCell ref="AH4:AJ4"/>
    <mergeCell ref="AL4:AN4"/>
    <mergeCell ref="AP4:AR4"/>
    <mergeCell ref="AT4:AW4"/>
    <mergeCell ref="AY4:BA4"/>
    <mergeCell ref="BC4:BE4"/>
    <mergeCell ref="AC2:AF2"/>
    <mergeCell ref="AL2:AN2"/>
    <mergeCell ref="AP2:AR2"/>
    <mergeCell ref="AT2:AW2"/>
    <mergeCell ref="B9:D9"/>
    <mergeCell ref="BG4:BL4"/>
    <mergeCell ref="B18:D18"/>
    <mergeCell ref="B33:D33"/>
    <mergeCell ref="B19:D19"/>
    <mergeCell ref="B20:D20"/>
    <mergeCell ref="B21:D21"/>
    <mergeCell ref="AH2:AJ2"/>
    <mergeCell ref="B13:D13"/>
    <mergeCell ref="B14:D14"/>
    <mergeCell ref="B15:D15"/>
    <mergeCell ref="B16:D16"/>
    <mergeCell ref="B17:D17"/>
    <mergeCell ref="B10:D10"/>
    <mergeCell ref="B28:D28"/>
    <mergeCell ref="B29:D29"/>
    <mergeCell ref="B30:D30"/>
    <mergeCell ref="B31:D31"/>
    <mergeCell ref="B32:D32"/>
    <mergeCell ref="B23:D23"/>
    <mergeCell ref="B24:D24"/>
    <mergeCell ref="B25:D25"/>
    <mergeCell ref="B26:D26"/>
    <mergeCell ref="B27:D27"/>
    <mergeCell ref="B22:D22"/>
    <mergeCell ref="B11:D11"/>
    <mergeCell ref="B12:D12"/>
    <mergeCell ref="B46:D46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34:D34"/>
    <mergeCell ref="B58:D58"/>
    <mergeCell ref="B47:D47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</mergeCells>
  <conditionalFormatting sqref="F9:BW58">
    <cfRule type="beginsWith" dxfId="39" priority="1" operator="beginsWith" text="t">
      <formula>LEFT(F9,LEN("t"))="t"</formula>
    </cfRule>
    <cfRule type="beginsWith" dxfId="38" priority="2" operator="beginsWith" text="a">
      <formula>LEFT(F9,LEN("a"))="a"</formula>
    </cfRule>
    <cfRule type="beginsWith" dxfId="37" priority="3" operator="beginsWith" text="i">
      <formula>LEFT(F9,LEN("i"))="i"</formula>
    </cfRule>
    <cfRule type="beginsWith" dxfId="36" priority="4" operator="beginsWith" text="s">
      <formula>LEFT(F9,LEN("s"))="s"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CM59"/>
  <sheetViews>
    <sheetView zoomScale="150" zoomScaleNormal="150" workbookViewId="0">
      <selection activeCell="H27" sqref="H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0" width="1.85546875" style="58" customWidth="1"/>
    <col min="71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51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 t="s">
        <v>84</v>
      </c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86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6" t="str">
        <f>DataInduk!$D$10</f>
        <v>Marhalah</v>
      </c>
      <c r="E4" s="73"/>
      <c r="F4" s="73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246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246"/>
      <c r="AE4" s="246"/>
      <c r="AF4" s="246"/>
      <c r="AG4" s="116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16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)&amp;"J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)&amp;IF(DataInduk!$H$37="ABC","C ",".3 ") &amp;IF(DataInduk!$H$31="Putra","Pa",IF(DataInduk!$H$31="Putri","Pi",""))  )  ))</f>
        <v>2C Pa</v>
      </c>
      <c r="AM4" s="246"/>
      <c r="AN4" s="246"/>
      <c r="AO4" s="116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)&amp;"K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)&amp;IF(DataInduk!$H$37="ABC","D ",".4 ") &amp;IF(DataInduk!$H$31="Putra","Pa",IF(DataInduk!$H$31="Putri","Pi",""))  )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)&amp;"L "),   (( IF(LEN(DataInduk!$D$29&gt;4),LEFT(DataInduk!$D$29,4),DataInduk!$D$29) )&amp;".12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)&amp;IF(DataInduk!$H$37="ABC","E ",".5 ") &amp;IF(DataInduk!$H$31="Putra","Pa",IF(DataInduk!$H$31="Putri","Pi",""))  )  ))</f>
        <v>2E Pa</v>
      </c>
      <c r="AU4" s="246"/>
      <c r="AV4" s="246"/>
      <c r="AW4" s="246"/>
      <c r="AX4" s="116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)&amp;"M "),   (( IF(LEN(DataInduk!$D$29&gt;4),LEFT(DataInduk!$D$29,4),DataInduk!$D$29) )&amp;".13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)&amp;IF(DataInduk!$H$37="ABC","F ",".6 ") &amp;IF(DataInduk!$H$31="Putra","Pa",IF(DataInduk!$H$31="Putri","Pi",""))  )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)&amp;"N "),   (( IF(LEN(DataInduk!$D$29&gt;4),LEFT(DataInduk!$D$29,4),DataInduk!$D$29) )&amp;".14 " )  ) 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)&amp;IF(DataInduk!$H$37="ABC","G ",".7 ") &amp;IF(DataInduk!$H$31="Putra","Pa",IF(DataInduk!$H$31="Putri","Pi",""))  )  ))</f>
        <v/>
      </c>
      <c r="BD4" s="246"/>
      <c r="BE4" s="246"/>
      <c r="BF4" s="113"/>
      <c r="BG4" s="246" t="s">
        <v>53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75" t="str">
        <f>" Tahun Ajaran "&amp;DataInduk!$D$12</f>
        <v xml:space="preserve"> Tahun Ajaran 2023 - 2024</v>
      </c>
      <c r="E5" s="75"/>
      <c r="F5" s="75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Absensi "&amp;IF(DataInduk!$H$4="Pesantren","Santri ",IF(DataInduk!$H$4="Sekolah","Siswa ","Mahasiswa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&amp;IF(DataInduk!$H$31="Putra","Putra",IF(DataInduk!$H$31="Putri","Putri",""))                   )    )&amp;" Pelajaran "&amp;DataInduk!$H$25&amp;" Semester 1"</f>
        <v xml:space="preserve"> Absensi Santri Kelas 2A Putra Pelajaran Maddah 2 Semester 1</v>
      </c>
      <c r="E6" s="56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)&amp;" : "&amp;DataInduk!$H$39</f>
        <v xml:space="preserve">Wali Kelas 2A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s="59" customFormat="1" ht="15.95" customHeight="1">
      <c r="A8" s="136" t="s">
        <v>31</v>
      </c>
      <c r="B8" s="256" t="s">
        <v>36</v>
      </c>
      <c r="C8" s="257"/>
      <c r="D8" s="258"/>
      <c r="E8" s="136" t="str">
        <f>IF(OR(DataInduk!$H$4="Pesantren",DataInduk!$H$4="Santri "),"NIS","NIM")</f>
        <v>NIS</v>
      </c>
      <c r="F8" s="85">
        <v>1</v>
      </c>
      <c r="G8" s="85">
        <v>2</v>
      </c>
      <c r="H8" s="78">
        <v>3</v>
      </c>
      <c r="I8" s="78">
        <v>4</v>
      </c>
      <c r="J8" s="84">
        <v>5</v>
      </c>
      <c r="K8" s="84">
        <v>6</v>
      </c>
      <c r="L8" s="78">
        <v>7</v>
      </c>
      <c r="M8" s="78">
        <v>8</v>
      </c>
      <c r="N8" s="85">
        <v>9</v>
      </c>
      <c r="O8" s="85">
        <v>10</v>
      </c>
      <c r="P8" s="78">
        <v>11</v>
      </c>
      <c r="Q8" s="78">
        <v>12</v>
      </c>
      <c r="R8" s="84">
        <v>13</v>
      </c>
      <c r="S8" s="84">
        <v>14</v>
      </c>
      <c r="T8" s="78">
        <v>15</v>
      </c>
      <c r="U8" s="78">
        <v>16</v>
      </c>
      <c r="V8" s="85">
        <v>17</v>
      </c>
      <c r="W8" s="85">
        <v>18</v>
      </c>
      <c r="X8" s="78">
        <v>19</v>
      </c>
      <c r="Y8" s="78">
        <v>20</v>
      </c>
      <c r="Z8" s="84">
        <v>21</v>
      </c>
      <c r="AA8" s="84">
        <v>22</v>
      </c>
      <c r="AB8" s="78">
        <v>23</v>
      </c>
      <c r="AC8" s="78">
        <v>24</v>
      </c>
      <c r="AD8" s="85">
        <v>25</v>
      </c>
      <c r="AE8" s="85">
        <v>26</v>
      </c>
      <c r="AF8" s="78">
        <v>27</v>
      </c>
      <c r="AG8" s="78">
        <v>28</v>
      </c>
      <c r="AH8" s="84">
        <v>29</v>
      </c>
      <c r="AI8" s="84">
        <v>30</v>
      </c>
      <c r="AJ8" s="78">
        <v>31</v>
      </c>
      <c r="AK8" s="78">
        <v>32</v>
      </c>
      <c r="AL8" s="85">
        <v>33</v>
      </c>
      <c r="AM8" s="85">
        <v>34</v>
      </c>
      <c r="AN8" s="78">
        <v>35</v>
      </c>
      <c r="AO8" s="78">
        <v>36</v>
      </c>
      <c r="AP8" s="84">
        <v>37</v>
      </c>
      <c r="AQ8" s="84">
        <v>38</v>
      </c>
      <c r="AR8" s="78">
        <v>39</v>
      </c>
      <c r="AS8" s="78">
        <v>40</v>
      </c>
      <c r="AT8" s="85">
        <v>41</v>
      </c>
      <c r="AU8" s="85">
        <v>42</v>
      </c>
      <c r="AV8" s="78">
        <v>43</v>
      </c>
      <c r="AW8" s="78">
        <v>44</v>
      </c>
      <c r="AX8" s="84">
        <v>45</v>
      </c>
      <c r="AY8" s="84">
        <v>46</v>
      </c>
      <c r="AZ8" s="78">
        <v>47</v>
      </c>
      <c r="BA8" s="78">
        <v>48</v>
      </c>
      <c r="BB8" s="85">
        <v>49</v>
      </c>
      <c r="BC8" s="85">
        <v>50</v>
      </c>
      <c r="BD8" s="78">
        <v>51</v>
      </c>
      <c r="BE8" s="78">
        <v>52</v>
      </c>
      <c r="BF8" s="84">
        <v>53</v>
      </c>
      <c r="BG8" s="84">
        <v>54</v>
      </c>
      <c r="BH8" s="78">
        <v>55</v>
      </c>
      <c r="BI8" s="78">
        <v>56</v>
      </c>
      <c r="BJ8" s="85">
        <v>57</v>
      </c>
      <c r="BK8" s="85">
        <v>58</v>
      </c>
      <c r="BL8" s="78">
        <v>59</v>
      </c>
      <c r="BM8" s="78">
        <v>60</v>
      </c>
      <c r="BN8" s="84">
        <v>61</v>
      </c>
      <c r="BO8" s="84">
        <v>62</v>
      </c>
      <c r="BP8" s="78">
        <v>63</v>
      </c>
      <c r="BQ8" s="78">
        <v>64</v>
      </c>
      <c r="BR8" s="85">
        <v>65</v>
      </c>
      <c r="BS8" s="85">
        <v>66</v>
      </c>
      <c r="BT8" s="78">
        <v>67</v>
      </c>
      <c r="BU8" s="78">
        <v>68</v>
      </c>
      <c r="BV8" s="84">
        <v>69</v>
      </c>
      <c r="BW8" s="84">
        <v>70</v>
      </c>
      <c r="BX8" s="102" t="s">
        <v>42</v>
      </c>
      <c r="BY8" s="101" t="s">
        <v>43</v>
      </c>
      <c r="BZ8" s="103" t="s">
        <v>44</v>
      </c>
      <c r="CA8" s="104" t="s">
        <v>41</v>
      </c>
    </row>
    <row r="9" spans="1:91">
      <c r="A9" s="105">
        <v>1</v>
      </c>
      <c r="B9" s="259" t="str">
        <f>IF('2_A'!$B9="","",'2_A'!$B9)</f>
        <v/>
      </c>
      <c r="C9" s="260"/>
      <c r="D9" s="261"/>
      <c r="E9" s="109" t="str">
        <f>IF('2_A'!$E9="","",'2_A'!$E9)</f>
        <v/>
      </c>
      <c r="F9" s="152" t="s">
        <v>94</v>
      </c>
      <c r="G9" s="143" t="s">
        <v>94</v>
      </c>
      <c r="H9" s="142"/>
      <c r="I9" s="142"/>
      <c r="J9" s="153"/>
      <c r="K9" s="153"/>
      <c r="L9" s="142"/>
      <c r="M9" s="142"/>
      <c r="N9" s="152"/>
      <c r="O9" s="143"/>
      <c r="P9" s="142"/>
      <c r="Q9" s="142"/>
      <c r="R9" s="153"/>
      <c r="S9" s="153"/>
      <c r="T9" s="142"/>
      <c r="U9" s="142"/>
      <c r="V9" s="152"/>
      <c r="W9" s="143"/>
      <c r="X9" s="142"/>
      <c r="Y9" s="142"/>
      <c r="Z9" s="153"/>
      <c r="AA9" s="153"/>
      <c r="AB9" s="142"/>
      <c r="AC9" s="142"/>
      <c r="AD9" s="152"/>
      <c r="AE9" s="143"/>
      <c r="AF9" s="142"/>
      <c r="AG9" s="142"/>
      <c r="AH9" s="153"/>
      <c r="AI9" s="153"/>
      <c r="AJ9" s="142"/>
      <c r="AK9" s="142"/>
      <c r="AL9" s="152"/>
      <c r="AM9" s="143"/>
      <c r="AN9" s="142"/>
      <c r="AO9" s="142"/>
      <c r="AP9" s="153"/>
      <c r="AQ9" s="153"/>
      <c r="AR9" s="142"/>
      <c r="AS9" s="142"/>
      <c r="AT9" s="152"/>
      <c r="AU9" s="143"/>
      <c r="AV9" s="142"/>
      <c r="AW9" s="142"/>
      <c r="AX9" s="153"/>
      <c r="AY9" s="153"/>
      <c r="AZ9" s="142"/>
      <c r="BA9" s="142"/>
      <c r="BB9" s="152"/>
      <c r="BC9" s="143"/>
      <c r="BD9" s="142"/>
      <c r="BE9" s="142"/>
      <c r="BF9" s="153"/>
      <c r="BG9" s="153"/>
      <c r="BH9" s="142"/>
      <c r="BI9" s="142"/>
      <c r="BJ9" s="152"/>
      <c r="BK9" s="143"/>
      <c r="BL9" s="142"/>
      <c r="BM9" s="142"/>
      <c r="BN9" s="153"/>
      <c r="BO9" s="153"/>
      <c r="BP9" s="142"/>
      <c r="BQ9" s="142"/>
      <c r="BR9" s="152"/>
      <c r="BS9" s="143"/>
      <c r="BT9" s="142"/>
      <c r="BU9" s="142"/>
      <c r="BV9" s="153"/>
      <c r="BW9" s="153"/>
      <c r="BX9" s="117" t="str">
        <f t="shared" ref="BX9:BX40" si="0">IF(COUNTIF(F9:BW9,"s")=0,"",COUNTIF(F9:BW9,"s"))</f>
        <v/>
      </c>
      <c r="BY9" s="117" t="str">
        <f t="shared" ref="BY9:BY40" si="1">IF(COUNTIF(F9:BW9,"i")=0,"",COUNTIF(F9:BW9,"i"))</f>
        <v/>
      </c>
      <c r="BZ9" s="117" t="str">
        <f t="shared" ref="BZ9:BZ40" si="2">IF(COUNTIF(F9:BW9,"a")=0,"",COUNTIF(F9:BW9,"a"))</f>
        <v/>
      </c>
      <c r="CA9" s="117" t="str">
        <f t="shared" ref="CA9:CA40" si="3">IF(COUNTIF(F9:BW9,"t")=0,"",COUNTIF(F9:BW9,"t"))</f>
        <v/>
      </c>
    </row>
    <row r="10" spans="1:91" ht="15" customHeight="1">
      <c r="A10" s="106">
        <v>2</v>
      </c>
      <c r="B10" s="250" t="str">
        <f>IF('2_A'!$B10="","",'2_A'!$B10)</f>
        <v/>
      </c>
      <c r="C10" s="251"/>
      <c r="D10" s="252"/>
      <c r="E10" s="110" t="str">
        <f>IF('2_A'!$E10="","",'2_A'!$E10)</f>
        <v/>
      </c>
      <c r="F10" s="154" t="s">
        <v>94</v>
      </c>
      <c r="G10" s="155" t="s">
        <v>94</v>
      </c>
      <c r="H10" s="155"/>
      <c r="I10" s="155"/>
      <c r="J10" s="155"/>
      <c r="K10" s="155"/>
      <c r="L10" s="155"/>
      <c r="M10" s="155"/>
      <c r="N10" s="154"/>
      <c r="O10" s="155"/>
      <c r="P10" s="155"/>
      <c r="Q10" s="155"/>
      <c r="R10" s="155"/>
      <c r="S10" s="155"/>
      <c r="T10" s="155"/>
      <c r="U10" s="155"/>
      <c r="V10" s="154"/>
      <c r="W10" s="155"/>
      <c r="X10" s="155"/>
      <c r="Y10" s="155"/>
      <c r="Z10" s="155"/>
      <c r="AA10" s="155"/>
      <c r="AB10" s="155"/>
      <c r="AC10" s="155"/>
      <c r="AD10" s="154"/>
      <c r="AE10" s="155"/>
      <c r="AF10" s="155"/>
      <c r="AG10" s="155"/>
      <c r="AH10" s="155"/>
      <c r="AI10" s="155"/>
      <c r="AJ10" s="155"/>
      <c r="AK10" s="155"/>
      <c r="AL10" s="154"/>
      <c r="AM10" s="155"/>
      <c r="AN10" s="155"/>
      <c r="AO10" s="155"/>
      <c r="AP10" s="155"/>
      <c r="AQ10" s="155"/>
      <c r="AR10" s="155"/>
      <c r="AS10" s="155"/>
      <c r="AT10" s="154"/>
      <c r="AU10" s="155"/>
      <c r="AV10" s="155"/>
      <c r="AW10" s="155"/>
      <c r="AX10" s="155"/>
      <c r="AY10" s="155"/>
      <c r="AZ10" s="155"/>
      <c r="BA10" s="155"/>
      <c r="BB10" s="154"/>
      <c r="BC10" s="155"/>
      <c r="BD10" s="155"/>
      <c r="BE10" s="155"/>
      <c r="BF10" s="155"/>
      <c r="BG10" s="155"/>
      <c r="BH10" s="155"/>
      <c r="BI10" s="155"/>
      <c r="BJ10" s="154"/>
      <c r="BK10" s="155"/>
      <c r="BL10" s="155"/>
      <c r="BM10" s="155"/>
      <c r="BN10" s="155"/>
      <c r="BO10" s="155"/>
      <c r="BP10" s="155"/>
      <c r="BQ10" s="155"/>
      <c r="BR10" s="154"/>
      <c r="BS10" s="155"/>
      <c r="BT10" s="155"/>
      <c r="BU10" s="155"/>
      <c r="BV10" s="155"/>
      <c r="BW10" s="155"/>
      <c r="BX10" s="118" t="str">
        <f t="shared" si="0"/>
        <v/>
      </c>
      <c r="BY10" s="118" t="str">
        <f t="shared" si="1"/>
        <v/>
      </c>
      <c r="BZ10" s="118" t="str">
        <f t="shared" si="2"/>
        <v/>
      </c>
      <c r="CA10" s="118" t="str">
        <f t="shared" si="3"/>
        <v/>
      </c>
    </row>
    <row r="11" spans="1:91" ht="15" customHeight="1">
      <c r="A11" s="107">
        <v>3</v>
      </c>
      <c r="B11" s="253" t="str">
        <f>IF('2_A'!$B11="","",'2_A'!$B11)</f>
        <v/>
      </c>
      <c r="C11" s="254"/>
      <c r="D11" s="255"/>
      <c r="E11" s="111" t="str">
        <f>IF('2_A'!$E11="","",'2_A'!$E11)</f>
        <v/>
      </c>
      <c r="F11" s="156" t="s">
        <v>94</v>
      </c>
      <c r="G11" s="157" t="s">
        <v>94</v>
      </c>
      <c r="H11" s="158"/>
      <c r="I11" s="158"/>
      <c r="J11" s="159"/>
      <c r="K11" s="159"/>
      <c r="L11" s="158"/>
      <c r="M11" s="158"/>
      <c r="N11" s="156"/>
      <c r="O11" s="157"/>
      <c r="P11" s="158"/>
      <c r="Q11" s="158"/>
      <c r="R11" s="159"/>
      <c r="S11" s="159"/>
      <c r="T11" s="158"/>
      <c r="U11" s="158"/>
      <c r="V11" s="156"/>
      <c r="W11" s="157"/>
      <c r="X11" s="158"/>
      <c r="Y11" s="158"/>
      <c r="Z11" s="159"/>
      <c r="AA11" s="159"/>
      <c r="AB11" s="158"/>
      <c r="AC11" s="158"/>
      <c r="AD11" s="156"/>
      <c r="AE11" s="157"/>
      <c r="AF11" s="158"/>
      <c r="AG11" s="158"/>
      <c r="AH11" s="159"/>
      <c r="AI11" s="159"/>
      <c r="AJ11" s="158"/>
      <c r="AK11" s="158"/>
      <c r="AL11" s="156"/>
      <c r="AM11" s="157"/>
      <c r="AN11" s="158"/>
      <c r="AO11" s="158"/>
      <c r="AP11" s="159"/>
      <c r="AQ11" s="159"/>
      <c r="AR11" s="158"/>
      <c r="AS11" s="158"/>
      <c r="AT11" s="156"/>
      <c r="AU11" s="157"/>
      <c r="AV11" s="158"/>
      <c r="AW11" s="158"/>
      <c r="AX11" s="159"/>
      <c r="AY11" s="159"/>
      <c r="AZ11" s="158"/>
      <c r="BA11" s="158"/>
      <c r="BB11" s="156"/>
      <c r="BC11" s="157"/>
      <c r="BD11" s="158"/>
      <c r="BE11" s="158"/>
      <c r="BF11" s="159"/>
      <c r="BG11" s="159"/>
      <c r="BH11" s="158"/>
      <c r="BI11" s="158"/>
      <c r="BJ11" s="156"/>
      <c r="BK11" s="157"/>
      <c r="BL11" s="158"/>
      <c r="BM11" s="158"/>
      <c r="BN11" s="159"/>
      <c r="BO11" s="159"/>
      <c r="BP11" s="158"/>
      <c r="BQ11" s="158"/>
      <c r="BR11" s="156"/>
      <c r="BS11" s="157"/>
      <c r="BT11" s="158"/>
      <c r="BU11" s="158"/>
      <c r="BV11" s="159"/>
      <c r="BW11" s="159"/>
      <c r="BX11" s="119" t="str">
        <f t="shared" si="0"/>
        <v/>
      </c>
      <c r="BY11" s="119" t="str">
        <f t="shared" si="1"/>
        <v/>
      </c>
      <c r="BZ11" s="119" t="str">
        <f t="shared" si="2"/>
        <v/>
      </c>
      <c r="CA11" s="119" t="str">
        <f t="shared" si="3"/>
        <v/>
      </c>
    </row>
    <row r="12" spans="1:91" ht="15" customHeight="1">
      <c r="A12" s="106">
        <v>4</v>
      </c>
      <c r="B12" s="250" t="str">
        <f>IF('2_A'!$B12="","",'2_A'!$B12)</f>
        <v/>
      </c>
      <c r="C12" s="251"/>
      <c r="D12" s="252"/>
      <c r="E12" s="110" t="str">
        <f>IF('2_A'!$E12="","",'2_A'!$E12)</f>
        <v/>
      </c>
      <c r="F12" s="154" t="s">
        <v>94</v>
      </c>
      <c r="G12" s="155" t="s">
        <v>94</v>
      </c>
      <c r="H12" s="155"/>
      <c r="I12" s="155"/>
      <c r="J12" s="155"/>
      <c r="K12" s="155"/>
      <c r="L12" s="155"/>
      <c r="M12" s="155"/>
      <c r="N12" s="154"/>
      <c r="O12" s="155"/>
      <c r="P12" s="155"/>
      <c r="Q12" s="155"/>
      <c r="R12" s="155"/>
      <c r="S12" s="155"/>
      <c r="T12" s="155"/>
      <c r="U12" s="155"/>
      <c r="V12" s="154"/>
      <c r="W12" s="155"/>
      <c r="X12" s="155"/>
      <c r="Y12" s="155"/>
      <c r="Z12" s="155"/>
      <c r="AA12" s="155"/>
      <c r="AB12" s="155"/>
      <c r="AC12" s="155"/>
      <c r="AD12" s="154"/>
      <c r="AE12" s="155"/>
      <c r="AF12" s="155"/>
      <c r="AG12" s="155"/>
      <c r="AH12" s="155"/>
      <c r="AI12" s="155"/>
      <c r="AJ12" s="155"/>
      <c r="AK12" s="155"/>
      <c r="AL12" s="154"/>
      <c r="AM12" s="155"/>
      <c r="AN12" s="155"/>
      <c r="AO12" s="155"/>
      <c r="AP12" s="155"/>
      <c r="AQ12" s="155"/>
      <c r="AR12" s="155"/>
      <c r="AS12" s="155"/>
      <c r="AT12" s="154"/>
      <c r="AU12" s="155"/>
      <c r="AV12" s="155"/>
      <c r="AW12" s="155"/>
      <c r="AX12" s="155"/>
      <c r="AY12" s="155"/>
      <c r="AZ12" s="155"/>
      <c r="BA12" s="155"/>
      <c r="BB12" s="154"/>
      <c r="BC12" s="155"/>
      <c r="BD12" s="155"/>
      <c r="BE12" s="155"/>
      <c r="BF12" s="155"/>
      <c r="BG12" s="155"/>
      <c r="BH12" s="155"/>
      <c r="BI12" s="155"/>
      <c r="BJ12" s="154"/>
      <c r="BK12" s="155"/>
      <c r="BL12" s="155"/>
      <c r="BM12" s="155"/>
      <c r="BN12" s="155"/>
      <c r="BO12" s="155"/>
      <c r="BP12" s="155"/>
      <c r="BQ12" s="155"/>
      <c r="BR12" s="154"/>
      <c r="BS12" s="155"/>
      <c r="BT12" s="155"/>
      <c r="BU12" s="155"/>
      <c r="BV12" s="155"/>
      <c r="BW12" s="155"/>
      <c r="BX12" s="118" t="str">
        <f t="shared" si="0"/>
        <v/>
      </c>
      <c r="BY12" s="118" t="str">
        <f t="shared" si="1"/>
        <v/>
      </c>
      <c r="BZ12" s="118" t="str">
        <f t="shared" si="2"/>
        <v/>
      </c>
      <c r="CA12" s="118" t="str">
        <f t="shared" si="3"/>
        <v/>
      </c>
    </row>
    <row r="13" spans="1:91" ht="15" customHeight="1">
      <c r="A13" s="107">
        <v>5</v>
      </c>
      <c r="B13" s="253" t="str">
        <f>IF('2_A'!$B13="","",'2_A'!$B13)</f>
        <v/>
      </c>
      <c r="C13" s="254"/>
      <c r="D13" s="255"/>
      <c r="E13" s="111" t="str">
        <f>IF('2_A'!$E13="","",'2_A'!$E13)</f>
        <v/>
      </c>
      <c r="F13" s="156" t="s">
        <v>94</v>
      </c>
      <c r="G13" s="157" t="s">
        <v>94</v>
      </c>
      <c r="H13" s="158"/>
      <c r="I13" s="158"/>
      <c r="J13" s="159"/>
      <c r="K13" s="159"/>
      <c r="L13" s="158"/>
      <c r="M13" s="158"/>
      <c r="N13" s="156"/>
      <c r="O13" s="157"/>
      <c r="P13" s="158"/>
      <c r="Q13" s="158"/>
      <c r="R13" s="159"/>
      <c r="S13" s="159"/>
      <c r="T13" s="158"/>
      <c r="U13" s="158"/>
      <c r="V13" s="156"/>
      <c r="W13" s="157"/>
      <c r="X13" s="158"/>
      <c r="Y13" s="158"/>
      <c r="Z13" s="159"/>
      <c r="AA13" s="159"/>
      <c r="AB13" s="158"/>
      <c r="AC13" s="158"/>
      <c r="AD13" s="156"/>
      <c r="AE13" s="157"/>
      <c r="AF13" s="158"/>
      <c r="AG13" s="158"/>
      <c r="AH13" s="159"/>
      <c r="AI13" s="159"/>
      <c r="AJ13" s="158"/>
      <c r="AK13" s="158"/>
      <c r="AL13" s="156"/>
      <c r="AM13" s="157"/>
      <c r="AN13" s="158"/>
      <c r="AO13" s="158"/>
      <c r="AP13" s="159"/>
      <c r="AQ13" s="159"/>
      <c r="AR13" s="158"/>
      <c r="AS13" s="158"/>
      <c r="AT13" s="156"/>
      <c r="AU13" s="157"/>
      <c r="AV13" s="158"/>
      <c r="AW13" s="158"/>
      <c r="AX13" s="159"/>
      <c r="AY13" s="159"/>
      <c r="AZ13" s="158"/>
      <c r="BA13" s="158"/>
      <c r="BB13" s="156"/>
      <c r="BC13" s="157"/>
      <c r="BD13" s="158"/>
      <c r="BE13" s="158"/>
      <c r="BF13" s="159"/>
      <c r="BG13" s="159"/>
      <c r="BH13" s="158"/>
      <c r="BI13" s="158"/>
      <c r="BJ13" s="156"/>
      <c r="BK13" s="157"/>
      <c r="BL13" s="158"/>
      <c r="BM13" s="158"/>
      <c r="BN13" s="159"/>
      <c r="BO13" s="159"/>
      <c r="BP13" s="158"/>
      <c r="BQ13" s="158"/>
      <c r="BR13" s="156"/>
      <c r="BS13" s="157"/>
      <c r="BT13" s="158"/>
      <c r="BU13" s="158"/>
      <c r="BV13" s="159"/>
      <c r="BW13" s="159"/>
      <c r="BX13" s="119" t="str">
        <f t="shared" si="0"/>
        <v/>
      </c>
      <c r="BY13" s="119" t="str">
        <f t="shared" si="1"/>
        <v/>
      </c>
      <c r="BZ13" s="119" t="str">
        <f t="shared" si="2"/>
        <v/>
      </c>
      <c r="CA13" s="119" t="str">
        <f t="shared" si="3"/>
        <v/>
      </c>
    </row>
    <row r="14" spans="1:91" ht="15" customHeight="1">
      <c r="A14" s="106">
        <v>6</v>
      </c>
      <c r="B14" s="250" t="str">
        <f>IF('2_A'!$B14="","",'2_A'!$B14)</f>
        <v/>
      </c>
      <c r="C14" s="251"/>
      <c r="D14" s="252"/>
      <c r="E14" s="110" t="str">
        <f>IF('2_A'!$E14="","",'2_A'!$E14)</f>
        <v/>
      </c>
      <c r="F14" s="154" t="s">
        <v>93</v>
      </c>
      <c r="G14" s="155" t="s">
        <v>93</v>
      </c>
      <c r="H14" s="155"/>
      <c r="I14" s="155"/>
      <c r="J14" s="155"/>
      <c r="K14" s="155"/>
      <c r="L14" s="155"/>
      <c r="M14" s="155"/>
      <c r="N14" s="154"/>
      <c r="O14" s="155"/>
      <c r="P14" s="155"/>
      <c r="Q14" s="155"/>
      <c r="R14" s="155"/>
      <c r="S14" s="155"/>
      <c r="T14" s="155"/>
      <c r="U14" s="155"/>
      <c r="V14" s="154"/>
      <c r="W14" s="155"/>
      <c r="X14" s="155"/>
      <c r="Y14" s="155"/>
      <c r="Z14" s="155"/>
      <c r="AA14" s="155"/>
      <c r="AB14" s="155"/>
      <c r="AC14" s="155"/>
      <c r="AD14" s="154"/>
      <c r="AE14" s="155"/>
      <c r="AF14" s="155"/>
      <c r="AG14" s="155"/>
      <c r="AH14" s="155"/>
      <c r="AI14" s="155"/>
      <c r="AJ14" s="155"/>
      <c r="AK14" s="155"/>
      <c r="AL14" s="154"/>
      <c r="AM14" s="155"/>
      <c r="AN14" s="155"/>
      <c r="AO14" s="155"/>
      <c r="AP14" s="155"/>
      <c r="AQ14" s="155"/>
      <c r="AR14" s="155"/>
      <c r="AS14" s="155"/>
      <c r="AT14" s="154"/>
      <c r="AU14" s="155"/>
      <c r="AV14" s="155"/>
      <c r="AW14" s="155"/>
      <c r="AX14" s="155"/>
      <c r="AY14" s="155"/>
      <c r="AZ14" s="155"/>
      <c r="BA14" s="155"/>
      <c r="BB14" s="154"/>
      <c r="BC14" s="155"/>
      <c r="BD14" s="155"/>
      <c r="BE14" s="155"/>
      <c r="BF14" s="155"/>
      <c r="BG14" s="155"/>
      <c r="BH14" s="155"/>
      <c r="BI14" s="155"/>
      <c r="BJ14" s="154"/>
      <c r="BK14" s="155"/>
      <c r="BL14" s="155"/>
      <c r="BM14" s="155"/>
      <c r="BN14" s="155"/>
      <c r="BO14" s="155"/>
      <c r="BP14" s="155"/>
      <c r="BQ14" s="155"/>
      <c r="BR14" s="154"/>
      <c r="BS14" s="155"/>
      <c r="BT14" s="155"/>
      <c r="BU14" s="155"/>
      <c r="BV14" s="155"/>
      <c r="BW14" s="155"/>
      <c r="BX14" s="118" t="str">
        <f t="shared" si="0"/>
        <v/>
      </c>
      <c r="BY14" s="118" t="str">
        <f t="shared" si="1"/>
        <v/>
      </c>
      <c r="BZ14" s="118">
        <f t="shared" si="2"/>
        <v>2</v>
      </c>
      <c r="CA14" s="118" t="str">
        <f t="shared" si="3"/>
        <v/>
      </c>
    </row>
    <row r="15" spans="1:91" ht="15" customHeight="1">
      <c r="A15" s="107">
        <v>7</v>
      </c>
      <c r="B15" s="253" t="str">
        <f>IF('2_A'!$B15="","",'2_A'!$B15)</f>
        <v/>
      </c>
      <c r="C15" s="254"/>
      <c r="D15" s="255"/>
      <c r="E15" s="111" t="str">
        <f>IF('2_A'!$E15="","",'2_A'!$E15)</f>
        <v/>
      </c>
      <c r="F15" s="156" t="s">
        <v>94</v>
      </c>
      <c r="G15" s="157" t="s">
        <v>94</v>
      </c>
      <c r="H15" s="158"/>
      <c r="I15" s="158"/>
      <c r="J15" s="159"/>
      <c r="K15" s="159"/>
      <c r="L15" s="158"/>
      <c r="M15" s="158"/>
      <c r="N15" s="156"/>
      <c r="O15" s="157"/>
      <c r="P15" s="158"/>
      <c r="Q15" s="158"/>
      <c r="R15" s="159"/>
      <c r="S15" s="159"/>
      <c r="T15" s="158"/>
      <c r="U15" s="158"/>
      <c r="V15" s="156"/>
      <c r="W15" s="157"/>
      <c r="X15" s="158"/>
      <c r="Y15" s="158"/>
      <c r="Z15" s="159"/>
      <c r="AA15" s="159"/>
      <c r="AB15" s="158"/>
      <c r="AC15" s="158"/>
      <c r="AD15" s="156"/>
      <c r="AE15" s="157"/>
      <c r="AF15" s="158"/>
      <c r="AG15" s="158"/>
      <c r="AH15" s="159"/>
      <c r="AI15" s="159"/>
      <c r="AJ15" s="158"/>
      <c r="AK15" s="158"/>
      <c r="AL15" s="156"/>
      <c r="AM15" s="157"/>
      <c r="AN15" s="158"/>
      <c r="AO15" s="158"/>
      <c r="AP15" s="159"/>
      <c r="AQ15" s="159"/>
      <c r="AR15" s="158"/>
      <c r="AS15" s="158"/>
      <c r="AT15" s="156"/>
      <c r="AU15" s="157"/>
      <c r="AV15" s="158"/>
      <c r="AW15" s="158"/>
      <c r="AX15" s="159"/>
      <c r="AY15" s="159"/>
      <c r="AZ15" s="158"/>
      <c r="BA15" s="158"/>
      <c r="BB15" s="156"/>
      <c r="BC15" s="157"/>
      <c r="BD15" s="158"/>
      <c r="BE15" s="158"/>
      <c r="BF15" s="159"/>
      <c r="BG15" s="159"/>
      <c r="BH15" s="158"/>
      <c r="BI15" s="158"/>
      <c r="BJ15" s="156"/>
      <c r="BK15" s="157"/>
      <c r="BL15" s="158"/>
      <c r="BM15" s="158"/>
      <c r="BN15" s="159"/>
      <c r="BO15" s="159"/>
      <c r="BP15" s="158"/>
      <c r="BQ15" s="158"/>
      <c r="BR15" s="156"/>
      <c r="BS15" s="157"/>
      <c r="BT15" s="158"/>
      <c r="BU15" s="158"/>
      <c r="BV15" s="159"/>
      <c r="BW15" s="159"/>
      <c r="BX15" s="119" t="str">
        <f t="shared" si="0"/>
        <v/>
      </c>
      <c r="BY15" s="119" t="str">
        <f t="shared" si="1"/>
        <v/>
      </c>
      <c r="BZ15" s="119" t="str">
        <f t="shared" si="2"/>
        <v/>
      </c>
      <c r="CA15" s="119" t="str">
        <f t="shared" si="3"/>
        <v/>
      </c>
    </row>
    <row r="16" spans="1:91" ht="15" customHeight="1">
      <c r="A16" s="106">
        <v>8</v>
      </c>
      <c r="B16" s="250" t="str">
        <f>IF('2_A'!$B16="","",'2_A'!$B16)</f>
        <v/>
      </c>
      <c r="C16" s="251"/>
      <c r="D16" s="252"/>
      <c r="E16" s="110" t="str">
        <f>IF('2_A'!$E16="","",'2_A'!$E16)</f>
        <v/>
      </c>
      <c r="F16" s="154" t="s">
        <v>94</v>
      </c>
      <c r="G16" s="155" t="s">
        <v>94</v>
      </c>
      <c r="H16" s="155"/>
      <c r="I16" s="155"/>
      <c r="J16" s="155"/>
      <c r="K16" s="155"/>
      <c r="L16" s="155"/>
      <c r="M16" s="155"/>
      <c r="N16" s="154"/>
      <c r="O16" s="155"/>
      <c r="P16" s="155"/>
      <c r="Q16" s="155"/>
      <c r="R16" s="155"/>
      <c r="S16" s="155"/>
      <c r="T16" s="155"/>
      <c r="U16" s="155"/>
      <c r="V16" s="154"/>
      <c r="W16" s="155"/>
      <c r="X16" s="155"/>
      <c r="Y16" s="155"/>
      <c r="Z16" s="155"/>
      <c r="AA16" s="155"/>
      <c r="AB16" s="155"/>
      <c r="AC16" s="155"/>
      <c r="AD16" s="154"/>
      <c r="AE16" s="155"/>
      <c r="AF16" s="155"/>
      <c r="AG16" s="155"/>
      <c r="AH16" s="155"/>
      <c r="AI16" s="155"/>
      <c r="AJ16" s="155"/>
      <c r="AK16" s="155"/>
      <c r="AL16" s="154"/>
      <c r="AM16" s="155"/>
      <c r="AN16" s="155"/>
      <c r="AO16" s="155"/>
      <c r="AP16" s="155"/>
      <c r="AQ16" s="155"/>
      <c r="AR16" s="155"/>
      <c r="AS16" s="155"/>
      <c r="AT16" s="154"/>
      <c r="AU16" s="155"/>
      <c r="AV16" s="155"/>
      <c r="AW16" s="155"/>
      <c r="AX16" s="155"/>
      <c r="AY16" s="155"/>
      <c r="AZ16" s="155"/>
      <c r="BA16" s="155"/>
      <c r="BB16" s="154"/>
      <c r="BC16" s="155"/>
      <c r="BD16" s="155"/>
      <c r="BE16" s="155"/>
      <c r="BF16" s="155"/>
      <c r="BG16" s="155"/>
      <c r="BH16" s="155"/>
      <c r="BI16" s="155"/>
      <c r="BJ16" s="154"/>
      <c r="BK16" s="155"/>
      <c r="BL16" s="155"/>
      <c r="BM16" s="155"/>
      <c r="BN16" s="155"/>
      <c r="BO16" s="155"/>
      <c r="BP16" s="155"/>
      <c r="BQ16" s="155"/>
      <c r="BR16" s="154"/>
      <c r="BS16" s="155"/>
      <c r="BT16" s="155"/>
      <c r="BU16" s="155"/>
      <c r="BV16" s="155"/>
      <c r="BW16" s="155"/>
      <c r="BX16" s="118" t="str">
        <f t="shared" si="0"/>
        <v/>
      </c>
      <c r="BY16" s="118" t="str">
        <f t="shared" si="1"/>
        <v/>
      </c>
      <c r="BZ16" s="118" t="str">
        <f t="shared" si="2"/>
        <v/>
      </c>
      <c r="CA16" s="118" t="str">
        <f t="shared" si="3"/>
        <v/>
      </c>
    </row>
    <row r="17" spans="1:79" ht="15" customHeight="1">
      <c r="A17" s="107">
        <v>9</v>
      </c>
      <c r="B17" s="253" t="str">
        <f>IF('2_A'!$B17="","",'2_A'!$B17)</f>
        <v/>
      </c>
      <c r="C17" s="254"/>
      <c r="D17" s="255"/>
      <c r="E17" s="111" t="str">
        <f>IF('2_A'!$E17="","",'2_A'!$E17)</f>
        <v/>
      </c>
      <c r="F17" s="156" t="s">
        <v>94</v>
      </c>
      <c r="G17" s="157" t="s">
        <v>94</v>
      </c>
      <c r="H17" s="158"/>
      <c r="I17" s="158"/>
      <c r="J17" s="159"/>
      <c r="K17" s="159"/>
      <c r="L17" s="158"/>
      <c r="M17" s="158"/>
      <c r="N17" s="156"/>
      <c r="O17" s="157"/>
      <c r="P17" s="158"/>
      <c r="Q17" s="158"/>
      <c r="R17" s="159"/>
      <c r="S17" s="159"/>
      <c r="T17" s="158"/>
      <c r="U17" s="158"/>
      <c r="V17" s="156"/>
      <c r="W17" s="157"/>
      <c r="X17" s="158"/>
      <c r="Y17" s="158"/>
      <c r="Z17" s="159"/>
      <c r="AA17" s="159"/>
      <c r="AB17" s="158"/>
      <c r="AC17" s="158"/>
      <c r="AD17" s="156"/>
      <c r="AE17" s="157"/>
      <c r="AF17" s="158"/>
      <c r="AG17" s="158"/>
      <c r="AH17" s="159"/>
      <c r="AI17" s="159"/>
      <c r="AJ17" s="158"/>
      <c r="AK17" s="158"/>
      <c r="AL17" s="156"/>
      <c r="AM17" s="157"/>
      <c r="AN17" s="158"/>
      <c r="AO17" s="158"/>
      <c r="AP17" s="159"/>
      <c r="AQ17" s="159"/>
      <c r="AR17" s="158"/>
      <c r="AS17" s="158"/>
      <c r="AT17" s="156"/>
      <c r="AU17" s="157"/>
      <c r="AV17" s="158"/>
      <c r="AW17" s="158"/>
      <c r="AX17" s="159"/>
      <c r="AY17" s="159"/>
      <c r="AZ17" s="158"/>
      <c r="BA17" s="158"/>
      <c r="BB17" s="156"/>
      <c r="BC17" s="157"/>
      <c r="BD17" s="158"/>
      <c r="BE17" s="158"/>
      <c r="BF17" s="159"/>
      <c r="BG17" s="159"/>
      <c r="BH17" s="158"/>
      <c r="BI17" s="158"/>
      <c r="BJ17" s="156"/>
      <c r="BK17" s="157"/>
      <c r="BL17" s="158"/>
      <c r="BM17" s="158"/>
      <c r="BN17" s="159"/>
      <c r="BO17" s="159"/>
      <c r="BP17" s="158"/>
      <c r="BQ17" s="158"/>
      <c r="BR17" s="156"/>
      <c r="BS17" s="157"/>
      <c r="BT17" s="158"/>
      <c r="BU17" s="158"/>
      <c r="BV17" s="159"/>
      <c r="BW17" s="159"/>
      <c r="BX17" s="119" t="str">
        <f t="shared" si="0"/>
        <v/>
      </c>
      <c r="BY17" s="119" t="str">
        <f t="shared" si="1"/>
        <v/>
      </c>
      <c r="BZ17" s="119" t="str">
        <f t="shared" si="2"/>
        <v/>
      </c>
      <c r="CA17" s="119" t="str">
        <f t="shared" si="3"/>
        <v/>
      </c>
    </row>
    <row r="18" spans="1:79" ht="15" customHeight="1">
      <c r="A18" s="106">
        <v>10</v>
      </c>
      <c r="B18" s="250" t="str">
        <f>IF('2_A'!$B18="","",'2_A'!$B18)</f>
        <v/>
      </c>
      <c r="C18" s="251"/>
      <c r="D18" s="252"/>
      <c r="E18" s="110" t="str">
        <f>IF('2_A'!$E18="","",'2_A'!$E18)</f>
        <v/>
      </c>
      <c r="F18" s="154" t="s">
        <v>94</v>
      </c>
      <c r="G18" s="155" t="s">
        <v>94</v>
      </c>
      <c r="H18" s="155"/>
      <c r="I18" s="155"/>
      <c r="J18" s="155"/>
      <c r="K18" s="155"/>
      <c r="L18" s="155"/>
      <c r="M18" s="155"/>
      <c r="N18" s="154"/>
      <c r="O18" s="155"/>
      <c r="P18" s="155"/>
      <c r="Q18" s="155"/>
      <c r="R18" s="155"/>
      <c r="S18" s="155"/>
      <c r="T18" s="155"/>
      <c r="U18" s="155"/>
      <c r="V18" s="154"/>
      <c r="W18" s="155"/>
      <c r="X18" s="155"/>
      <c r="Y18" s="155"/>
      <c r="Z18" s="155"/>
      <c r="AA18" s="155"/>
      <c r="AB18" s="155"/>
      <c r="AC18" s="155"/>
      <c r="AD18" s="154"/>
      <c r="AE18" s="155"/>
      <c r="AF18" s="155"/>
      <c r="AG18" s="155"/>
      <c r="AH18" s="155"/>
      <c r="AI18" s="155"/>
      <c r="AJ18" s="155"/>
      <c r="AK18" s="155"/>
      <c r="AL18" s="154"/>
      <c r="AM18" s="155"/>
      <c r="AN18" s="155"/>
      <c r="AO18" s="155"/>
      <c r="AP18" s="155"/>
      <c r="AQ18" s="155"/>
      <c r="AR18" s="155"/>
      <c r="AS18" s="155"/>
      <c r="AT18" s="154"/>
      <c r="AU18" s="155"/>
      <c r="AV18" s="155"/>
      <c r="AW18" s="155"/>
      <c r="AX18" s="155"/>
      <c r="AY18" s="155"/>
      <c r="AZ18" s="155"/>
      <c r="BA18" s="155"/>
      <c r="BB18" s="154"/>
      <c r="BC18" s="155"/>
      <c r="BD18" s="155"/>
      <c r="BE18" s="155"/>
      <c r="BF18" s="155"/>
      <c r="BG18" s="155"/>
      <c r="BH18" s="155"/>
      <c r="BI18" s="155"/>
      <c r="BJ18" s="154"/>
      <c r="BK18" s="155"/>
      <c r="BL18" s="155"/>
      <c r="BM18" s="155"/>
      <c r="BN18" s="155"/>
      <c r="BO18" s="155"/>
      <c r="BP18" s="155"/>
      <c r="BQ18" s="155"/>
      <c r="BR18" s="154"/>
      <c r="BS18" s="155"/>
      <c r="BT18" s="155"/>
      <c r="BU18" s="155"/>
      <c r="BV18" s="155"/>
      <c r="BW18" s="155"/>
      <c r="BX18" s="118" t="str">
        <f t="shared" si="0"/>
        <v/>
      </c>
      <c r="BY18" s="118" t="str">
        <f t="shared" si="1"/>
        <v/>
      </c>
      <c r="BZ18" s="118" t="str">
        <f t="shared" si="2"/>
        <v/>
      </c>
      <c r="CA18" s="118" t="str">
        <f t="shared" si="3"/>
        <v/>
      </c>
    </row>
    <row r="19" spans="1:79" ht="15" customHeight="1">
      <c r="A19" s="107">
        <v>11</v>
      </c>
      <c r="B19" s="253" t="str">
        <f>IF('2_A'!$B19="","",'2_A'!$B19)</f>
        <v/>
      </c>
      <c r="C19" s="254"/>
      <c r="D19" s="255"/>
      <c r="E19" s="111" t="str">
        <f>IF('2_A'!$E19="","",'2_A'!$E19)</f>
        <v/>
      </c>
      <c r="F19" s="156" t="s">
        <v>94</v>
      </c>
      <c r="G19" s="157" t="s">
        <v>94</v>
      </c>
      <c r="H19" s="158"/>
      <c r="I19" s="158"/>
      <c r="J19" s="159"/>
      <c r="K19" s="159"/>
      <c r="L19" s="158"/>
      <c r="M19" s="158"/>
      <c r="N19" s="156"/>
      <c r="O19" s="157"/>
      <c r="P19" s="158"/>
      <c r="Q19" s="158"/>
      <c r="R19" s="159"/>
      <c r="S19" s="159"/>
      <c r="T19" s="158"/>
      <c r="U19" s="158"/>
      <c r="V19" s="156"/>
      <c r="W19" s="157"/>
      <c r="X19" s="158"/>
      <c r="Y19" s="158"/>
      <c r="Z19" s="159"/>
      <c r="AA19" s="159"/>
      <c r="AB19" s="158"/>
      <c r="AC19" s="158"/>
      <c r="AD19" s="156"/>
      <c r="AE19" s="157"/>
      <c r="AF19" s="158"/>
      <c r="AG19" s="158"/>
      <c r="AH19" s="159"/>
      <c r="AI19" s="159"/>
      <c r="AJ19" s="158"/>
      <c r="AK19" s="158"/>
      <c r="AL19" s="156"/>
      <c r="AM19" s="157"/>
      <c r="AN19" s="158"/>
      <c r="AO19" s="158"/>
      <c r="AP19" s="159"/>
      <c r="AQ19" s="159"/>
      <c r="AR19" s="158"/>
      <c r="AS19" s="158"/>
      <c r="AT19" s="156"/>
      <c r="AU19" s="157"/>
      <c r="AV19" s="158"/>
      <c r="AW19" s="158"/>
      <c r="AX19" s="159"/>
      <c r="AY19" s="159"/>
      <c r="AZ19" s="158"/>
      <c r="BA19" s="158"/>
      <c r="BB19" s="156"/>
      <c r="BC19" s="157"/>
      <c r="BD19" s="158"/>
      <c r="BE19" s="158"/>
      <c r="BF19" s="159"/>
      <c r="BG19" s="159"/>
      <c r="BH19" s="158"/>
      <c r="BI19" s="158"/>
      <c r="BJ19" s="156"/>
      <c r="BK19" s="157"/>
      <c r="BL19" s="158"/>
      <c r="BM19" s="158"/>
      <c r="BN19" s="159"/>
      <c r="BO19" s="159"/>
      <c r="BP19" s="158"/>
      <c r="BQ19" s="158"/>
      <c r="BR19" s="156"/>
      <c r="BS19" s="157"/>
      <c r="BT19" s="158"/>
      <c r="BU19" s="158"/>
      <c r="BV19" s="159"/>
      <c r="BW19" s="159"/>
      <c r="BX19" s="119" t="str">
        <f t="shared" si="0"/>
        <v/>
      </c>
      <c r="BY19" s="119" t="str">
        <f t="shared" si="1"/>
        <v/>
      </c>
      <c r="BZ19" s="119" t="str">
        <f t="shared" si="2"/>
        <v/>
      </c>
      <c r="CA19" s="119" t="str">
        <f t="shared" si="3"/>
        <v/>
      </c>
    </row>
    <row r="20" spans="1:79" ht="15" customHeight="1">
      <c r="A20" s="106">
        <v>12</v>
      </c>
      <c r="B20" s="250" t="str">
        <f>IF('2_A'!$B20="","",'2_A'!$B20)</f>
        <v/>
      </c>
      <c r="C20" s="251"/>
      <c r="D20" s="252"/>
      <c r="E20" s="110" t="str">
        <f>IF('2_A'!$E20="","",'2_A'!$E20)</f>
        <v/>
      </c>
      <c r="F20" s="154" t="s">
        <v>93</v>
      </c>
      <c r="G20" s="155" t="s">
        <v>93</v>
      </c>
      <c r="H20" s="155"/>
      <c r="I20" s="155"/>
      <c r="J20" s="155"/>
      <c r="K20" s="155"/>
      <c r="L20" s="155"/>
      <c r="M20" s="155"/>
      <c r="N20" s="154"/>
      <c r="O20" s="155"/>
      <c r="P20" s="155"/>
      <c r="Q20" s="155"/>
      <c r="R20" s="155"/>
      <c r="S20" s="155"/>
      <c r="T20" s="155"/>
      <c r="U20" s="155"/>
      <c r="V20" s="154"/>
      <c r="W20" s="155"/>
      <c r="X20" s="155"/>
      <c r="Y20" s="155"/>
      <c r="Z20" s="155"/>
      <c r="AA20" s="155"/>
      <c r="AB20" s="155"/>
      <c r="AC20" s="155"/>
      <c r="AD20" s="154"/>
      <c r="AE20" s="155"/>
      <c r="AF20" s="155"/>
      <c r="AG20" s="155"/>
      <c r="AH20" s="155"/>
      <c r="AI20" s="155"/>
      <c r="AJ20" s="155"/>
      <c r="AK20" s="155"/>
      <c r="AL20" s="154"/>
      <c r="AM20" s="155"/>
      <c r="AN20" s="155"/>
      <c r="AO20" s="155"/>
      <c r="AP20" s="155"/>
      <c r="AQ20" s="155"/>
      <c r="AR20" s="155"/>
      <c r="AS20" s="155"/>
      <c r="AT20" s="154"/>
      <c r="AU20" s="155"/>
      <c r="AV20" s="155"/>
      <c r="AW20" s="155"/>
      <c r="AX20" s="155"/>
      <c r="AY20" s="155"/>
      <c r="AZ20" s="155"/>
      <c r="BA20" s="155"/>
      <c r="BB20" s="154"/>
      <c r="BC20" s="155"/>
      <c r="BD20" s="155"/>
      <c r="BE20" s="155"/>
      <c r="BF20" s="155"/>
      <c r="BG20" s="155"/>
      <c r="BH20" s="155"/>
      <c r="BI20" s="155"/>
      <c r="BJ20" s="154"/>
      <c r="BK20" s="155"/>
      <c r="BL20" s="155"/>
      <c r="BM20" s="155"/>
      <c r="BN20" s="155"/>
      <c r="BO20" s="155"/>
      <c r="BP20" s="155"/>
      <c r="BQ20" s="155"/>
      <c r="BR20" s="154"/>
      <c r="BS20" s="155"/>
      <c r="BT20" s="155"/>
      <c r="BU20" s="155"/>
      <c r="BV20" s="155"/>
      <c r="BW20" s="155"/>
      <c r="BX20" s="118" t="str">
        <f t="shared" si="0"/>
        <v/>
      </c>
      <c r="BY20" s="118" t="str">
        <f t="shared" si="1"/>
        <v/>
      </c>
      <c r="BZ20" s="118">
        <f t="shared" si="2"/>
        <v>2</v>
      </c>
      <c r="CA20" s="118" t="str">
        <f t="shared" si="3"/>
        <v/>
      </c>
    </row>
    <row r="21" spans="1:79" ht="15" customHeight="1">
      <c r="A21" s="107">
        <v>13</v>
      </c>
      <c r="B21" s="253" t="str">
        <f>IF('2_A'!$B21="","",'2_A'!$B21)</f>
        <v/>
      </c>
      <c r="C21" s="254"/>
      <c r="D21" s="255"/>
      <c r="E21" s="111" t="str">
        <f>IF('2_A'!$E21="","",'2_A'!$E21)</f>
        <v/>
      </c>
      <c r="F21" s="156" t="s">
        <v>94</v>
      </c>
      <c r="G21" s="157" t="s">
        <v>94</v>
      </c>
      <c r="H21" s="158"/>
      <c r="I21" s="158"/>
      <c r="J21" s="159"/>
      <c r="K21" s="159"/>
      <c r="L21" s="158"/>
      <c r="M21" s="158"/>
      <c r="N21" s="156"/>
      <c r="O21" s="157"/>
      <c r="P21" s="158"/>
      <c r="Q21" s="158"/>
      <c r="R21" s="159"/>
      <c r="S21" s="159"/>
      <c r="T21" s="158"/>
      <c r="U21" s="158"/>
      <c r="V21" s="156"/>
      <c r="W21" s="157"/>
      <c r="X21" s="158"/>
      <c r="Y21" s="158"/>
      <c r="Z21" s="159"/>
      <c r="AA21" s="159"/>
      <c r="AB21" s="158"/>
      <c r="AC21" s="158"/>
      <c r="AD21" s="156"/>
      <c r="AE21" s="157"/>
      <c r="AF21" s="158"/>
      <c r="AG21" s="158"/>
      <c r="AH21" s="159"/>
      <c r="AI21" s="159"/>
      <c r="AJ21" s="158"/>
      <c r="AK21" s="158"/>
      <c r="AL21" s="156"/>
      <c r="AM21" s="157"/>
      <c r="AN21" s="158"/>
      <c r="AO21" s="158"/>
      <c r="AP21" s="159"/>
      <c r="AQ21" s="159"/>
      <c r="AR21" s="158"/>
      <c r="AS21" s="158"/>
      <c r="AT21" s="156"/>
      <c r="AU21" s="157"/>
      <c r="AV21" s="158"/>
      <c r="AW21" s="158"/>
      <c r="AX21" s="159"/>
      <c r="AY21" s="159"/>
      <c r="AZ21" s="158"/>
      <c r="BA21" s="158"/>
      <c r="BB21" s="156"/>
      <c r="BC21" s="157"/>
      <c r="BD21" s="158"/>
      <c r="BE21" s="158"/>
      <c r="BF21" s="159"/>
      <c r="BG21" s="159"/>
      <c r="BH21" s="158"/>
      <c r="BI21" s="158"/>
      <c r="BJ21" s="156"/>
      <c r="BK21" s="157"/>
      <c r="BL21" s="158"/>
      <c r="BM21" s="158"/>
      <c r="BN21" s="159"/>
      <c r="BO21" s="159"/>
      <c r="BP21" s="158"/>
      <c r="BQ21" s="158"/>
      <c r="BR21" s="156"/>
      <c r="BS21" s="157"/>
      <c r="BT21" s="158"/>
      <c r="BU21" s="158"/>
      <c r="BV21" s="159"/>
      <c r="BW21" s="159"/>
      <c r="BX21" s="119" t="str">
        <f t="shared" si="0"/>
        <v/>
      </c>
      <c r="BY21" s="119" t="str">
        <f t="shared" si="1"/>
        <v/>
      </c>
      <c r="BZ21" s="119" t="str">
        <f t="shared" si="2"/>
        <v/>
      </c>
      <c r="CA21" s="119" t="str">
        <f t="shared" si="3"/>
        <v/>
      </c>
    </row>
    <row r="22" spans="1:79" ht="15" customHeight="1">
      <c r="A22" s="106">
        <v>14</v>
      </c>
      <c r="B22" s="250" t="str">
        <f>IF('2_A'!$B22="","",'2_A'!$B22)</f>
        <v/>
      </c>
      <c r="C22" s="251"/>
      <c r="D22" s="252"/>
      <c r="E22" s="110" t="str">
        <f>IF('2_A'!$E22="","",'2_A'!$E22)</f>
        <v/>
      </c>
      <c r="F22" s="154" t="s">
        <v>94</v>
      </c>
      <c r="G22" s="155" t="s">
        <v>94</v>
      </c>
      <c r="H22" s="155"/>
      <c r="I22" s="155"/>
      <c r="J22" s="155"/>
      <c r="K22" s="155"/>
      <c r="L22" s="155"/>
      <c r="M22" s="155"/>
      <c r="N22" s="154"/>
      <c r="O22" s="155"/>
      <c r="P22" s="155"/>
      <c r="Q22" s="155"/>
      <c r="R22" s="155"/>
      <c r="S22" s="155"/>
      <c r="T22" s="155"/>
      <c r="U22" s="155"/>
      <c r="V22" s="154"/>
      <c r="W22" s="155"/>
      <c r="X22" s="155"/>
      <c r="Y22" s="155"/>
      <c r="Z22" s="155"/>
      <c r="AA22" s="155"/>
      <c r="AB22" s="155"/>
      <c r="AC22" s="155"/>
      <c r="AD22" s="154"/>
      <c r="AE22" s="155"/>
      <c r="AF22" s="155"/>
      <c r="AG22" s="155"/>
      <c r="AH22" s="155"/>
      <c r="AI22" s="155"/>
      <c r="AJ22" s="155"/>
      <c r="AK22" s="155"/>
      <c r="AL22" s="154"/>
      <c r="AM22" s="155"/>
      <c r="AN22" s="155"/>
      <c r="AO22" s="155"/>
      <c r="AP22" s="155"/>
      <c r="AQ22" s="155"/>
      <c r="AR22" s="155"/>
      <c r="AS22" s="155"/>
      <c r="AT22" s="154"/>
      <c r="AU22" s="155"/>
      <c r="AV22" s="155"/>
      <c r="AW22" s="155"/>
      <c r="AX22" s="155"/>
      <c r="AY22" s="155"/>
      <c r="AZ22" s="155"/>
      <c r="BA22" s="155"/>
      <c r="BB22" s="154"/>
      <c r="BC22" s="155"/>
      <c r="BD22" s="155"/>
      <c r="BE22" s="155"/>
      <c r="BF22" s="155"/>
      <c r="BG22" s="155"/>
      <c r="BH22" s="155"/>
      <c r="BI22" s="155"/>
      <c r="BJ22" s="154"/>
      <c r="BK22" s="155"/>
      <c r="BL22" s="155"/>
      <c r="BM22" s="155"/>
      <c r="BN22" s="155"/>
      <c r="BO22" s="155"/>
      <c r="BP22" s="155"/>
      <c r="BQ22" s="155"/>
      <c r="BR22" s="154"/>
      <c r="BS22" s="155"/>
      <c r="BT22" s="155"/>
      <c r="BU22" s="155"/>
      <c r="BV22" s="155"/>
      <c r="BW22" s="155"/>
      <c r="BX22" s="118" t="str">
        <f t="shared" si="0"/>
        <v/>
      </c>
      <c r="BY22" s="118" t="str">
        <f t="shared" si="1"/>
        <v/>
      </c>
      <c r="BZ22" s="118" t="str">
        <f t="shared" si="2"/>
        <v/>
      </c>
      <c r="CA22" s="118" t="str">
        <f t="shared" si="3"/>
        <v/>
      </c>
    </row>
    <row r="23" spans="1:79" ht="15" customHeight="1">
      <c r="A23" s="107">
        <v>15</v>
      </c>
      <c r="B23" s="253" t="str">
        <f>IF('2_A'!$B23="","",'2_A'!$B23)</f>
        <v/>
      </c>
      <c r="C23" s="254"/>
      <c r="D23" s="255"/>
      <c r="E23" s="111" t="str">
        <f>IF('2_A'!$E23="","",'2_A'!$E23)</f>
        <v/>
      </c>
      <c r="F23" s="156" t="s">
        <v>94</v>
      </c>
      <c r="G23" s="157" t="s">
        <v>94</v>
      </c>
      <c r="H23" s="158"/>
      <c r="I23" s="158"/>
      <c r="J23" s="159"/>
      <c r="K23" s="159"/>
      <c r="L23" s="158"/>
      <c r="M23" s="158"/>
      <c r="N23" s="156"/>
      <c r="O23" s="157"/>
      <c r="P23" s="158"/>
      <c r="Q23" s="158"/>
      <c r="R23" s="159"/>
      <c r="S23" s="159"/>
      <c r="T23" s="158"/>
      <c r="U23" s="158"/>
      <c r="V23" s="156"/>
      <c r="W23" s="157"/>
      <c r="X23" s="158"/>
      <c r="Y23" s="158"/>
      <c r="Z23" s="159"/>
      <c r="AA23" s="159"/>
      <c r="AB23" s="158"/>
      <c r="AC23" s="158"/>
      <c r="AD23" s="156"/>
      <c r="AE23" s="157"/>
      <c r="AF23" s="158"/>
      <c r="AG23" s="158"/>
      <c r="AH23" s="159"/>
      <c r="AI23" s="159"/>
      <c r="AJ23" s="158"/>
      <c r="AK23" s="158"/>
      <c r="AL23" s="156"/>
      <c r="AM23" s="157"/>
      <c r="AN23" s="158"/>
      <c r="AO23" s="158"/>
      <c r="AP23" s="159"/>
      <c r="AQ23" s="159"/>
      <c r="AR23" s="158"/>
      <c r="AS23" s="158"/>
      <c r="AT23" s="156"/>
      <c r="AU23" s="157"/>
      <c r="AV23" s="158"/>
      <c r="AW23" s="158"/>
      <c r="AX23" s="159"/>
      <c r="AY23" s="159"/>
      <c r="AZ23" s="158"/>
      <c r="BA23" s="158"/>
      <c r="BB23" s="156"/>
      <c r="BC23" s="157"/>
      <c r="BD23" s="158"/>
      <c r="BE23" s="158"/>
      <c r="BF23" s="159"/>
      <c r="BG23" s="159"/>
      <c r="BH23" s="158"/>
      <c r="BI23" s="158"/>
      <c r="BJ23" s="156"/>
      <c r="BK23" s="157"/>
      <c r="BL23" s="158"/>
      <c r="BM23" s="158"/>
      <c r="BN23" s="159"/>
      <c r="BO23" s="159"/>
      <c r="BP23" s="158"/>
      <c r="BQ23" s="158"/>
      <c r="BR23" s="156"/>
      <c r="BS23" s="157"/>
      <c r="BT23" s="158"/>
      <c r="BU23" s="158"/>
      <c r="BV23" s="159"/>
      <c r="BW23" s="159"/>
      <c r="BX23" s="119" t="str">
        <f t="shared" si="0"/>
        <v/>
      </c>
      <c r="BY23" s="119" t="str">
        <f t="shared" si="1"/>
        <v/>
      </c>
      <c r="BZ23" s="119" t="str">
        <f t="shared" si="2"/>
        <v/>
      </c>
      <c r="CA23" s="119" t="str">
        <f t="shared" si="3"/>
        <v/>
      </c>
    </row>
    <row r="24" spans="1:79" ht="15" customHeight="1">
      <c r="A24" s="106">
        <v>16</v>
      </c>
      <c r="B24" s="250" t="str">
        <f>IF('2_A'!$B24="","",'2_A'!$B24)</f>
        <v/>
      </c>
      <c r="C24" s="251"/>
      <c r="D24" s="252"/>
      <c r="E24" s="110" t="str">
        <f>IF('2_A'!$E24="","",'2_A'!$E24)</f>
        <v/>
      </c>
      <c r="F24" s="154" t="s">
        <v>94</v>
      </c>
      <c r="G24" s="155" t="s">
        <v>94</v>
      </c>
      <c r="H24" s="155"/>
      <c r="I24" s="155"/>
      <c r="J24" s="155"/>
      <c r="K24" s="155"/>
      <c r="L24" s="155"/>
      <c r="M24" s="155"/>
      <c r="N24" s="154"/>
      <c r="O24" s="155"/>
      <c r="P24" s="155"/>
      <c r="Q24" s="155"/>
      <c r="R24" s="155"/>
      <c r="S24" s="155"/>
      <c r="T24" s="155"/>
      <c r="U24" s="155"/>
      <c r="V24" s="154"/>
      <c r="W24" s="155"/>
      <c r="X24" s="155"/>
      <c r="Y24" s="155"/>
      <c r="Z24" s="155"/>
      <c r="AA24" s="155"/>
      <c r="AB24" s="155"/>
      <c r="AC24" s="155"/>
      <c r="AD24" s="154"/>
      <c r="AE24" s="155"/>
      <c r="AF24" s="155"/>
      <c r="AG24" s="155"/>
      <c r="AH24" s="155"/>
      <c r="AI24" s="155"/>
      <c r="AJ24" s="155"/>
      <c r="AK24" s="155"/>
      <c r="AL24" s="154"/>
      <c r="AM24" s="155"/>
      <c r="AN24" s="155"/>
      <c r="AO24" s="155"/>
      <c r="AP24" s="155"/>
      <c r="AQ24" s="155"/>
      <c r="AR24" s="155"/>
      <c r="AS24" s="155"/>
      <c r="AT24" s="154"/>
      <c r="AU24" s="155"/>
      <c r="AV24" s="155"/>
      <c r="AW24" s="155"/>
      <c r="AX24" s="155"/>
      <c r="AY24" s="155"/>
      <c r="AZ24" s="155"/>
      <c r="BA24" s="155"/>
      <c r="BB24" s="154"/>
      <c r="BC24" s="155"/>
      <c r="BD24" s="155"/>
      <c r="BE24" s="155"/>
      <c r="BF24" s="155"/>
      <c r="BG24" s="155"/>
      <c r="BH24" s="155"/>
      <c r="BI24" s="155"/>
      <c r="BJ24" s="154"/>
      <c r="BK24" s="155"/>
      <c r="BL24" s="155"/>
      <c r="BM24" s="155"/>
      <c r="BN24" s="155"/>
      <c r="BO24" s="155"/>
      <c r="BP24" s="155"/>
      <c r="BQ24" s="155"/>
      <c r="BR24" s="154"/>
      <c r="BS24" s="155"/>
      <c r="BT24" s="155"/>
      <c r="BU24" s="155"/>
      <c r="BV24" s="155"/>
      <c r="BW24" s="155"/>
      <c r="BX24" s="118" t="str">
        <f t="shared" si="0"/>
        <v/>
      </c>
      <c r="BY24" s="118" t="str">
        <f t="shared" si="1"/>
        <v/>
      </c>
      <c r="BZ24" s="118" t="str">
        <f t="shared" si="2"/>
        <v/>
      </c>
      <c r="CA24" s="118" t="str">
        <f t="shared" si="3"/>
        <v/>
      </c>
    </row>
    <row r="25" spans="1:79" ht="15" customHeight="1">
      <c r="A25" s="107">
        <v>17</v>
      </c>
      <c r="B25" s="253" t="str">
        <f>IF('2_A'!$B25="","",'2_A'!$B25)</f>
        <v/>
      </c>
      <c r="C25" s="254"/>
      <c r="D25" s="255"/>
      <c r="E25" s="111" t="str">
        <f>IF('2_A'!$E25="","",'2_A'!$E25)</f>
        <v/>
      </c>
      <c r="F25" s="156" t="s">
        <v>94</v>
      </c>
      <c r="G25" s="157" t="s">
        <v>94</v>
      </c>
      <c r="H25" s="158"/>
      <c r="I25" s="158"/>
      <c r="J25" s="159"/>
      <c r="K25" s="159"/>
      <c r="L25" s="158"/>
      <c r="M25" s="158"/>
      <c r="N25" s="156"/>
      <c r="O25" s="157"/>
      <c r="P25" s="158"/>
      <c r="Q25" s="158"/>
      <c r="R25" s="159"/>
      <c r="S25" s="159"/>
      <c r="T25" s="158"/>
      <c r="U25" s="158"/>
      <c r="V25" s="156"/>
      <c r="W25" s="157"/>
      <c r="X25" s="158"/>
      <c r="Y25" s="158"/>
      <c r="Z25" s="159"/>
      <c r="AA25" s="159"/>
      <c r="AB25" s="158"/>
      <c r="AC25" s="158"/>
      <c r="AD25" s="156"/>
      <c r="AE25" s="157"/>
      <c r="AF25" s="158"/>
      <c r="AG25" s="158"/>
      <c r="AH25" s="159"/>
      <c r="AI25" s="159"/>
      <c r="AJ25" s="158"/>
      <c r="AK25" s="158"/>
      <c r="AL25" s="156"/>
      <c r="AM25" s="157"/>
      <c r="AN25" s="158"/>
      <c r="AO25" s="158"/>
      <c r="AP25" s="159"/>
      <c r="AQ25" s="159"/>
      <c r="AR25" s="158"/>
      <c r="AS25" s="158"/>
      <c r="AT25" s="156"/>
      <c r="AU25" s="157"/>
      <c r="AV25" s="158"/>
      <c r="AW25" s="158"/>
      <c r="AX25" s="159"/>
      <c r="AY25" s="159"/>
      <c r="AZ25" s="158"/>
      <c r="BA25" s="158"/>
      <c r="BB25" s="156"/>
      <c r="BC25" s="157"/>
      <c r="BD25" s="158"/>
      <c r="BE25" s="158"/>
      <c r="BF25" s="159"/>
      <c r="BG25" s="159"/>
      <c r="BH25" s="158"/>
      <c r="BI25" s="158"/>
      <c r="BJ25" s="156"/>
      <c r="BK25" s="157"/>
      <c r="BL25" s="158"/>
      <c r="BM25" s="158"/>
      <c r="BN25" s="159"/>
      <c r="BO25" s="159"/>
      <c r="BP25" s="158"/>
      <c r="BQ25" s="158"/>
      <c r="BR25" s="156"/>
      <c r="BS25" s="157"/>
      <c r="BT25" s="158"/>
      <c r="BU25" s="158"/>
      <c r="BV25" s="159"/>
      <c r="BW25" s="159"/>
      <c r="BX25" s="119" t="str">
        <f t="shared" si="0"/>
        <v/>
      </c>
      <c r="BY25" s="119" t="str">
        <f t="shared" si="1"/>
        <v/>
      </c>
      <c r="BZ25" s="119" t="str">
        <f t="shared" si="2"/>
        <v/>
      </c>
      <c r="CA25" s="119" t="str">
        <f t="shared" si="3"/>
        <v/>
      </c>
    </row>
    <row r="26" spans="1:79" ht="15" customHeight="1">
      <c r="A26" s="106">
        <v>18</v>
      </c>
      <c r="B26" s="250" t="str">
        <f>IF('2_A'!$B26="","",'2_A'!$B26)</f>
        <v/>
      </c>
      <c r="C26" s="251"/>
      <c r="D26" s="252"/>
      <c r="E26" s="110" t="str">
        <f>IF('2_A'!$E26="","",'2_A'!$E26)</f>
        <v/>
      </c>
      <c r="F26" s="154" t="s">
        <v>94</v>
      </c>
      <c r="G26" s="155" t="s">
        <v>94</v>
      </c>
      <c r="H26" s="155"/>
      <c r="I26" s="155"/>
      <c r="J26" s="155"/>
      <c r="K26" s="155"/>
      <c r="L26" s="155"/>
      <c r="M26" s="155"/>
      <c r="N26" s="154"/>
      <c r="O26" s="155"/>
      <c r="P26" s="155"/>
      <c r="Q26" s="155"/>
      <c r="R26" s="155"/>
      <c r="S26" s="155"/>
      <c r="T26" s="155"/>
      <c r="U26" s="155"/>
      <c r="V26" s="154"/>
      <c r="W26" s="155"/>
      <c r="X26" s="155"/>
      <c r="Y26" s="155"/>
      <c r="Z26" s="155"/>
      <c r="AA26" s="155"/>
      <c r="AB26" s="155"/>
      <c r="AC26" s="155"/>
      <c r="AD26" s="154"/>
      <c r="AE26" s="155"/>
      <c r="AF26" s="155"/>
      <c r="AG26" s="155"/>
      <c r="AH26" s="155"/>
      <c r="AI26" s="155"/>
      <c r="AJ26" s="155"/>
      <c r="AK26" s="155"/>
      <c r="AL26" s="154"/>
      <c r="AM26" s="155"/>
      <c r="AN26" s="155"/>
      <c r="AO26" s="155"/>
      <c r="AP26" s="155"/>
      <c r="AQ26" s="155"/>
      <c r="AR26" s="155"/>
      <c r="AS26" s="155"/>
      <c r="AT26" s="154"/>
      <c r="AU26" s="155"/>
      <c r="AV26" s="155"/>
      <c r="AW26" s="155"/>
      <c r="AX26" s="155"/>
      <c r="AY26" s="155"/>
      <c r="AZ26" s="155"/>
      <c r="BA26" s="155"/>
      <c r="BB26" s="154"/>
      <c r="BC26" s="155"/>
      <c r="BD26" s="155"/>
      <c r="BE26" s="155"/>
      <c r="BF26" s="155"/>
      <c r="BG26" s="155"/>
      <c r="BH26" s="155"/>
      <c r="BI26" s="155"/>
      <c r="BJ26" s="154"/>
      <c r="BK26" s="155"/>
      <c r="BL26" s="155"/>
      <c r="BM26" s="155"/>
      <c r="BN26" s="155"/>
      <c r="BO26" s="155"/>
      <c r="BP26" s="155"/>
      <c r="BQ26" s="155"/>
      <c r="BR26" s="154"/>
      <c r="BS26" s="155"/>
      <c r="BT26" s="155"/>
      <c r="BU26" s="155"/>
      <c r="BV26" s="155"/>
      <c r="BW26" s="155"/>
      <c r="BX26" s="118" t="str">
        <f t="shared" si="0"/>
        <v/>
      </c>
      <c r="BY26" s="118" t="str">
        <f t="shared" si="1"/>
        <v/>
      </c>
      <c r="BZ26" s="118" t="str">
        <f t="shared" si="2"/>
        <v/>
      </c>
      <c r="CA26" s="118" t="str">
        <f t="shared" si="3"/>
        <v/>
      </c>
    </row>
    <row r="27" spans="1:79" ht="15" customHeight="1">
      <c r="A27" s="107">
        <v>19</v>
      </c>
      <c r="B27" s="253" t="str">
        <f>IF('2_A'!$B27="","",'2_A'!$B27)</f>
        <v/>
      </c>
      <c r="C27" s="254"/>
      <c r="D27" s="255"/>
      <c r="E27" s="111" t="str">
        <f>IF('2_A'!$E27="","",'2_A'!$E27)</f>
        <v/>
      </c>
      <c r="F27" s="156" t="s">
        <v>94</v>
      </c>
      <c r="G27" s="157" t="s">
        <v>94</v>
      </c>
      <c r="H27" s="158"/>
      <c r="I27" s="158"/>
      <c r="J27" s="159"/>
      <c r="K27" s="159"/>
      <c r="L27" s="158"/>
      <c r="M27" s="158"/>
      <c r="N27" s="156"/>
      <c r="O27" s="157"/>
      <c r="P27" s="158"/>
      <c r="Q27" s="158"/>
      <c r="R27" s="159"/>
      <c r="S27" s="159"/>
      <c r="T27" s="158"/>
      <c r="U27" s="158"/>
      <c r="V27" s="156"/>
      <c r="W27" s="157"/>
      <c r="X27" s="158"/>
      <c r="Y27" s="158"/>
      <c r="Z27" s="159"/>
      <c r="AA27" s="159"/>
      <c r="AB27" s="158"/>
      <c r="AC27" s="158"/>
      <c r="AD27" s="156"/>
      <c r="AE27" s="157"/>
      <c r="AF27" s="158"/>
      <c r="AG27" s="158"/>
      <c r="AH27" s="159"/>
      <c r="AI27" s="159"/>
      <c r="AJ27" s="158"/>
      <c r="AK27" s="158"/>
      <c r="AL27" s="156"/>
      <c r="AM27" s="157"/>
      <c r="AN27" s="158"/>
      <c r="AO27" s="158"/>
      <c r="AP27" s="159"/>
      <c r="AQ27" s="159"/>
      <c r="AR27" s="158"/>
      <c r="AS27" s="158"/>
      <c r="AT27" s="156"/>
      <c r="AU27" s="157"/>
      <c r="AV27" s="158"/>
      <c r="AW27" s="158"/>
      <c r="AX27" s="159"/>
      <c r="AY27" s="159"/>
      <c r="AZ27" s="158"/>
      <c r="BA27" s="158"/>
      <c r="BB27" s="156"/>
      <c r="BC27" s="157"/>
      <c r="BD27" s="158"/>
      <c r="BE27" s="158"/>
      <c r="BF27" s="159"/>
      <c r="BG27" s="159"/>
      <c r="BH27" s="158"/>
      <c r="BI27" s="158"/>
      <c r="BJ27" s="156"/>
      <c r="BK27" s="157"/>
      <c r="BL27" s="158"/>
      <c r="BM27" s="158"/>
      <c r="BN27" s="159"/>
      <c r="BO27" s="159"/>
      <c r="BP27" s="158"/>
      <c r="BQ27" s="158"/>
      <c r="BR27" s="156"/>
      <c r="BS27" s="157"/>
      <c r="BT27" s="158"/>
      <c r="BU27" s="158"/>
      <c r="BV27" s="159"/>
      <c r="BW27" s="159"/>
      <c r="BX27" s="119" t="str">
        <f t="shared" si="0"/>
        <v/>
      </c>
      <c r="BY27" s="119" t="str">
        <f t="shared" si="1"/>
        <v/>
      </c>
      <c r="BZ27" s="119" t="str">
        <f t="shared" si="2"/>
        <v/>
      </c>
      <c r="CA27" s="119" t="str">
        <f t="shared" si="3"/>
        <v/>
      </c>
    </row>
    <row r="28" spans="1:79" ht="15" customHeight="1">
      <c r="A28" s="106">
        <v>20</v>
      </c>
      <c r="B28" s="250" t="str">
        <f>IF('2_A'!$B28="","",'2_A'!$B28)</f>
        <v/>
      </c>
      <c r="C28" s="251"/>
      <c r="D28" s="252"/>
      <c r="E28" s="110" t="str">
        <f>IF('2_A'!$E28="","",'2_A'!$E28)</f>
        <v/>
      </c>
      <c r="F28" s="154" t="s">
        <v>94</v>
      </c>
      <c r="G28" s="155" t="s">
        <v>94</v>
      </c>
      <c r="H28" s="155"/>
      <c r="I28" s="155"/>
      <c r="J28" s="155"/>
      <c r="K28" s="155"/>
      <c r="L28" s="155"/>
      <c r="M28" s="155"/>
      <c r="N28" s="154"/>
      <c r="O28" s="155"/>
      <c r="P28" s="155"/>
      <c r="Q28" s="155"/>
      <c r="R28" s="155"/>
      <c r="S28" s="155"/>
      <c r="T28" s="155"/>
      <c r="U28" s="155"/>
      <c r="V28" s="154"/>
      <c r="W28" s="155"/>
      <c r="X28" s="155"/>
      <c r="Y28" s="155"/>
      <c r="Z28" s="155"/>
      <c r="AA28" s="155"/>
      <c r="AB28" s="155"/>
      <c r="AC28" s="155"/>
      <c r="AD28" s="154"/>
      <c r="AE28" s="155"/>
      <c r="AF28" s="155"/>
      <c r="AG28" s="155"/>
      <c r="AH28" s="155"/>
      <c r="AI28" s="155"/>
      <c r="AJ28" s="155"/>
      <c r="AK28" s="155"/>
      <c r="AL28" s="154"/>
      <c r="AM28" s="155"/>
      <c r="AN28" s="155"/>
      <c r="AO28" s="155"/>
      <c r="AP28" s="155"/>
      <c r="AQ28" s="155"/>
      <c r="AR28" s="155"/>
      <c r="AS28" s="155"/>
      <c r="AT28" s="154"/>
      <c r="AU28" s="155"/>
      <c r="AV28" s="155"/>
      <c r="AW28" s="155"/>
      <c r="AX28" s="155"/>
      <c r="AY28" s="155"/>
      <c r="AZ28" s="155"/>
      <c r="BA28" s="155"/>
      <c r="BB28" s="154"/>
      <c r="BC28" s="155"/>
      <c r="BD28" s="155"/>
      <c r="BE28" s="155"/>
      <c r="BF28" s="155"/>
      <c r="BG28" s="155"/>
      <c r="BH28" s="155"/>
      <c r="BI28" s="155"/>
      <c r="BJ28" s="154"/>
      <c r="BK28" s="155"/>
      <c r="BL28" s="155"/>
      <c r="BM28" s="155"/>
      <c r="BN28" s="155"/>
      <c r="BO28" s="155"/>
      <c r="BP28" s="155"/>
      <c r="BQ28" s="155"/>
      <c r="BR28" s="154"/>
      <c r="BS28" s="155"/>
      <c r="BT28" s="155"/>
      <c r="BU28" s="155"/>
      <c r="BV28" s="155"/>
      <c r="BW28" s="155"/>
      <c r="BX28" s="118" t="str">
        <f t="shared" si="0"/>
        <v/>
      </c>
      <c r="BY28" s="118" t="str">
        <f t="shared" si="1"/>
        <v/>
      </c>
      <c r="BZ28" s="118" t="str">
        <f t="shared" si="2"/>
        <v/>
      </c>
      <c r="CA28" s="118" t="str">
        <f t="shared" si="3"/>
        <v/>
      </c>
    </row>
    <row r="29" spans="1:79" ht="15" customHeight="1">
      <c r="A29" s="107">
        <v>21</v>
      </c>
      <c r="B29" s="253" t="str">
        <f>IF('2_A'!$B29="","",'2_A'!$B29)</f>
        <v/>
      </c>
      <c r="C29" s="254"/>
      <c r="D29" s="255"/>
      <c r="E29" s="111" t="str">
        <f>IF('2_A'!$E29="","",'2_A'!$E29)</f>
        <v/>
      </c>
      <c r="F29" s="156" t="s">
        <v>94</v>
      </c>
      <c r="G29" s="157" t="s">
        <v>94</v>
      </c>
      <c r="H29" s="158"/>
      <c r="I29" s="158"/>
      <c r="J29" s="159"/>
      <c r="K29" s="159"/>
      <c r="L29" s="158"/>
      <c r="M29" s="158"/>
      <c r="N29" s="156"/>
      <c r="O29" s="157"/>
      <c r="P29" s="158"/>
      <c r="Q29" s="158"/>
      <c r="R29" s="159"/>
      <c r="S29" s="159"/>
      <c r="T29" s="158"/>
      <c r="U29" s="158"/>
      <c r="V29" s="156"/>
      <c r="W29" s="157"/>
      <c r="X29" s="158"/>
      <c r="Y29" s="158"/>
      <c r="Z29" s="159"/>
      <c r="AA29" s="159"/>
      <c r="AB29" s="158"/>
      <c r="AC29" s="158"/>
      <c r="AD29" s="156"/>
      <c r="AE29" s="157"/>
      <c r="AF29" s="158"/>
      <c r="AG29" s="158"/>
      <c r="AH29" s="159"/>
      <c r="AI29" s="159"/>
      <c r="AJ29" s="158"/>
      <c r="AK29" s="158"/>
      <c r="AL29" s="156"/>
      <c r="AM29" s="157"/>
      <c r="AN29" s="158"/>
      <c r="AO29" s="158"/>
      <c r="AP29" s="159"/>
      <c r="AQ29" s="159"/>
      <c r="AR29" s="158"/>
      <c r="AS29" s="158"/>
      <c r="AT29" s="156"/>
      <c r="AU29" s="157"/>
      <c r="AV29" s="158"/>
      <c r="AW29" s="158"/>
      <c r="AX29" s="159"/>
      <c r="AY29" s="159"/>
      <c r="AZ29" s="158"/>
      <c r="BA29" s="158"/>
      <c r="BB29" s="156"/>
      <c r="BC29" s="157"/>
      <c r="BD29" s="158"/>
      <c r="BE29" s="158"/>
      <c r="BF29" s="159"/>
      <c r="BG29" s="159"/>
      <c r="BH29" s="158"/>
      <c r="BI29" s="158"/>
      <c r="BJ29" s="156"/>
      <c r="BK29" s="157"/>
      <c r="BL29" s="158"/>
      <c r="BM29" s="158"/>
      <c r="BN29" s="159"/>
      <c r="BO29" s="159"/>
      <c r="BP29" s="158"/>
      <c r="BQ29" s="158"/>
      <c r="BR29" s="156"/>
      <c r="BS29" s="157"/>
      <c r="BT29" s="158"/>
      <c r="BU29" s="158"/>
      <c r="BV29" s="159"/>
      <c r="BW29" s="159"/>
      <c r="BX29" s="119" t="str">
        <f t="shared" si="0"/>
        <v/>
      </c>
      <c r="BY29" s="119" t="str">
        <f t="shared" si="1"/>
        <v/>
      </c>
      <c r="BZ29" s="119" t="str">
        <f t="shared" si="2"/>
        <v/>
      </c>
      <c r="CA29" s="119" t="str">
        <f t="shared" si="3"/>
        <v/>
      </c>
    </row>
    <row r="30" spans="1:79" ht="15" customHeight="1">
      <c r="A30" s="106">
        <v>22</v>
      </c>
      <c r="B30" s="250" t="str">
        <f>IF('2_A'!$B30="","",'2_A'!$B30)</f>
        <v/>
      </c>
      <c r="C30" s="251"/>
      <c r="D30" s="252"/>
      <c r="E30" s="110" t="str">
        <f>IF('2_A'!$E30="","",'2_A'!$E30)</f>
        <v/>
      </c>
      <c r="F30" s="154" t="s">
        <v>94</v>
      </c>
      <c r="G30" s="155" t="s">
        <v>94</v>
      </c>
      <c r="H30" s="155"/>
      <c r="I30" s="155"/>
      <c r="J30" s="155"/>
      <c r="K30" s="155"/>
      <c r="L30" s="155"/>
      <c r="M30" s="155"/>
      <c r="N30" s="154"/>
      <c r="O30" s="155"/>
      <c r="P30" s="155"/>
      <c r="Q30" s="155"/>
      <c r="R30" s="155"/>
      <c r="S30" s="155"/>
      <c r="T30" s="155"/>
      <c r="U30" s="155"/>
      <c r="V30" s="154"/>
      <c r="W30" s="155"/>
      <c r="X30" s="155"/>
      <c r="Y30" s="155"/>
      <c r="Z30" s="155"/>
      <c r="AA30" s="155"/>
      <c r="AB30" s="155"/>
      <c r="AC30" s="155"/>
      <c r="AD30" s="154"/>
      <c r="AE30" s="155"/>
      <c r="AF30" s="155"/>
      <c r="AG30" s="155"/>
      <c r="AH30" s="155"/>
      <c r="AI30" s="155"/>
      <c r="AJ30" s="155"/>
      <c r="AK30" s="155"/>
      <c r="AL30" s="154"/>
      <c r="AM30" s="155"/>
      <c r="AN30" s="155"/>
      <c r="AO30" s="155"/>
      <c r="AP30" s="155"/>
      <c r="AQ30" s="155"/>
      <c r="AR30" s="155"/>
      <c r="AS30" s="155"/>
      <c r="AT30" s="154"/>
      <c r="AU30" s="155"/>
      <c r="AV30" s="155"/>
      <c r="AW30" s="155"/>
      <c r="AX30" s="155"/>
      <c r="AY30" s="155"/>
      <c r="AZ30" s="155"/>
      <c r="BA30" s="155"/>
      <c r="BB30" s="154"/>
      <c r="BC30" s="155"/>
      <c r="BD30" s="155"/>
      <c r="BE30" s="155"/>
      <c r="BF30" s="155"/>
      <c r="BG30" s="155"/>
      <c r="BH30" s="155"/>
      <c r="BI30" s="155"/>
      <c r="BJ30" s="154"/>
      <c r="BK30" s="155"/>
      <c r="BL30" s="155"/>
      <c r="BM30" s="155"/>
      <c r="BN30" s="155"/>
      <c r="BO30" s="155"/>
      <c r="BP30" s="155"/>
      <c r="BQ30" s="155"/>
      <c r="BR30" s="154"/>
      <c r="BS30" s="155"/>
      <c r="BT30" s="155"/>
      <c r="BU30" s="155"/>
      <c r="BV30" s="155"/>
      <c r="BW30" s="155"/>
      <c r="BX30" s="118" t="str">
        <f t="shared" si="0"/>
        <v/>
      </c>
      <c r="BY30" s="118" t="str">
        <f t="shared" si="1"/>
        <v/>
      </c>
      <c r="BZ30" s="118" t="str">
        <f t="shared" si="2"/>
        <v/>
      </c>
      <c r="CA30" s="118" t="str">
        <f t="shared" si="3"/>
        <v/>
      </c>
    </row>
    <row r="31" spans="1:79" ht="15" customHeight="1">
      <c r="A31" s="107">
        <v>23</v>
      </c>
      <c r="B31" s="253" t="str">
        <f>IF('2_A'!$B31="","",'2_A'!$B31)</f>
        <v/>
      </c>
      <c r="C31" s="254"/>
      <c r="D31" s="255"/>
      <c r="E31" s="111" t="str">
        <f>IF('2_A'!$E31="","",'2_A'!$E31)</f>
        <v/>
      </c>
      <c r="F31" s="156" t="s">
        <v>94</v>
      </c>
      <c r="G31" s="157" t="s">
        <v>94</v>
      </c>
      <c r="H31" s="158"/>
      <c r="I31" s="158"/>
      <c r="J31" s="159"/>
      <c r="K31" s="159"/>
      <c r="L31" s="158"/>
      <c r="M31" s="158"/>
      <c r="N31" s="156"/>
      <c r="O31" s="157"/>
      <c r="P31" s="158"/>
      <c r="Q31" s="158"/>
      <c r="R31" s="159"/>
      <c r="S31" s="159"/>
      <c r="T31" s="158"/>
      <c r="U31" s="158"/>
      <c r="V31" s="156"/>
      <c r="W31" s="157"/>
      <c r="X31" s="158"/>
      <c r="Y31" s="158"/>
      <c r="Z31" s="159"/>
      <c r="AA31" s="159"/>
      <c r="AB31" s="158"/>
      <c r="AC31" s="158"/>
      <c r="AD31" s="156"/>
      <c r="AE31" s="157"/>
      <c r="AF31" s="158"/>
      <c r="AG31" s="158"/>
      <c r="AH31" s="159"/>
      <c r="AI31" s="159"/>
      <c r="AJ31" s="158"/>
      <c r="AK31" s="158"/>
      <c r="AL31" s="156"/>
      <c r="AM31" s="157"/>
      <c r="AN31" s="158"/>
      <c r="AO31" s="158"/>
      <c r="AP31" s="159"/>
      <c r="AQ31" s="159"/>
      <c r="AR31" s="158"/>
      <c r="AS31" s="158"/>
      <c r="AT31" s="156"/>
      <c r="AU31" s="157"/>
      <c r="AV31" s="158"/>
      <c r="AW31" s="158"/>
      <c r="AX31" s="159"/>
      <c r="AY31" s="159"/>
      <c r="AZ31" s="158"/>
      <c r="BA31" s="158"/>
      <c r="BB31" s="156"/>
      <c r="BC31" s="157"/>
      <c r="BD31" s="158"/>
      <c r="BE31" s="158"/>
      <c r="BF31" s="159"/>
      <c r="BG31" s="159"/>
      <c r="BH31" s="158"/>
      <c r="BI31" s="158"/>
      <c r="BJ31" s="156"/>
      <c r="BK31" s="157"/>
      <c r="BL31" s="158"/>
      <c r="BM31" s="158"/>
      <c r="BN31" s="159"/>
      <c r="BO31" s="159"/>
      <c r="BP31" s="158"/>
      <c r="BQ31" s="158"/>
      <c r="BR31" s="156"/>
      <c r="BS31" s="157"/>
      <c r="BT31" s="158"/>
      <c r="BU31" s="158"/>
      <c r="BV31" s="159"/>
      <c r="BW31" s="159"/>
      <c r="BX31" s="119" t="str">
        <f t="shared" si="0"/>
        <v/>
      </c>
      <c r="BY31" s="119" t="str">
        <f t="shared" si="1"/>
        <v/>
      </c>
      <c r="BZ31" s="119" t="str">
        <f t="shared" si="2"/>
        <v/>
      </c>
      <c r="CA31" s="119" t="str">
        <f t="shared" si="3"/>
        <v/>
      </c>
    </row>
    <row r="32" spans="1:79" ht="15" customHeight="1">
      <c r="A32" s="106">
        <v>24</v>
      </c>
      <c r="B32" s="250" t="str">
        <f>IF('2_A'!$B32="","",'2_A'!$B32)</f>
        <v/>
      </c>
      <c r="C32" s="251"/>
      <c r="D32" s="252"/>
      <c r="E32" s="110" t="str">
        <f>IF('2_A'!$E32="","",'2_A'!$E32)</f>
        <v/>
      </c>
      <c r="F32" s="154" t="s">
        <v>94</v>
      </c>
      <c r="G32" s="155" t="s">
        <v>94</v>
      </c>
      <c r="H32" s="155"/>
      <c r="I32" s="155"/>
      <c r="J32" s="155"/>
      <c r="K32" s="155"/>
      <c r="L32" s="155"/>
      <c r="M32" s="155"/>
      <c r="N32" s="154"/>
      <c r="O32" s="155"/>
      <c r="P32" s="155"/>
      <c r="Q32" s="155"/>
      <c r="R32" s="155"/>
      <c r="S32" s="155"/>
      <c r="T32" s="155"/>
      <c r="U32" s="155"/>
      <c r="V32" s="154"/>
      <c r="W32" s="155"/>
      <c r="X32" s="155"/>
      <c r="Y32" s="155"/>
      <c r="Z32" s="155"/>
      <c r="AA32" s="155"/>
      <c r="AB32" s="155"/>
      <c r="AC32" s="155"/>
      <c r="AD32" s="154"/>
      <c r="AE32" s="155"/>
      <c r="AF32" s="155"/>
      <c r="AG32" s="155"/>
      <c r="AH32" s="155"/>
      <c r="AI32" s="155"/>
      <c r="AJ32" s="155"/>
      <c r="AK32" s="155"/>
      <c r="AL32" s="154"/>
      <c r="AM32" s="155"/>
      <c r="AN32" s="155"/>
      <c r="AO32" s="155"/>
      <c r="AP32" s="155"/>
      <c r="AQ32" s="155"/>
      <c r="AR32" s="155"/>
      <c r="AS32" s="155"/>
      <c r="AT32" s="154"/>
      <c r="AU32" s="155"/>
      <c r="AV32" s="155"/>
      <c r="AW32" s="155"/>
      <c r="AX32" s="155"/>
      <c r="AY32" s="155"/>
      <c r="AZ32" s="155"/>
      <c r="BA32" s="155"/>
      <c r="BB32" s="154"/>
      <c r="BC32" s="155"/>
      <c r="BD32" s="155"/>
      <c r="BE32" s="155"/>
      <c r="BF32" s="155"/>
      <c r="BG32" s="155"/>
      <c r="BH32" s="155"/>
      <c r="BI32" s="155"/>
      <c r="BJ32" s="154"/>
      <c r="BK32" s="155"/>
      <c r="BL32" s="155"/>
      <c r="BM32" s="155"/>
      <c r="BN32" s="155"/>
      <c r="BO32" s="155"/>
      <c r="BP32" s="155"/>
      <c r="BQ32" s="155"/>
      <c r="BR32" s="154"/>
      <c r="BS32" s="155"/>
      <c r="BT32" s="155"/>
      <c r="BU32" s="155"/>
      <c r="BV32" s="155"/>
      <c r="BW32" s="155"/>
      <c r="BX32" s="118" t="str">
        <f t="shared" si="0"/>
        <v/>
      </c>
      <c r="BY32" s="118" t="str">
        <f t="shared" si="1"/>
        <v/>
      </c>
      <c r="BZ32" s="118" t="str">
        <f t="shared" si="2"/>
        <v/>
      </c>
      <c r="CA32" s="118" t="str">
        <f t="shared" si="3"/>
        <v/>
      </c>
    </row>
    <row r="33" spans="1:79" ht="15" customHeight="1">
      <c r="A33" s="107">
        <v>25</v>
      </c>
      <c r="B33" s="253" t="str">
        <f>IF('2_A'!$B33="","",'2_A'!$B33)</f>
        <v/>
      </c>
      <c r="C33" s="254"/>
      <c r="D33" s="255"/>
      <c r="E33" s="111" t="str">
        <f>IF('2_A'!$E33="","",'2_A'!$E33)</f>
        <v/>
      </c>
      <c r="F33" s="156" t="s">
        <v>94</v>
      </c>
      <c r="G33" s="157" t="s">
        <v>94</v>
      </c>
      <c r="H33" s="158"/>
      <c r="I33" s="158"/>
      <c r="J33" s="159"/>
      <c r="K33" s="159"/>
      <c r="L33" s="158"/>
      <c r="M33" s="158"/>
      <c r="N33" s="156"/>
      <c r="O33" s="157"/>
      <c r="P33" s="158"/>
      <c r="Q33" s="158"/>
      <c r="R33" s="159"/>
      <c r="S33" s="159"/>
      <c r="T33" s="158"/>
      <c r="U33" s="158"/>
      <c r="V33" s="156"/>
      <c r="W33" s="157"/>
      <c r="X33" s="158"/>
      <c r="Y33" s="158"/>
      <c r="Z33" s="159"/>
      <c r="AA33" s="159"/>
      <c r="AB33" s="158"/>
      <c r="AC33" s="158"/>
      <c r="AD33" s="156"/>
      <c r="AE33" s="157"/>
      <c r="AF33" s="158"/>
      <c r="AG33" s="158"/>
      <c r="AH33" s="159"/>
      <c r="AI33" s="159"/>
      <c r="AJ33" s="158"/>
      <c r="AK33" s="158"/>
      <c r="AL33" s="156"/>
      <c r="AM33" s="157"/>
      <c r="AN33" s="158"/>
      <c r="AO33" s="158"/>
      <c r="AP33" s="159"/>
      <c r="AQ33" s="159"/>
      <c r="AR33" s="158"/>
      <c r="AS33" s="158"/>
      <c r="AT33" s="156"/>
      <c r="AU33" s="157"/>
      <c r="AV33" s="158"/>
      <c r="AW33" s="158"/>
      <c r="AX33" s="159"/>
      <c r="AY33" s="159"/>
      <c r="AZ33" s="158"/>
      <c r="BA33" s="158"/>
      <c r="BB33" s="156"/>
      <c r="BC33" s="157"/>
      <c r="BD33" s="158"/>
      <c r="BE33" s="158"/>
      <c r="BF33" s="159"/>
      <c r="BG33" s="159"/>
      <c r="BH33" s="158"/>
      <c r="BI33" s="158"/>
      <c r="BJ33" s="156"/>
      <c r="BK33" s="157"/>
      <c r="BL33" s="158"/>
      <c r="BM33" s="158"/>
      <c r="BN33" s="159"/>
      <c r="BO33" s="159"/>
      <c r="BP33" s="158"/>
      <c r="BQ33" s="158"/>
      <c r="BR33" s="156"/>
      <c r="BS33" s="157"/>
      <c r="BT33" s="158"/>
      <c r="BU33" s="158"/>
      <c r="BV33" s="159"/>
      <c r="BW33" s="159"/>
      <c r="BX33" s="119" t="str">
        <f t="shared" si="0"/>
        <v/>
      </c>
      <c r="BY33" s="119" t="str">
        <f t="shared" si="1"/>
        <v/>
      </c>
      <c r="BZ33" s="119" t="str">
        <f t="shared" si="2"/>
        <v/>
      </c>
      <c r="CA33" s="119" t="str">
        <f t="shared" si="3"/>
        <v/>
      </c>
    </row>
    <row r="34" spans="1:79" ht="15" customHeight="1">
      <c r="A34" s="106">
        <v>26</v>
      </c>
      <c r="B34" s="250" t="str">
        <f>IF('2_A'!$B34="","",'2_A'!$B34)</f>
        <v/>
      </c>
      <c r="C34" s="251"/>
      <c r="D34" s="252"/>
      <c r="E34" s="110" t="str">
        <f>IF('2_A'!$E34="","",'2_A'!$E34)</f>
        <v/>
      </c>
      <c r="F34" s="154" t="s">
        <v>94</v>
      </c>
      <c r="G34" s="155" t="s">
        <v>94</v>
      </c>
      <c r="H34" s="155"/>
      <c r="I34" s="155"/>
      <c r="J34" s="155"/>
      <c r="K34" s="155"/>
      <c r="L34" s="155"/>
      <c r="M34" s="155"/>
      <c r="N34" s="154"/>
      <c r="O34" s="155"/>
      <c r="P34" s="155"/>
      <c r="Q34" s="155"/>
      <c r="R34" s="155"/>
      <c r="S34" s="155"/>
      <c r="T34" s="155"/>
      <c r="U34" s="155"/>
      <c r="V34" s="154"/>
      <c r="W34" s="155"/>
      <c r="X34" s="155"/>
      <c r="Y34" s="155"/>
      <c r="Z34" s="155"/>
      <c r="AA34" s="155"/>
      <c r="AB34" s="155"/>
      <c r="AC34" s="155"/>
      <c r="AD34" s="154"/>
      <c r="AE34" s="155"/>
      <c r="AF34" s="155"/>
      <c r="AG34" s="155"/>
      <c r="AH34" s="155"/>
      <c r="AI34" s="155"/>
      <c r="AJ34" s="155"/>
      <c r="AK34" s="155"/>
      <c r="AL34" s="154"/>
      <c r="AM34" s="155"/>
      <c r="AN34" s="155"/>
      <c r="AO34" s="155"/>
      <c r="AP34" s="155"/>
      <c r="AQ34" s="155"/>
      <c r="AR34" s="155"/>
      <c r="AS34" s="155"/>
      <c r="AT34" s="154"/>
      <c r="AU34" s="155"/>
      <c r="AV34" s="155"/>
      <c r="AW34" s="155"/>
      <c r="AX34" s="155"/>
      <c r="AY34" s="155"/>
      <c r="AZ34" s="155"/>
      <c r="BA34" s="155"/>
      <c r="BB34" s="154"/>
      <c r="BC34" s="155"/>
      <c r="BD34" s="155"/>
      <c r="BE34" s="155"/>
      <c r="BF34" s="155"/>
      <c r="BG34" s="155"/>
      <c r="BH34" s="155"/>
      <c r="BI34" s="155"/>
      <c r="BJ34" s="154"/>
      <c r="BK34" s="155"/>
      <c r="BL34" s="155"/>
      <c r="BM34" s="155"/>
      <c r="BN34" s="155"/>
      <c r="BO34" s="155"/>
      <c r="BP34" s="155"/>
      <c r="BQ34" s="155"/>
      <c r="BR34" s="154"/>
      <c r="BS34" s="155"/>
      <c r="BT34" s="155"/>
      <c r="BU34" s="155"/>
      <c r="BV34" s="155"/>
      <c r="BW34" s="155"/>
      <c r="BX34" s="118" t="str">
        <f t="shared" si="0"/>
        <v/>
      </c>
      <c r="BY34" s="118" t="str">
        <f t="shared" si="1"/>
        <v/>
      </c>
      <c r="BZ34" s="118" t="str">
        <f t="shared" si="2"/>
        <v/>
      </c>
      <c r="CA34" s="118" t="str">
        <f t="shared" si="3"/>
        <v/>
      </c>
    </row>
    <row r="35" spans="1:79" ht="15" customHeight="1">
      <c r="A35" s="107">
        <v>27</v>
      </c>
      <c r="B35" s="253" t="str">
        <f>IF('2_A'!$B35="","",'2_A'!$B35)</f>
        <v/>
      </c>
      <c r="C35" s="254"/>
      <c r="D35" s="255"/>
      <c r="E35" s="111" t="str">
        <f>IF('2_A'!$E35="","",'2_A'!$E35)</f>
        <v/>
      </c>
      <c r="F35" s="156" t="s">
        <v>94</v>
      </c>
      <c r="G35" s="157" t="s">
        <v>94</v>
      </c>
      <c r="H35" s="158"/>
      <c r="I35" s="158"/>
      <c r="J35" s="159"/>
      <c r="K35" s="159"/>
      <c r="L35" s="158"/>
      <c r="M35" s="158"/>
      <c r="N35" s="156"/>
      <c r="O35" s="157"/>
      <c r="P35" s="158"/>
      <c r="Q35" s="158"/>
      <c r="R35" s="159"/>
      <c r="S35" s="159"/>
      <c r="T35" s="158"/>
      <c r="U35" s="158"/>
      <c r="V35" s="156"/>
      <c r="W35" s="157"/>
      <c r="X35" s="158"/>
      <c r="Y35" s="158"/>
      <c r="Z35" s="159"/>
      <c r="AA35" s="159"/>
      <c r="AB35" s="158"/>
      <c r="AC35" s="158"/>
      <c r="AD35" s="156"/>
      <c r="AE35" s="157"/>
      <c r="AF35" s="158"/>
      <c r="AG35" s="158"/>
      <c r="AH35" s="159"/>
      <c r="AI35" s="159"/>
      <c r="AJ35" s="158"/>
      <c r="AK35" s="158"/>
      <c r="AL35" s="156"/>
      <c r="AM35" s="157"/>
      <c r="AN35" s="158"/>
      <c r="AO35" s="158"/>
      <c r="AP35" s="159"/>
      <c r="AQ35" s="159"/>
      <c r="AR35" s="158"/>
      <c r="AS35" s="158"/>
      <c r="AT35" s="156"/>
      <c r="AU35" s="157"/>
      <c r="AV35" s="158"/>
      <c r="AW35" s="158"/>
      <c r="AX35" s="159"/>
      <c r="AY35" s="159"/>
      <c r="AZ35" s="158"/>
      <c r="BA35" s="158"/>
      <c r="BB35" s="156"/>
      <c r="BC35" s="157"/>
      <c r="BD35" s="158"/>
      <c r="BE35" s="158"/>
      <c r="BF35" s="159"/>
      <c r="BG35" s="159"/>
      <c r="BH35" s="158"/>
      <c r="BI35" s="158"/>
      <c r="BJ35" s="156"/>
      <c r="BK35" s="157"/>
      <c r="BL35" s="158"/>
      <c r="BM35" s="158"/>
      <c r="BN35" s="159"/>
      <c r="BO35" s="159"/>
      <c r="BP35" s="158"/>
      <c r="BQ35" s="158"/>
      <c r="BR35" s="156"/>
      <c r="BS35" s="157"/>
      <c r="BT35" s="158"/>
      <c r="BU35" s="158"/>
      <c r="BV35" s="159"/>
      <c r="BW35" s="159"/>
      <c r="BX35" s="119" t="str">
        <f t="shared" si="0"/>
        <v/>
      </c>
      <c r="BY35" s="119" t="str">
        <f t="shared" si="1"/>
        <v/>
      </c>
      <c r="BZ35" s="119" t="str">
        <f t="shared" si="2"/>
        <v/>
      </c>
      <c r="CA35" s="119" t="str">
        <f t="shared" si="3"/>
        <v/>
      </c>
    </row>
    <row r="36" spans="1:79">
      <c r="A36" s="106">
        <v>28</v>
      </c>
      <c r="B36" s="250" t="str">
        <f>IF('2_A'!$B36="","",'2_A'!$B36)</f>
        <v/>
      </c>
      <c r="C36" s="251"/>
      <c r="D36" s="252"/>
      <c r="E36" s="110" t="str">
        <f>IF('2_A'!$E36="","",'2_A'!$E36)</f>
        <v/>
      </c>
      <c r="F36" s="154" t="s">
        <v>94</v>
      </c>
      <c r="G36" s="155" t="s">
        <v>94</v>
      </c>
      <c r="H36" s="155"/>
      <c r="I36" s="155"/>
      <c r="J36" s="155"/>
      <c r="K36" s="155"/>
      <c r="L36" s="155"/>
      <c r="M36" s="155"/>
      <c r="N36" s="154"/>
      <c r="O36" s="155"/>
      <c r="P36" s="155"/>
      <c r="Q36" s="155"/>
      <c r="R36" s="155"/>
      <c r="S36" s="155"/>
      <c r="T36" s="155"/>
      <c r="U36" s="155"/>
      <c r="V36" s="154"/>
      <c r="W36" s="155"/>
      <c r="X36" s="155"/>
      <c r="Y36" s="155"/>
      <c r="Z36" s="155"/>
      <c r="AA36" s="155"/>
      <c r="AB36" s="155"/>
      <c r="AC36" s="155"/>
      <c r="AD36" s="154"/>
      <c r="AE36" s="155"/>
      <c r="AF36" s="155"/>
      <c r="AG36" s="155"/>
      <c r="AH36" s="155"/>
      <c r="AI36" s="155"/>
      <c r="AJ36" s="155"/>
      <c r="AK36" s="155"/>
      <c r="AL36" s="154"/>
      <c r="AM36" s="155"/>
      <c r="AN36" s="155"/>
      <c r="AO36" s="155"/>
      <c r="AP36" s="155"/>
      <c r="AQ36" s="155"/>
      <c r="AR36" s="155"/>
      <c r="AS36" s="155"/>
      <c r="AT36" s="154"/>
      <c r="AU36" s="155"/>
      <c r="AV36" s="155"/>
      <c r="AW36" s="155"/>
      <c r="AX36" s="155"/>
      <c r="AY36" s="155"/>
      <c r="AZ36" s="155"/>
      <c r="BA36" s="155"/>
      <c r="BB36" s="154"/>
      <c r="BC36" s="155"/>
      <c r="BD36" s="155"/>
      <c r="BE36" s="155"/>
      <c r="BF36" s="155"/>
      <c r="BG36" s="155"/>
      <c r="BH36" s="155"/>
      <c r="BI36" s="155"/>
      <c r="BJ36" s="154"/>
      <c r="BK36" s="155"/>
      <c r="BL36" s="155"/>
      <c r="BM36" s="155"/>
      <c r="BN36" s="155"/>
      <c r="BO36" s="155"/>
      <c r="BP36" s="155"/>
      <c r="BQ36" s="155"/>
      <c r="BR36" s="154"/>
      <c r="BS36" s="155"/>
      <c r="BT36" s="155"/>
      <c r="BU36" s="155"/>
      <c r="BV36" s="155"/>
      <c r="BW36" s="155"/>
      <c r="BX36" s="118" t="str">
        <f t="shared" si="0"/>
        <v/>
      </c>
      <c r="BY36" s="118" t="str">
        <f t="shared" si="1"/>
        <v/>
      </c>
      <c r="BZ36" s="118" t="str">
        <f t="shared" si="2"/>
        <v/>
      </c>
      <c r="CA36" s="118" t="str">
        <f t="shared" si="3"/>
        <v/>
      </c>
    </row>
    <row r="37" spans="1:79">
      <c r="A37" s="107">
        <v>29</v>
      </c>
      <c r="B37" s="253" t="str">
        <f>IF('2_A'!$B37="","",'2_A'!$B37)</f>
        <v/>
      </c>
      <c r="C37" s="254"/>
      <c r="D37" s="255"/>
      <c r="E37" s="111" t="str">
        <f>IF('2_A'!$E37="","",'2_A'!$E37)</f>
        <v/>
      </c>
      <c r="F37" s="156"/>
      <c r="G37" s="157"/>
      <c r="H37" s="158"/>
      <c r="I37" s="158"/>
      <c r="J37" s="159"/>
      <c r="K37" s="159"/>
      <c r="L37" s="158"/>
      <c r="M37" s="158"/>
      <c r="N37" s="156"/>
      <c r="O37" s="157"/>
      <c r="P37" s="158"/>
      <c r="Q37" s="158"/>
      <c r="R37" s="159"/>
      <c r="S37" s="159"/>
      <c r="T37" s="158"/>
      <c r="U37" s="158"/>
      <c r="V37" s="156"/>
      <c r="W37" s="157"/>
      <c r="X37" s="158"/>
      <c r="Y37" s="158"/>
      <c r="Z37" s="159"/>
      <c r="AA37" s="159"/>
      <c r="AB37" s="158"/>
      <c r="AC37" s="158"/>
      <c r="AD37" s="156"/>
      <c r="AE37" s="157"/>
      <c r="AF37" s="158"/>
      <c r="AG37" s="158"/>
      <c r="AH37" s="159"/>
      <c r="AI37" s="159"/>
      <c r="AJ37" s="158"/>
      <c r="AK37" s="158"/>
      <c r="AL37" s="156"/>
      <c r="AM37" s="157"/>
      <c r="AN37" s="158"/>
      <c r="AO37" s="158"/>
      <c r="AP37" s="159"/>
      <c r="AQ37" s="159"/>
      <c r="AR37" s="158"/>
      <c r="AS37" s="158"/>
      <c r="AT37" s="156"/>
      <c r="AU37" s="157"/>
      <c r="AV37" s="158"/>
      <c r="AW37" s="158"/>
      <c r="AX37" s="159"/>
      <c r="AY37" s="159"/>
      <c r="AZ37" s="158"/>
      <c r="BA37" s="158"/>
      <c r="BB37" s="156"/>
      <c r="BC37" s="157"/>
      <c r="BD37" s="158"/>
      <c r="BE37" s="158"/>
      <c r="BF37" s="159"/>
      <c r="BG37" s="159"/>
      <c r="BH37" s="158"/>
      <c r="BI37" s="158"/>
      <c r="BJ37" s="156"/>
      <c r="BK37" s="157"/>
      <c r="BL37" s="158"/>
      <c r="BM37" s="158"/>
      <c r="BN37" s="159"/>
      <c r="BO37" s="159"/>
      <c r="BP37" s="158"/>
      <c r="BQ37" s="158"/>
      <c r="BR37" s="156"/>
      <c r="BS37" s="157"/>
      <c r="BT37" s="158"/>
      <c r="BU37" s="158"/>
      <c r="BV37" s="159"/>
      <c r="BW37" s="159"/>
      <c r="BX37" s="119" t="str">
        <f t="shared" si="0"/>
        <v/>
      </c>
      <c r="BY37" s="119" t="str">
        <f t="shared" si="1"/>
        <v/>
      </c>
      <c r="BZ37" s="119" t="str">
        <f t="shared" si="2"/>
        <v/>
      </c>
      <c r="CA37" s="119" t="str">
        <f t="shared" si="3"/>
        <v/>
      </c>
    </row>
    <row r="38" spans="1:79">
      <c r="A38" s="106">
        <v>30</v>
      </c>
      <c r="B38" s="250" t="str">
        <f>IF('2_A'!$B38="","",'2_A'!$B38)</f>
        <v/>
      </c>
      <c r="C38" s="251"/>
      <c r="D38" s="252"/>
      <c r="E38" s="110" t="str">
        <f>IF('2_A'!$E38="","",'2_A'!$E38)</f>
        <v/>
      </c>
      <c r="F38" s="154"/>
      <c r="G38" s="155"/>
      <c r="H38" s="155"/>
      <c r="I38" s="155"/>
      <c r="J38" s="155"/>
      <c r="K38" s="155"/>
      <c r="L38" s="155"/>
      <c r="M38" s="155"/>
      <c r="N38" s="154"/>
      <c r="O38" s="155"/>
      <c r="P38" s="155"/>
      <c r="Q38" s="155"/>
      <c r="R38" s="155"/>
      <c r="S38" s="155"/>
      <c r="T38" s="155"/>
      <c r="U38" s="155"/>
      <c r="V38" s="154"/>
      <c r="W38" s="155"/>
      <c r="X38" s="155"/>
      <c r="Y38" s="155"/>
      <c r="Z38" s="155"/>
      <c r="AA38" s="155"/>
      <c r="AB38" s="155"/>
      <c r="AC38" s="155"/>
      <c r="AD38" s="154"/>
      <c r="AE38" s="155"/>
      <c r="AF38" s="155"/>
      <c r="AG38" s="155"/>
      <c r="AH38" s="155"/>
      <c r="AI38" s="155"/>
      <c r="AJ38" s="155"/>
      <c r="AK38" s="155"/>
      <c r="AL38" s="154"/>
      <c r="AM38" s="155"/>
      <c r="AN38" s="155"/>
      <c r="AO38" s="155"/>
      <c r="AP38" s="155"/>
      <c r="AQ38" s="155"/>
      <c r="AR38" s="155"/>
      <c r="AS38" s="155"/>
      <c r="AT38" s="154"/>
      <c r="AU38" s="155"/>
      <c r="AV38" s="155"/>
      <c r="AW38" s="155"/>
      <c r="AX38" s="155"/>
      <c r="AY38" s="155"/>
      <c r="AZ38" s="155"/>
      <c r="BA38" s="155"/>
      <c r="BB38" s="154"/>
      <c r="BC38" s="155"/>
      <c r="BD38" s="155"/>
      <c r="BE38" s="155"/>
      <c r="BF38" s="155"/>
      <c r="BG38" s="155"/>
      <c r="BH38" s="155"/>
      <c r="BI38" s="155"/>
      <c r="BJ38" s="154"/>
      <c r="BK38" s="155"/>
      <c r="BL38" s="155"/>
      <c r="BM38" s="155"/>
      <c r="BN38" s="155"/>
      <c r="BO38" s="155"/>
      <c r="BP38" s="155"/>
      <c r="BQ38" s="155"/>
      <c r="BR38" s="154"/>
      <c r="BS38" s="155"/>
      <c r="BT38" s="155"/>
      <c r="BU38" s="155"/>
      <c r="BV38" s="155"/>
      <c r="BW38" s="155"/>
      <c r="BX38" s="118" t="str">
        <f t="shared" si="0"/>
        <v/>
      </c>
      <c r="BY38" s="118" t="str">
        <f t="shared" si="1"/>
        <v/>
      </c>
      <c r="BZ38" s="118" t="str">
        <f t="shared" si="2"/>
        <v/>
      </c>
      <c r="CA38" s="118" t="str">
        <f t="shared" si="3"/>
        <v/>
      </c>
    </row>
    <row r="39" spans="1:79">
      <c r="A39" s="107">
        <v>31</v>
      </c>
      <c r="B39" s="253" t="str">
        <f>IF('2_A'!$B39="","",'2_A'!$B39)</f>
        <v/>
      </c>
      <c r="C39" s="254"/>
      <c r="D39" s="255"/>
      <c r="E39" s="111" t="str">
        <f>IF('2_A'!$E39="","",'2_A'!$E39)</f>
        <v/>
      </c>
      <c r="F39" s="156"/>
      <c r="G39" s="157"/>
      <c r="H39" s="158"/>
      <c r="I39" s="158"/>
      <c r="J39" s="159"/>
      <c r="K39" s="159"/>
      <c r="L39" s="158"/>
      <c r="M39" s="158"/>
      <c r="N39" s="156"/>
      <c r="O39" s="157"/>
      <c r="P39" s="158"/>
      <c r="Q39" s="158"/>
      <c r="R39" s="159"/>
      <c r="S39" s="159"/>
      <c r="T39" s="158"/>
      <c r="U39" s="158"/>
      <c r="V39" s="156"/>
      <c r="W39" s="157"/>
      <c r="X39" s="158"/>
      <c r="Y39" s="158"/>
      <c r="Z39" s="159"/>
      <c r="AA39" s="159"/>
      <c r="AB39" s="158"/>
      <c r="AC39" s="158"/>
      <c r="AD39" s="156"/>
      <c r="AE39" s="157"/>
      <c r="AF39" s="158"/>
      <c r="AG39" s="158"/>
      <c r="AH39" s="159"/>
      <c r="AI39" s="159"/>
      <c r="AJ39" s="158"/>
      <c r="AK39" s="158"/>
      <c r="AL39" s="156"/>
      <c r="AM39" s="157"/>
      <c r="AN39" s="158"/>
      <c r="AO39" s="158"/>
      <c r="AP39" s="159"/>
      <c r="AQ39" s="159"/>
      <c r="AR39" s="158"/>
      <c r="AS39" s="158"/>
      <c r="AT39" s="156"/>
      <c r="AU39" s="157"/>
      <c r="AV39" s="158"/>
      <c r="AW39" s="158"/>
      <c r="AX39" s="159"/>
      <c r="AY39" s="159"/>
      <c r="AZ39" s="158"/>
      <c r="BA39" s="158"/>
      <c r="BB39" s="156"/>
      <c r="BC39" s="157"/>
      <c r="BD39" s="158"/>
      <c r="BE39" s="158"/>
      <c r="BF39" s="159"/>
      <c r="BG39" s="159"/>
      <c r="BH39" s="158"/>
      <c r="BI39" s="158"/>
      <c r="BJ39" s="156"/>
      <c r="BK39" s="157"/>
      <c r="BL39" s="158"/>
      <c r="BM39" s="158"/>
      <c r="BN39" s="159"/>
      <c r="BO39" s="159"/>
      <c r="BP39" s="158"/>
      <c r="BQ39" s="158"/>
      <c r="BR39" s="156"/>
      <c r="BS39" s="157"/>
      <c r="BT39" s="158"/>
      <c r="BU39" s="158"/>
      <c r="BV39" s="159"/>
      <c r="BW39" s="159"/>
      <c r="BX39" s="119" t="str">
        <f t="shared" si="0"/>
        <v/>
      </c>
      <c r="BY39" s="119" t="str">
        <f t="shared" si="1"/>
        <v/>
      </c>
      <c r="BZ39" s="119" t="str">
        <f t="shared" si="2"/>
        <v/>
      </c>
      <c r="CA39" s="119" t="str">
        <f t="shared" si="3"/>
        <v/>
      </c>
    </row>
    <row r="40" spans="1:79">
      <c r="A40" s="106">
        <v>32</v>
      </c>
      <c r="B40" s="250" t="str">
        <f>IF('2_A'!$B40="","",'2_A'!$B40)</f>
        <v/>
      </c>
      <c r="C40" s="251"/>
      <c r="D40" s="252"/>
      <c r="E40" s="110" t="str">
        <f>IF('2_A'!$E40="","",'2_A'!$E40)</f>
        <v/>
      </c>
      <c r="F40" s="154"/>
      <c r="G40" s="155"/>
      <c r="H40" s="155"/>
      <c r="I40" s="155"/>
      <c r="J40" s="155"/>
      <c r="K40" s="155"/>
      <c r="L40" s="155"/>
      <c r="M40" s="155"/>
      <c r="N40" s="154"/>
      <c r="O40" s="155"/>
      <c r="P40" s="155"/>
      <c r="Q40" s="155"/>
      <c r="R40" s="155"/>
      <c r="S40" s="155"/>
      <c r="T40" s="155"/>
      <c r="U40" s="155"/>
      <c r="V40" s="154"/>
      <c r="W40" s="155"/>
      <c r="X40" s="155"/>
      <c r="Y40" s="155"/>
      <c r="Z40" s="155"/>
      <c r="AA40" s="155"/>
      <c r="AB40" s="155"/>
      <c r="AC40" s="155"/>
      <c r="AD40" s="154"/>
      <c r="AE40" s="155"/>
      <c r="AF40" s="155"/>
      <c r="AG40" s="155"/>
      <c r="AH40" s="155"/>
      <c r="AI40" s="155"/>
      <c r="AJ40" s="155"/>
      <c r="AK40" s="155"/>
      <c r="AL40" s="154"/>
      <c r="AM40" s="155"/>
      <c r="AN40" s="155"/>
      <c r="AO40" s="155"/>
      <c r="AP40" s="155"/>
      <c r="AQ40" s="155"/>
      <c r="AR40" s="155"/>
      <c r="AS40" s="155"/>
      <c r="AT40" s="154"/>
      <c r="AU40" s="155"/>
      <c r="AV40" s="155"/>
      <c r="AW40" s="155"/>
      <c r="AX40" s="155"/>
      <c r="AY40" s="155"/>
      <c r="AZ40" s="155"/>
      <c r="BA40" s="155"/>
      <c r="BB40" s="154"/>
      <c r="BC40" s="155"/>
      <c r="BD40" s="155"/>
      <c r="BE40" s="155"/>
      <c r="BF40" s="155"/>
      <c r="BG40" s="155"/>
      <c r="BH40" s="155"/>
      <c r="BI40" s="155"/>
      <c r="BJ40" s="154"/>
      <c r="BK40" s="155"/>
      <c r="BL40" s="155"/>
      <c r="BM40" s="155"/>
      <c r="BN40" s="155"/>
      <c r="BO40" s="155"/>
      <c r="BP40" s="155"/>
      <c r="BQ40" s="155"/>
      <c r="BR40" s="154"/>
      <c r="BS40" s="155"/>
      <c r="BT40" s="155"/>
      <c r="BU40" s="155"/>
      <c r="BV40" s="155"/>
      <c r="BW40" s="155"/>
      <c r="BX40" s="118" t="str">
        <f t="shared" si="0"/>
        <v/>
      </c>
      <c r="BY40" s="118" t="str">
        <f t="shared" si="1"/>
        <v/>
      </c>
      <c r="BZ40" s="118" t="str">
        <f t="shared" si="2"/>
        <v/>
      </c>
      <c r="CA40" s="118" t="str">
        <f t="shared" si="3"/>
        <v/>
      </c>
    </row>
    <row r="41" spans="1:79">
      <c r="A41" s="107">
        <v>33</v>
      </c>
      <c r="B41" s="253" t="str">
        <f>IF('2_A'!$B41="","",'2_A'!$B41)</f>
        <v/>
      </c>
      <c r="C41" s="254"/>
      <c r="D41" s="255"/>
      <c r="E41" s="111" t="str">
        <f>IF('2_A'!$E41="","",'2_A'!$E41)</f>
        <v/>
      </c>
      <c r="F41" s="156"/>
      <c r="G41" s="157"/>
      <c r="H41" s="158"/>
      <c r="I41" s="158"/>
      <c r="J41" s="159"/>
      <c r="K41" s="159"/>
      <c r="L41" s="158"/>
      <c r="M41" s="158"/>
      <c r="N41" s="156"/>
      <c r="O41" s="157"/>
      <c r="P41" s="158"/>
      <c r="Q41" s="158"/>
      <c r="R41" s="159"/>
      <c r="S41" s="159"/>
      <c r="T41" s="158"/>
      <c r="U41" s="158"/>
      <c r="V41" s="156"/>
      <c r="W41" s="157"/>
      <c r="X41" s="158"/>
      <c r="Y41" s="158"/>
      <c r="Z41" s="159"/>
      <c r="AA41" s="159"/>
      <c r="AB41" s="158"/>
      <c r="AC41" s="158"/>
      <c r="AD41" s="156"/>
      <c r="AE41" s="157"/>
      <c r="AF41" s="158"/>
      <c r="AG41" s="158"/>
      <c r="AH41" s="159"/>
      <c r="AI41" s="159"/>
      <c r="AJ41" s="158"/>
      <c r="AK41" s="158"/>
      <c r="AL41" s="156"/>
      <c r="AM41" s="157"/>
      <c r="AN41" s="158"/>
      <c r="AO41" s="158"/>
      <c r="AP41" s="159"/>
      <c r="AQ41" s="159"/>
      <c r="AR41" s="158"/>
      <c r="AS41" s="158"/>
      <c r="AT41" s="156"/>
      <c r="AU41" s="157"/>
      <c r="AV41" s="158"/>
      <c r="AW41" s="158"/>
      <c r="AX41" s="159"/>
      <c r="AY41" s="159"/>
      <c r="AZ41" s="158"/>
      <c r="BA41" s="158"/>
      <c r="BB41" s="156"/>
      <c r="BC41" s="157"/>
      <c r="BD41" s="158"/>
      <c r="BE41" s="158"/>
      <c r="BF41" s="159"/>
      <c r="BG41" s="159"/>
      <c r="BH41" s="158"/>
      <c r="BI41" s="158"/>
      <c r="BJ41" s="156"/>
      <c r="BK41" s="157"/>
      <c r="BL41" s="158"/>
      <c r="BM41" s="158"/>
      <c r="BN41" s="159"/>
      <c r="BO41" s="159"/>
      <c r="BP41" s="158"/>
      <c r="BQ41" s="158"/>
      <c r="BR41" s="156"/>
      <c r="BS41" s="157"/>
      <c r="BT41" s="158"/>
      <c r="BU41" s="158"/>
      <c r="BV41" s="159"/>
      <c r="BW41" s="159"/>
      <c r="BX41" s="119" t="str">
        <f t="shared" ref="BX41:BX58" si="4">IF(COUNTIF(F41:BW41,"s")=0,"",COUNTIF(F41:BW41,"s"))</f>
        <v/>
      </c>
      <c r="BY41" s="119" t="str">
        <f t="shared" ref="BY41:BY58" si="5">IF(COUNTIF(F41:BW41,"i")=0,"",COUNTIF(F41:BW41,"i"))</f>
        <v/>
      </c>
      <c r="BZ41" s="119" t="str">
        <f t="shared" ref="BZ41:BZ58" si="6">IF(COUNTIF(F41:BW41,"a")=0,"",COUNTIF(F41:BW41,"a"))</f>
        <v/>
      </c>
      <c r="CA41" s="119" t="str">
        <f t="shared" ref="CA41:CA58" si="7">IF(COUNTIF(F41:BW41,"t")=0,"",COUNTIF(F41:BW41,"t"))</f>
        <v/>
      </c>
    </row>
    <row r="42" spans="1:79">
      <c r="A42" s="106">
        <v>34</v>
      </c>
      <c r="B42" s="250" t="str">
        <f>IF('2_A'!$B42="","",'2_A'!$B42)</f>
        <v/>
      </c>
      <c r="C42" s="251"/>
      <c r="D42" s="252"/>
      <c r="E42" s="110" t="str">
        <f>IF('2_A'!$E42="","",'2_A'!$E42)</f>
        <v/>
      </c>
      <c r="F42" s="154"/>
      <c r="G42" s="155"/>
      <c r="H42" s="155"/>
      <c r="I42" s="155"/>
      <c r="J42" s="155"/>
      <c r="K42" s="155"/>
      <c r="L42" s="155"/>
      <c r="M42" s="155"/>
      <c r="N42" s="154"/>
      <c r="O42" s="155"/>
      <c r="P42" s="155"/>
      <c r="Q42" s="155"/>
      <c r="R42" s="155"/>
      <c r="S42" s="155"/>
      <c r="T42" s="155"/>
      <c r="U42" s="155"/>
      <c r="V42" s="154"/>
      <c r="W42" s="155"/>
      <c r="X42" s="155"/>
      <c r="Y42" s="155"/>
      <c r="Z42" s="155"/>
      <c r="AA42" s="155"/>
      <c r="AB42" s="155"/>
      <c r="AC42" s="155"/>
      <c r="AD42" s="154"/>
      <c r="AE42" s="155"/>
      <c r="AF42" s="155"/>
      <c r="AG42" s="155"/>
      <c r="AH42" s="155"/>
      <c r="AI42" s="155"/>
      <c r="AJ42" s="155"/>
      <c r="AK42" s="155"/>
      <c r="AL42" s="154"/>
      <c r="AM42" s="155"/>
      <c r="AN42" s="155"/>
      <c r="AO42" s="155"/>
      <c r="AP42" s="155"/>
      <c r="AQ42" s="155"/>
      <c r="AR42" s="155"/>
      <c r="AS42" s="155"/>
      <c r="AT42" s="154"/>
      <c r="AU42" s="155"/>
      <c r="AV42" s="155"/>
      <c r="AW42" s="155"/>
      <c r="AX42" s="155"/>
      <c r="AY42" s="155"/>
      <c r="AZ42" s="155"/>
      <c r="BA42" s="155"/>
      <c r="BB42" s="154"/>
      <c r="BC42" s="155"/>
      <c r="BD42" s="155"/>
      <c r="BE42" s="155"/>
      <c r="BF42" s="155"/>
      <c r="BG42" s="155"/>
      <c r="BH42" s="155"/>
      <c r="BI42" s="155"/>
      <c r="BJ42" s="154"/>
      <c r="BK42" s="155"/>
      <c r="BL42" s="155"/>
      <c r="BM42" s="155"/>
      <c r="BN42" s="155"/>
      <c r="BO42" s="155"/>
      <c r="BP42" s="155"/>
      <c r="BQ42" s="155"/>
      <c r="BR42" s="154"/>
      <c r="BS42" s="155"/>
      <c r="BT42" s="155"/>
      <c r="BU42" s="155"/>
      <c r="BV42" s="155"/>
      <c r="BW42" s="155"/>
      <c r="BX42" s="118" t="str">
        <f t="shared" si="4"/>
        <v/>
      </c>
      <c r="BY42" s="118" t="str">
        <f t="shared" si="5"/>
        <v/>
      </c>
      <c r="BZ42" s="118" t="str">
        <f t="shared" si="6"/>
        <v/>
      </c>
      <c r="CA42" s="118" t="str">
        <f t="shared" si="7"/>
        <v/>
      </c>
    </row>
    <row r="43" spans="1:79">
      <c r="A43" s="107">
        <v>35</v>
      </c>
      <c r="B43" s="253" t="str">
        <f>IF('2_A'!$B43="","",'2_A'!$B43)</f>
        <v/>
      </c>
      <c r="C43" s="254"/>
      <c r="D43" s="255"/>
      <c r="E43" s="111" t="str">
        <f>IF('2_A'!$E43="","",'2_A'!$E43)</f>
        <v/>
      </c>
      <c r="F43" s="156"/>
      <c r="G43" s="157"/>
      <c r="H43" s="158"/>
      <c r="I43" s="158"/>
      <c r="J43" s="159"/>
      <c r="K43" s="159"/>
      <c r="L43" s="158"/>
      <c r="M43" s="158"/>
      <c r="N43" s="156"/>
      <c r="O43" s="157"/>
      <c r="P43" s="158"/>
      <c r="Q43" s="158"/>
      <c r="R43" s="159"/>
      <c r="S43" s="159"/>
      <c r="T43" s="158"/>
      <c r="U43" s="158"/>
      <c r="V43" s="156"/>
      <c r="W43" s="157"/>
      <c r="X43" s="158"/>
      <c r="Y43" s="158"/>
      <c r="Z43" s="159"/>
      <c r="AA43" s="159"/>
      <c r="AB43" s="158"/>
      <c r="AC43" s="158"/>
      <c r="AD43" s="156"/>
      <c r="AE43" s="157"/>
      <c r="AF43" s="158"/>
      <c r="AG43" s="158"/>
      <c r="AH43" s="159"/>
      <c r="AI43" s="159"/>
      <c r="AJ43" s="158"/>
      <c r="AK43" s="158"/>
      <c r="AL43" s="156"/>
      <c r="AM43" s="157"/>
      <c r="AN43" s="158"/>
      <c r="AO43" s="158"/>
      <c r="AP43" s="159"/>
      <c r="AQ43" s="159"/>
      <c r="AR43" s="158"/>
      <c r="AS43" s="158"/>
      <c r="AT43" s="156"/>
      <c r="AU43" s="157"/>
      <c r="AV43" s="158"/>
      <c r="AW43" s="158"/>
      <c r="AX43" s="159"/>
      <c r="AY43" s="159"/>
      <c r="AZ43" s="158"/>
      <c r="BA43" s="158"/>
      <c r="BB43" s="156"/>
      <c r="BC43" s="157"/>
      <c r="BD43" s="158"/>
      <c r="BE43" s="158"/>
      <c r="BF43" s="159"/>
      <c r="BG43" s="159"/>
      <c r="BH43" s="158"/>
      <c r="BI43" s="158"/>
      <c r="BJ43" s="156"/>
      <c r="BK43" s="157"/>
      <c r="BL43" s="158"/>
      <c r="BM43" s="158"/>
      <c r="BN43" s="159"/>
      <c r="BO43" s="159"/>
      <c r="BP43" s="158"/>
      <c r="BQ43" s="158"/>
      <c r="BR43" s="156"/>
      <c r="BS43" s="157"/>
      <c r="BT43" s="158"/>
      <c r="BU43" s="158"/>
      <c r="BV43" s="159"/>
      <c r="BW43" s="159"/>
      <c r="BX43" s="119" t="str">
        <f t="shared" si="4"/>
        <v/>
      </c>
      <c r="BY43" s="119" t="str">
        <f t="shared" si="5"/>
        <v/>
      </c>
      <c r="BZ43" s="119" t="str">
        <f t="shared" si="6"/>
        <v/>
      </c>
      <c r="CA43" s="119" t="str">
        <f t="shared" si="7"/>
        <v/>
      </c>
    </row>
    <row r="44" spans="1:79">
      <c r="A44" s="106">
        <v>36</v>
      </c>
      <c r="B44" s="250" t="str">
        <f>IF('2_A'!$B44="","",'2_A'!$B44)</f>
        <v/>
      </c>
      <c r="C44" s="251"/>
      <c r="D44" s="252"/>
      <c r="E44" s="110" t="str">
        <f>IF('2_A'!$E44="","",'2_A'!$E44)</f>
        <v/>
      </c>
      <c r="F44" s="154"/>
      <c r="G44" s="155"/>
      <c r="H44" s="155"/>
      <c r="I44" s="155"/>
      <c r="J44" s="155"/>
      <c r="K44" s="155"/>
      <c r="L44" s="155"/>
      <c r="M44" s="155"/>
      <c r="N44" s="154"/>
      <c r="O44" s="155"/>
      <c r="P44" s="155"/>
      <c r="Q44" s="155"/>
      <c r="R44" s="155"/>
      <c r="S44" s="155"/>
      <c r="T44" s="155"/>
      <c r="U44" s="155"/>
      <c r="V44" s="154"/>
      <c r="W44" s="155"/>
      <c r="X44" s="155"/>
      <c r="Y44" s="155"/>
      <c r="Z44" s="155"/>
      <c r="AA44" s="155"/>
      <c r="AB44" s="155"/>
      <c r="AC44" s="155"/>
      <c r="AD44" s="154"/>
      <c r="AE44" s="155"/>
      <c r="AF44" s="155"/>
      <c r="AG44" s="155"/>
      <c r="AH44" s="155"/>
      <c r="AI44" s="155"/>
      <c r="AJ44" s="155"/>
      <c r="AK44" s="155"/>
      <c r="AL44" s="154"/>
      <c r="AM44" s="155"/>
      <c r="AN44" s="155"/>
      <c r="AO44" s="155"/>
      <c r="AP44" s="155"/>
      <c r="AQ44" s="155"/>
      <c r="AR44" s="155"/>
      <c r="AS44" s="155"/>
      <c r="AT44" s="154"/>
      <c r="AU44" s="155"/>
      <c r="AV44" s="155"/>
      <c r="AW44" s="155"/>
      <c r="AX44" s="155"/>
      <c r="AY44" s="155"/>
      <c r="AZ44" s="155"/>
      <c r="BA44" s="155"/>
      <c r="BB44" s="154"/>
      <c r="BC44" s="155"/>
      <c r="BD44" s="155"/>
      <c r="BE44" s="155"/>
      <c r="BF44" s="155"/>
      <c r="BG44" s="155"/>
      <c r="BH44" s="155"/>
      <c r="BI44" s="155"/>
      <c r="BJ44" s="154"/>
      <c r="BK44" s="155"/>
      <c r="BL44" s="155"/>
      <c r="BM44" s="155"/>
      <c r="BN44" s="155"/>
      <c r="BO44" s="155"/>
      <c r="BP44" s="155"/>
      <c r="BQ44" s="155"/>
      <c r="BR44" s="154"/>
      <c r="BS44" s="155"/>
      <c r="BT44" s="155"/>
      <c r="BU44" s="155"/>
      <c r="BV44" s="155"/>
      <c r="BW44" s="155"/>
      <c r="BX44" s="118" t="str">
        <f t="shared" si="4"/>
        <v/>
      </c>
      <c r="BY44" s="118" t="str">
        <f t="shared" si="5"/>
        <v/>
      </c>
      <c r="BZ44" s="118" t="str">
        <f t="shared" si="6"/>
        <v/>
      </c>
      <c r="CA44" s="118" t="str">
        <f t="shared" si="7"/>
        <v/>
      </c>
    </row>
    <row r="45" spans="1:79">
      <c r="A45" s="107">
        <v>37</v>
      </c>
      <c r="B45" s="253" t="str">
        <f>IF('2_A'!$B45="","",'2_A'!$B45)</f>
        <v/>
      </c>
      <c r="C45" s="254"/>
      <c r="D45" s="255"/>
      <c r="E45" s="111" t="str">
        <f>IF('2_A'!$E45="","",'2_A'!$E45)</f>
        <v/>
      </c>
      <c r="F45" s="156"/>
      <c r="G45" s="157"/>
      <c r="H45" s="158"/>
      <c r="I45" s="158"/>
      <c r="J45" s="159"/>
      <c r="K45" s="159"/>
      <c r="L45" s="158"/>
      <c r="M45" s="158"/>
      <c r="N45" s="156"/>
      <c r="O45" s="157"/>
      <c r="P45" s="158"/>
      <c r="Q45" s="158"/>
      <c r="R45" s="159"/>
      <c r="S45" s="159"/>
      <c r="T45" s="158"/>
      <c r="U45" s="158"/>
      <c r="V45" s="156"/>
      <c r="W45" s="157"/>
      <c r="X45" s="158"/>
      <c r="Y45" s="158"/>
      <c r="Z45" s="159"/>
      <c r="AA45" s="159"/>
      <c r="AB45" s="158"/>
      <c r="AC45" s="158"/>
      <c r="AD45" s="156"/>
      <c r="AE45" s="157"/>
      <c r="AF45" s="158"/>
      <c r="AG45" s="158"/>
      <c r="AH45" s="159"/>
      <c r="AI45" s="159"/>
      <c r="AJ45" s="158"/>
      <c r="AK45" s="158"/>
      <c r="AL45" s="156"/>
      <c r="AM45" s="157"/>
      <c r="AN45" s="158"/>
      <c r="AO45" s="158"/>
      <c r="AP45" s="159"/>
      <c r="AQ45" s="159"/>
      <c r="AR45" s="158"/>
      <c r="AS45" s="158"/>
      <c r="AT45" s="156"/>
      <c r="AU45" s="157"/>
      <c r="AV45" s="158"/>
      <c r="AW45" s="158"/>
      <c r="AX45" s="159"/>
      <c r="AY45" s="159"/>
      <c r="AZ45" s="158"/>
      <c r="BA45" s="158"/>
      <c r="BB45" s="156"/>
      <c r="BC45" s="157"/>
      <c r="BD45" s="158"/>
      <c r="BE45" s="158"/>
      <c r="BF45" s="159"/>
      <c r="BG45" s="159"/>
      <c r="BH45" s="158"/>
      <c r="BI45" s="158"/>
      <c r="BJ45" s="156"/>
      <c r="BK45" s="157"/>
      <c r="BL45" s="158"/>
      <c r="BM45" s="158"/>
      <c r="BN45" s="159"/>
      <c r="BO45" s="159"/>
      <c r="BP45" s="158"/>
      <c r="BQ45" s="158"/>
      <c r="BR45" s="156"/>
      <c r="BS45" s="157"/>
      <c r="BT45" s="158"/>
      <c r="BU45" s="158"/>
      <c r="BV45" s="159"/>
      <c r="BW45" s="159"/>
      <c r="BX45" s="119" t="str">
        <f t="shared" si="4"/>
        <v/>
      </c>
      <c r="BY45" s="119" t="str">
        <f t="shared" si="5"/>
        <v/>
      </c>
      <c r="BZ45" s="119" t="str">
        <f t="shared" si="6"/>
        <v/>
      </c>
      <c r="CA45" s="119" t="str">
        <f t="shared" si="7"/>
        <v/>
      </c>
    </row>
    <row r="46" spans="1:79">
      <c r="A46" s="106">
        <v>38</v>
      </c>
      <c r="B46" s="250" t="str">
        <f>IF('2_A'!$B46="","",'2_A'!$B46)</f>
        <v/>
      </c>
      <c r="C46" s="251"/>
      <c r="D46" s="252"/>
      <c r="E46" s="110" t="str">
        <f>IF('2_A'!$E46="","",'2_A'!$E46)</f>
        <v/>
      </c>
      <c r="F46" s="154"/>
      <c r="G46" s="155"/>
      <c r="H46" s="155"/>
      <c r="I46" s="155"/>
      <c r="J46" s="155"/>
      <c r="K46" s="155"/>
      <c r="L46" s="155"/>
      <c r="M46" s="155"/>
      <c r="N46" s="154"/>
      <c r="O46" s="155"/>
      <c r="P46" s="155"/>
      <c r="Q46" s="155"/>
      <c r="R46" s="155"/>
      <c r="S46" s="155"/>
      <c r="T46" s="155"/>
      <c r="U46" s="155"/>
      <c r="V46" s="154"/>
      <c r="W46" s="155"/>
      <c r="X46" s="155"/>
      <c r="Y46" s="155"/>
      <c r="Z46" s="155"/>
      <c r="AA46" s="155"/>
      <c r="AB46" s="155"/>
      <c r="AC46" s="155"/>
      <c r="AD46" s="154"/>
      <c r="AE46" s="155"/>
      <c r="AF46" s="155"/>
      <c r="AG46" s="155"/>
      <c r="AH46" s="155"/>
      <c r="AI46" s="155"/>
      <c r="AJ46" s="155"/>
      <c r="AK46" s="155"/>
      <c r="AL46" s="154"/>
      <c r="AM46" s="155"/>
      <c r="AN46" s="155"/>
      <c r="AO46" s="155"/>
      <c r="AP46" s="155"/>
      <c r="AQ46" s="155"/>
      <c r="AR46" s="155"/>
      <c r="AS46" s="155"/>
      <c r="AT46" s="154"/>
      <c r="AU46" s="155"/>
      <c r="AV46" s="155"/>
      <c r="AW46" s="155"/>
      <c r="AX46" s="155"/>
      <c r="AY46" s="155"/>
      <c r="AZ46" s="155"/>
      <c r="BA46" s="155"/>
      <c r="BB46" s="154"/>
      <c r="BC46" s="155"/>
      <c r="BD46" s="155"/>
      <c r="BE46" s="155"/>
      <c r="BF46" s="155"/>
      <c r="BG46" s="155"/>
      <c r="BH46" s="155"/>
      <c r="BI46" s="155"/>
      <c r="BJ46" s="154"/>
      <c r="BK46" s="155"/>
      <c r="BL46" s="155"/>
      <c r="BM46" s="155"/>
      <c r="BN46" s="155"/>
      <c r="BO46" s="155"/>
      <c r="BP46" s="155"/>
      <c r="BQ46" s="155"/>
      <c r="BR46" s="154"/>
      <c r="BS46" s="155"/>
      <c r="BT46" s="155"/>
      <c r="BU46" s="155"/>
      <c r="BV46" s="155"/>
      <c r="BW46" s="155"/>
      <c r="BX46" s="118" t="str">
        <f t="shared" si="4"/>
        <v/>
      </c>
      <c r="BY46" s="118" t="str">
        <f t="shared" si="5"/>
        <v/>
      </c>
      <c r="BZ46" s="118" t="str">
        <f t="shared" si="6"/>
        <v/>
      </c>
      <c r="CA46" s="118" t="str">
        <f t="shared" si="7"/>
        <v/>
      </c>
    </row>
    <row r="47" spans="1:79">
      <c r="A47" s="107">
        <v>39</v>
      </c>
      <c r="B47" s="253" t="str">
        <f>IF('2_A'!$B47="","",'2_A'!$B47)</f>
        <v/>
      </c>
      <c r="C47" s="254"/>
      <c r="D47" s="255"/>
      <c r="E47" s="111" t="str">
        <f>IF('2_A'!$E47="","",'2_A'!$E47)</f>
        <v/>
      </c>
      <c r="F47" s="156"/>
      <c r="G47" s="157"/>
      <c r="H47" s="158"/>
      <c r="I47" s="158"/>
      <c r="J47" s="159"/>
      <c r="K47" s="159"/>
      <c r="L47" s="158"/>
      <c r="M47" s="158"/>
      <c r="N47" s="156"/>
      <c r="O47" s="157"/>
      <c r="P47" s="158"/>
      <c r="Q47" s="158"/>
      <c r="R47" s="159"/>
      <c r="S47" s="159"/>
      <c r="T47" s="158"/>
      <c r="U47" s="158"/>
      <c r="V47" s="156"/>
      <c r="W47" s="157"/>
      <c r="X47" s="158"/>
      <c r="Y47" s="158"/>
      <c r="Z47" s="159"/>
      <c r="AA47" s="159"/>
      <c r="AB47" s="158"/>
      <c r="AC47" s="158"/>
      <c r="AD47" s="156"/>
      <c r="AE47" s="157"/>
      <c r="AF47" s="158"/>
      <c r="AG47" s="158"/>
      <c r="AH47" s="159"/>
      <c r="AI47" s="159"/>
      <c r="AJ47" s="158"/>
      <c r="AK47" s="158"/>
      <c r="AL47" s="156"/>
      <c r="AM47" s="157"/>
      <c r="AN47" s="158"/>
      <c r="AO47" s="158"/>
      <c r="AP47" s="159"/>
      <c r="AQ47" s="159"/>
      <c r="AR47" s="158"/>
      <c r="AS47" s="158"/>
      <c r="AT47" s="156"/>
      <c r="AU47" s="157"/>
      <c r="AV47" s="158"/>
      <c r="AW47" s="158"/>
      <c r="AX47" s="159"/>
      <c r="AY47" s="159"/>
      <c r="AZ47" s="158"/>
      <c r="BA47" s="158"/>
      <c r="BB47" s="156"/>
      <c r="BC47" s="157"/>
      <c r="BD47" s="158"/>
      <c r="BE47" s="158"/>
      <c r="BF47" s="159"/>
      <c r="BG47" s="159"/>
      <c r="BH47" s="158"/>
      <c r="BI47" s="158"/>
      <c r="BJ47" s="156"/>
      <c r="BK47" s="157"/>
      <c r="BL47" s="158"/>
      <c r="BM47" s="158"/>
      <c r="BN47" s="159"/>
      <c r="BO47" s="159"/>
      <c r="BP47" s="158"/>
      <c r="BQ47" s="158"/>
      <c r="BR47" s="156"/>
      <c r="BS47" s="157"/>
      <c r="BT47" s="158"/>
      <c r="BU47" s="158"/>
      <c r="BV47" s="159"/>
      <c r="BW47" s="159"/>
      <c r="BX47" s="119" t="str">
        <f t="shared" si="4"/>
        <v/>
      </c>
      <c r="BY47" s="119" t="str">
        <f t="shared" si="5"/>
        <v/>
      </c>
      <c r="BZ47" s="119" t="str">
        <f t="shared" si="6"/>
        <v/>
      </c>
      <c r="CA47" s="119" t="str">
        <f t="shared" si="7"/>
        <v/>
      </c>
    </row>
    <row r="48" spans="1:79">
      <c r="A48" s="106">
        <v>40</v>
      </c>
      <c r="B48" s="250" t="str">
        <f>IF('2_A'!$B48="","",'2_A'!$B48)</f>
        <v/>
      </c>
      <c r="C48" s="251"/>
      <c r="D48" s="252"/>
      <c r="E48" s="110" t="str">
        <f>IF('2_A'!$E48="","",'2_A'!$E48)</f>
        <v/>
      </c>
      <c r="F48" s="154"/>
      <c r="G48" s="155"/>
      <c r="H48" s="155"/>
      <c r="I48" s="155"/>
      <c r="J48" s="155"/>
      <c r="K48" s="155"/>
      <c r="L48" s="155"/>
      <c r="M48" s="155"/>
      <c r="N48" s="154"/>
      <c r="O48" s="155"/>
      <c r="P48" s="155"/>
      <c r="Q48" s="155"/>
      <c r="R48" s="155"/>
      <c r="S48" s="155"/>
      <c r="T48" s="155"/>
      <c r="U48" s="155"/>
      <c r="V48" s="154"/>
      <c r="W48" s="155"/>
      <c r="X48" s="155"/>
      <c r="Y48" s="155"/>
      <c r="Z48" s="155"/>
      <c r="AA48" s="155"/>
      <c r="AB48" s="155"/>
      <c r="AC48" s="155"/>
      <c r="AD48" s="154"/>
      <c r="AE48" s="155"/>
      <c r="AF48" s="155"/>
      <c r="AG48" s="155"/>
      <c r="AH48" s="155"/>
      <c r="AI48" s="155"/>
      <c r="AJ48" s="155"/>
      <c r="AK48" s="155"/>
      <c r="AL48" s="154"/>
      <c r="AM48" s="155"/>
      <c r="AN48" s="155"/>
      <c r="AO48" s="155"/>
      <c r="AP48" s="155"/>
      <c r="AQ48" s="155"/>
      <c r="AR48" s="155"/>
      <c r="AS48" s="155"/>
      <c r="AT48" s="154"/>
      <c r="AU48" s="155"/>
      <c r="AV48" s="155"/>
      <c r="AW48" s="155"/>
      <c r="AX48" s="155"/>
      <c r="AY48" s="155"/>
      <c r="AZ48" s="155"/>
      <c r="BA48" s="155"/>
      <c r="BB48" s="154"/>
      <c r="BC48" s="155"/>
      <c r="BD48" s="155"/>
      <c r="BE48" s="155"/>
      <c r="BF48" s="155"/>
      <c r="BG48" s="155"/>
      <c r="BH48" s="155"/>
      <c r="BI48" s="155"/>
      <c r="BJ48" s="154"/>
      <c r="BK48" s="155"/>
      <c r="BL48" s="155"/>
      <c r="BM48" s="155"/>
      <c r="BN48" s="155"/>
      <c r="BO48" s="155"/>
      <c r="BP48" s="155"/>
      <c r="BQ48" s="155"/>
      <c r="BR48" s="154"/>
      <c r="BS48" s="155"/>
      <c r="BT48" s="155"/>
      <c r="BU48" s="155"/>
      <c r="BV48" s="155"/>
      <c r="BW48" s="155"/>
      <c r="BX48" s="118" t="str">
        <f t="shared" si="4"/>
        <v/>
      </c>
      <c r="BY48" s="118" t="str">
        <f t="shared" si="5"/>
        <v/>
      </c>
      <c r="BZ48" s="118" t="str">
        <f t="shared" si="6"/>
        <v/>
      </c>
      <c r="CA48" s="118" t="str">
        <f t="shared" si="7"/>
        <v/>
      </c>
    </row>
    <row r="49" spans="1:79">
      <c r="A49" s="107">
        <v>41</v>
      </c>
      <c r="B49" s="253" t="str">
        <f>IF('2_A'!$B49="","",'2_A'!$B49)</f>
        <v/>
      </c>
      <c r="C49" s="254"/>
      <c r="D49" s="255"/>
      <c r="E49" s="111" t="str">
        <f>IF('2_A'!$E49="","",'2_A'!$E49)</f>
        <v/>
      </c>
      <c r="F49" s="156"/>
      <c r="G49" s="157"/>
      <c r="H49" s="158"/>
      <c r="I49" s="158"/>
      <c r="J49" s="159"/>
      <c r="K49" s="159"/>
      <c r="L49" s="158"/>
      <c r="M49" s="158"/>
      <c r="N49" s="156"/>
      <c r="O49" s="157"/>
      <c r="P49" s="158"/>
      <c r="Q49" s="158"/>
      <c r="R49" s="159"/>
      <c r="S49" s="159"/>
      <c r="T49" s="158"/>
      <c r="U49" s="158"/>
      <c r="V49" s="156"/>
      <c r="W49" s="157"/>
      <c r="X49" s="158"/>
      <c r="Y49" s="158"/>
      <c r="Z49" s="159"/>
      <c r="AA49" s="159"/>
      <c r="AB49" s="158"/>
      <c r="AC49" s="158"/>
      <c r="AD49" s="156"/>
      <c r="AE49" s="157"/>
      <c r="AF49" s="158"/>
      <c r="AG49" s="158"/>
      <c r="AH49" s="159"/>
      <c r="AI49" s="159"/>
      <c r="AJ49" s="158"/>
      <c r="AK49" s="158"/>
      <c r="AL49" s="156"/>
      <c r="AM49" s="157"/>
      <c r="AN49" s="158"/>
      <c r="AO49" s="158"/>
      <c r="AP49" s="159"/>
      <c r="AQ49" s="159"/>
      <c r="AR49" s="158"/>
      <c r="AS49" s="158"/>
      <c r="AT49" s="156"/>
      <c r="AU49" s="157"/>
      <c r="AV49" s="158"/>
      <c r="AW49" s="158"/>
      <c r="AX49" s="159"/>
      <c r="AY49" s="159"/>
      <c r="AZ49" s="158"/>
      <c r="BA49" s="158"/>
      <c r="BB49" s="156"/>
      <c r="BC49" s="157"/>
      <c r="BD49" s="158"/>
      <c r="BE49" s="158"/>
      <c r="BF49" s="159"/>
      <c r="BG49" s="159"/>
      <c r="BH49" s="158"/>
      <c r="BI49" s="158"/>
      <c r="BJ49" s="156"/>
      <c r="BK49" s="157"/>
      <c r="BL49" s="158"/>
      <c r="BM49" s="158"/>
      <c r="BN49" s="159"/>
      <c r="BO49" s="159"/>
      <c r="BP49" s="158"/>
      <c r="BQ49" s="158"/>
      <c r="BR49" s="156"/>
      <c r="BS49" s="157"/>
      <c r="BT49" s="158"/>
      <c r="BU49" s="158"/>
      <c r="BV49" s="159"/>
      <c r="BW49" s="159"/>
      <c r="BX49" s="119" t="str">
        <f t="shared" si="4"/>
        <v/>
      </c>
      <c r="BY49" s="119" t="str">
        <f t="shared" si="5"/>
        <v/>
      </c>
      <c r="BZ49" s="119" t="str">
        <f t="shared" si="6"/>
        <v/>
      </c>
      <c r="CA49" s="119" t="str">
        <f t="shared" si="7"/>
        <v/>
      </c>
    </row>
    <row r="50" spans="1:79">
      <c r="A50" s="106">
        <v>42</v>
      </c>
      <c r="B50" s="250" t="str">
        <f>IF('2_A'!$B50="","",'2_A'!$B50)</f>
        <v/>
      </c>
      <c r="C50" s="251"/>
      <c r="D50" s="252"/>
      <c r="E50" s="110" t="str">
        <f>IF('2_A'!$E50="","",'2_A'!$E50)</f>
        <v/>
      </c>
      <c r="F50" s="154"/>
      <c r="G50" s="155"/>
      <c r="H50" s="155"/>
      <c r="I50" s="155"/>
      <c r="J50" s="155"/>
      <c r="K50" s="155"/>
      <c r="L50" s="155"/>
      <c r="M50" s="155"/>
      <c r="N50" s="154"/>
      <c r="O50" s="155"/>
      <c r="P50" s="155"/>
      <c r="Q50" s="155"/>
      <c r="R50" s="155"/>
      <c r="S50" s="155"/>
      <c r="T50" s="155"/>
      <c r="U50" s="155"/>
      <c r="V50" s="154"/>
      <c r="W50" s="155"/>
      <c r="X50" s="155"/>
      <c r="Y50" s="155"/>
      <c r="Z50" s="155"/>
      <c r="AA50" s="155"/>
      <c r="AB50" s="155"/>
      <c r="AC50" s="155"/>
      <c r="AD50" s="154"/>
      <c r="AE50" s="155"/>
      <c r="AF50" s="155"/>
      <c r="AG50" s="155"/>
      <c r="AH50" s="155"/>
      <c r="AI50" s="155"/>
      <c r="AJ50" s="155"/>
      <c r="AK50" s="155"/>
      <c r="AL50" s="154"/>
      <c r="AM50" s="155"/>
      <c r="AN50" s="155"/>
      <c r="AO50" s="155"/>
      <c r="AP50" s="155"/>
      <c r="AQ50" s="155"/>
      <c r="AR50" s="155"/>
      <c r="AS50" s="155"/>
      <c r="AT50" s="154"/>
      <c r="AU50" s="155"/>
      <c r="AV50" s="155"/>
      <c r="AW50" s="155"/>
      <c r="AX50" s="155"/>
      <c r="AY50" s="155"/>
      <c r="AZ50" s="155"/>
      <c r="BA50" s="155"/>
      <c r="BB50" s="154"/>
      <c r="BC50" s="155"/>
      <c r="BD50" s="155"/>
      <c r="BE50" s="155"/>
      <c r="BF50" s="155"/>
      <c r="BG50" s="155"/>
      <c r="BH50" s="155"/>
      <c r="BI50" s="155"/>
      <c r="BJ50" s="154"/>
      <c r="BK50" s="155"/>
      <c r="BL50" s="155"/>
      <c r="BM50" s="155"/>
      <c r="BN50" s="155"/>
      <c r="BO50" s="155"/>
      <c r="BP50" s="155"/>
      <c r="BQ50" s="155"/>
      <c r="BR50" s="154"/>
      <c r="BS50" s="155"/>
      <c r="BT50" s="155"/>
      <c r="BU50" s="155"/>
      <c r="BV50" s="155"/>
      <c r="BW50" s="155"/>
      <c r="BX50" s="118" t="str">
        <f t="shared" si="4"/>
        <v/>
      </c>
      <c r="BY50" s="118" t="str">
        <f t="shared" si="5"/>
        <v/>
      </c>
      <c r="BZ50" s="118" t="str">
        <f t="shared" si="6"/>
        <v/>
      </c>
      <c r="CA50" s="118" t="str">
        <f t="shared" si="7"/>
        <v/>
      </c>
    </row>
    <row r="51" spans="1:79">
      <c r="A51" s="107">
        <v>43</v>
      </c>
      <c r="B51" s="253" t="str">
        <f>IF('2_A'!$B51="","",'2_A'!$B51)</f>
        <v/>
      </c>
      <c r="C51" s="254"/>
      <c r="D51" s="255"/>
      <c r="E51" s="111" t="str">
        <f>IF('2_A'!$E51="","",'2_A'!$E51)</f>
        <v/>
      </c>
      <c r="F51" s="156"/>
      <c r="G51" s="157"/>
      <c r="H51" s="158"/>
      <c r="I51" s="158"/>
      <c r="J51" s="159"/>
      <c r="K51" s="159"/>
      <c r="L51" s="158"/>
      <c r="M51" s="158"/>
      <c r="N51" s="156"/>
      <c r="O51" s="157"/>
      <c r="P51" s="158"/>
      <c r="Q51" s="158"/>
      <c r="R51" s="159"/>
      <c r="S51" s="159"/>
      <c r="T51" s="158"/>
      <c r="U51" s="158"/>
      <c r="V51" s="156"/>
      <c r="W51" s="157"/>
      <c r="X51" s="158"/>
      <c r="Y51" s="158"/>
      <c r="Z51" s="159"/>
      <c r="AA51" s="159"/>
      <c r="AB51" s="158"/>
      <c r="AC51" s="158"/>
      <c r="AD51" s="156"/>
      <c r="AE51" s="157"/>
      <c r="AF51" s="158"/>
      <c r="AG51" s="158"/>
      <c r="AH51" s="159"/>
      <c r="AI51" s="159"/>
      <c r="AJ51" s="158"/>
      <c r="AK51" s="158"/>
      <c r="AL51" s="156"/>
      <c r="AM51" s="157"/>
      <c r="AN51" s="158"/>
      <c r="AO51" s="158"/>
      <c r="AP51" s="159"/>
      <c r="AQ51" s="159"/>
      <c r="AR51" s="158"/>
      <c r="AS51" s="158"/>
      <c r="AT51" s="156"/>
      <c r="AU51" s="157"/>
      <c r="AV51" s="158"/>
      <c r="AW51" s="158"/>
      <c r="AX51" s="159"/>
      <c r="AY51" s="159"/>
      <c r="AZ51" s="158"/>
      <c r="BA51" s="158"/>
      <c r="BB51" s="156"/>
      <c r="BC51" s="157"/>
      <c r="BD51" s="158"/>
      <c r="BE51" s="158"/>
      <c r="BF51" s="159"/>
      <c r="BG51" s="159"/>
      <c r="BH51" s="158"/>
      <c r="BI51" s="158"/>
      <c r="BJ51" s="156"/>
      <c r="BK51" s="157"/>
      <c r="BL51" s="158"/>
      <c r="BM51" s="158"/>
      <c r="BN51" s="159"/>
      <c r="BO51" s="159"/>
      <c r="BP51" s="158"/>
      <c r="BQ51" s="158"/>
      <c r="BR51" s="156"/>
      <c r="BS51" s="157"/>
      <c r="BT51" s="158"/>
      <c r="BU51" s="158"/>
      <c r="BV51" s="159"/>
      <c r="BW51" s="159"/>
      <c r="BX51" s="119" t="str">
        <f t="shared" si="4"/>
        <v/>
      </c>
      <c r="BY51" s="119" t="str">
        <f t="shared" si="5"/>
        <v/>
      </c>
      <c r="BZ51" s="119" t="str">
        <f t="shared" si="6"/>
        <v/>
      </c>
      <c r="CA51" s="119" t="str">
        <f t="shared" si="7"/>
        <v/>
      </c>
    </row>
    <row r="52" spans="1:79">
      <c r="A52" s="106">
        <v>44</v>
      </c>
      <c r="B52" s="250" t="str">
        <f>IF('2_A'!$B52="","",'2_A'!$B52)</f>
        <v/>
      </c>
      <c r="C52" s="251"/>
      <c r="D52" s="252"/>
      <c r="E52" s="110" t="str">
        <f>IF('2_A'!$E52="","",'2_A'!$E52)</f>
        <v/>
      </c>
      <c r="F52" s="154"/>
      <c r="G52" s="155"/>
      <c r="H52" s="155"/>
      <c r="I52" s="155"/>
      <c r="J52" s="155"/>
      <c r="K52" s="155"/>
      <c r="L52" s="155"/>
      <c r="M52" s="155"/>
      <c r="N52" s="154"/>
      <c r="O52" s="155"/>
      <c r="P52" s="155"/>
      <c r="Q52" s="155"/>
      <c r="R52" s="155"/>
      <c r="S52" s="155"/>
      <c r="T52" s="155"/>
      <c r="U52" s="155"/>
      <c r="V52" s="154"/>
      <c r="W52" s="155"/>
      <c r="X52" s="155"/>
      <c r="Y52" s="155"/>
      <c r="Z52" s="155"/>
      <c r="AA52" s="155"/>
      <c r="AB52" s="155"/>
      <c r="AC52" s="155"/>
      <c r="AD52" s="154"/>
      <c r="AE52" s="155"/>
      <c r="AF52" s="155"/>
      <c r="AG52" s="155"/>
      <c r="AH52" s="155"/>
      <c r="AI52" s="155"/>
      <c r="AJ52" s="155"/>
      <c r="AK52" s="155"/>
      <c r="AL52" s="154"/>
      <c r="AM52" s="155"/>
      <c r="AN52" s="155"/>
      <c r="AO52" s="155"/>
      <c r="AP52" s="155"/>
      <c r="AQ52" s="155"/>
      <c r="AR52" s="155"/>
      <c r="AS52" s="155"/>
      <c r="AT52" s="154"/>
      <c r="AU52" s="155"/>
      <c r="AV52" s="155"/>
      <c r="AW52" s="155"/>
      <c r="AX52" s="155"/>
      <c r="AY52" s="155"/>
      <c r="AZ52" s="155"/>
      <c r="BA52" s="155"/>
      <c r="BB52" s="154"/>
      <c r="BC52" s="155"/>
      <c r="BD52" s="155"/>
      <c r="BE52" s="155"/>
      <c r="BF52" s="155"/>
      <c r="BG52" s="155"/>
      <c r="BH52" s="155"/>
      <c r="BI52" s="155"/>
      <c r="BJ52" s="154"/>
      <c r="BK52" s="155"/>
      <c r="BL52" s="155"/>
      <c r="BM52" s="155"/>
      <c r="BN52" s="155"/>
      <c r="BO52" s="155"/>
      <c r="BP52" s="155"/>
      <c r="BQ52" s="155"/>
      <c r="BR52" s="154"/>
      <c r="BS52" s="155"/>
      <c r="BT52" s="155"/>
      <c r="BU52" s="155"/>
      <c r="BV52" s="155"/>
      <c r="BW52" s="155"/>
      <c r="BX52" s="118" t="str">
        <f t="shared" si="4"/>
        <v/>
      </c>
      <c r="BY52" s="118" t="str">
        <f t="shared" si="5"/>
        <v/>
      </c>
      <c r="BZ52" s="118" t="str">
        <f t="shared" si="6"/>
        <v/>
      </c>
      <c r="CA52" s="118" t="str">
        <f t="shared" si="7"/>
        <v/>
      </c>
    </row>
    <row r="53" spans="1:79">
      <c r="A53" s="107">
        <v>45</v>
      </c>
      <c r="B53" s="253" t="str">
        <f>IF('2_A'!$B53="","",'2_A'!$B53)</f>
        <v/>
      </c>
      <c r="C53" s="254"/>
      <c r="D53" s="255"/>
      <c r="E53" s="111" t="str">
        <f>IF('2_A'!$E53="","",'2_A'!$E53)</f>
        <v/>
      </c>
      <c r="F53" s="156"/>
      <c r="G53" s="157"/>
      <c r="H53" s="158"/>
      <c r="I53" s="158"/>
      <c r="J53" s="159"/>
      <c r="K53" s="159"/>
      <c r="L53" s="158"/>
      <c r="M53" s="158"/>
      <c r="N53" s="156"/>
      <c r="O53" s="157"/>
      <c r="P53" s="158"/>
      <c r="Q53" s="158"/>
      <c r="R53" s="159"/>
      <c r="S53" s="159"/>
      <c r="T53" s="158"/>
      <c r="U53" s="158"/>
      <c r="V53" s="156"/>
      <c r="W53" s="157"/>
      <c r="X53" s="158"/>
      <c r="Y53" s="158"/>
      <c r="Z53" s="159"/>
      <c r="AA53" s="159"/>
      <c r="AB53" s="158"/>
      <c r="AC53" s="158"/>
      <c r="AD53" s="156"/>
      <c r="AE53" s="157"/>
      <c r="AF53" s="158"/>
      <c r="AG53" s="158"/>
      <c r="AH53" s="159"/>
      <c r="AI53" s="159"/>
      <c r="AJ53" s="158"/>
      <c r="AK53" s="158"/>
      <c r="AL53" s="156"/>
      <c r="AM53" s="157"/>
      <c r="AN53" s="158"/>
      <c r="AO53" s="158"/>
      <c r="AP53" s="159"/>
      <c r="AQ53" s="159"/>
      <c r="AR53" s="158"/>
      <c r="AS53" s="158"/>
      <c r="AT53" s="156"/>
      <c r="AU53" s="157"/>
      <c r="AV53" s="158"/>
      <c r="AW53" s="158"/>
      <c r="AX53" s="159"/>
      <c r="AY53" s="159"/>
      <c r="AZ53" s="158"/>
      <c r="BA53" s="158"/>
      <c r="BB53" s="156"/>
      <c r="BC53" s="157"/>
      <c r="BD53" s="158"/>
      <c r="BE53" s="158"/>
      <c r="BF53" s="159"/>
      <c r="BG53" s="159"/>
      <c r="BH53" s="158"/>
      <c r="BI53" s="158"/>
      <c r="BJ53" s="156"/>
      <c r="BK53" s="157"/>
      <c r="BL53" s="158"/>
      <c r="BM53" s="158"/>
      <c r="BN53" s="159"/>
      <c r="BO53" s="159"/>
      <c r="BP53" s="158"/>
      <c r="BQ53" s="158"/>
      <c r="BR53" s="156"/>
      <c r="BS53" s="157"/>
      <c r="BT53" s="158"/>
      <c r="BU53" s="158"/>
      <c r="BV53" s="159"/>
      <c r="BW53" s="159"/>
      <c r="BX53" s="119" t="str">
        <f t="shared" si="4"/>
        <v/>
      </c>
      <c r="BY53" s="119" t="str">
        <f t="shared" si="5"/>
        <v/>
      </c>
      <c r="BZ53" s="119" t="str">
        <f t="shared" si="6"/>
        <v/>
      </c>
      <c r="CA53" s="119" t="str">
        <f t="shared" si="7"/>
        <v/>
      </c>
    </row>
    <row r="54" spans="1:79">
      <c r="A54" s="106">
        <v>46</v>
      </c>
      <c r="B54" s="250" t="str">
        <f>IF('2_A'!$B54="","",'2_A'!$B54)</f>
        <v/>
      </c>
      <c r="C54" s="251"/>
      <c r="D54" s="252"/>
      <c r="E54" s="110" t="str">
        <f>IF('2_A'!$E54="","",'2_A'!$E54)</f>
        <v/>
      </c>
      <c r="F54" s="154"/>
      <c r="G54" s="155"/>
      <c r="H54" s="155"/>
      <c r="I54" s="155"/>
      <c r="J54" s="155"/>
      <c r="K54" s="155"/>
      <c r="L54" s="155"/>
      <c r="M54" s="155"/>
      <c r="N54" s="154"/>
      <c r="O54" s="155"/>
      <c r="P54" s="155"/>
      <c r="Q54" s="155"/>
      <c r="R54" s="155"/>
      <c r="S54" s="155"/>
      <c r="T54" s="155"/>
      <c r="U54" s="155"/>
      <c r="V54" s="154"/>
      <c r="W54" s="155"/>
      <c r="X54" s="155"/>
      <c r="Y54" s="155"/>
      <c r="Z54" s="155"/>
      <c r="AA54" s="155"/>
      <c r="AB54" s="155"/>
      <c r="AC54" s="155"/>
      <c r="AD54" s="154"/>
      <c r="AE54" s="155"/>
      <c r="AF54" s="155"/>
      <c r="AG54" s="155"/>
      <c r="AH54" s="155"/>
      <c r="AI54" s="155"/>
      <c r="AJ54" s="155"/>
      <c r="AK54" s="155"/>
      <c r="AL54" s="154"/>
      <c r="AM54" s="155"/>
      <c r="AN54" s="155"/>
      <c r="AO54" s="155"/>
      <c r="AP54" s="155"/>
      <c r="AQ54" s="155"/>
      <c r="AR54" s="155"/>
      <c r="AS54" s="155"/>
      <c r="AT54" s="154"/>
      <c r="AU54" s="155"/>
      <c r="AV54" s="155"/>
      <c r="AW54" s="155"/>
      <c r="AX54" s="155"/>
      <c r="AY54" s="155"/>
      <c r="AZ54" s="155"/>
      <c r="BA54" s="155"/>
      <c r="BB54" s="154"/>
      <c r="BC54" s="155"/>
      <c r="BD54" s="155"/>
      <c r="BE54" s="155"/>
      <c r="BF54" s="155"/>
      <c r="BG54" s="155"/>
      <c r="BH54" s="155"/>
      <c r="BI54" s="155"/>
      <c r="BJ54" s="154"/>
      <c r="BK54" s="155"/>
      <c r="BL54" s="155"/>
      <c r="BM54" s="155"/>
      <c r="BN54" s="155"/>
      <c r="BO54" s="155"/>
      <c r="BP54" s="155"/>
      <c r="BQ54" s="155"/>
      <c r="BR54" s="154"/>
      <c r="BS54" s="155"/>
      <c r="BT54" s="155"/>
      <c r="BU54" s="155"/>
      <c r="BV54" s="155"/>
      <c r="BW54" s="155"/>
      <c r="BX54" s="118" t="str">
        <f t="shared" si="4"/>
        <v/>
      </c>
      <c r="BY54" s="118" t="str">
        <f t="shared" si="5"/>
        <v/>
      </c>
      <c r="BZ54" s="118" t="str">
        <f t="shared" si="6"/>
        <v/>
      </c>
      <c r="CA54" s="118" t="str">
        <f t="shared" si="7"/>
        <v/>
      </c>
    </row>
    <row r="55" spans="1:79">
      <c r="A55" s="107">
        <v>47</v>
      </c>
      <c r="B55" s="253" t="str">
        <f>IF('2_A'!$B55="","",'2_A'!$B55)</f>
        <v/>
      </c>
      <c r="C55" s="254"/>
      <c r="D55" s="255"/>
      <c r="E55" s="111" t="str">
        <f>IF('2_A'!$E55="","",'2_A'!$E55)</f>
        <v/>
      </c>
      <c r="F55" s="156"/>
      <c r="G55" s="157"/>
      <c r="H55" s="158"/>
      <c r="I55" s="158"/>
      <c r="J55" s="159"/>
      <c r="K55" s="159"/>
      <c r="L55" s="158"/>
      <c r="M55" s="158"/>
      <c r="N55" s="156"/>
      <c r="O55" s="157"/>
      <c r="P55" s="158"/>
      <c r="Q55" s="158"/>
      <c r="R55" s="159"/>
      <c r="S55" s="159"/>
      <c r="T55" s="158"/>
      <c r="U55" s="158"/>
      <c r="V55" s="156"/>
      <c r="W55" s="157"/>
      <c r="X55" s="158"/>
      <c r="Y55" s="158"/>
      <c r="Z55" s="159"/>
      <c r="AA55" s="159"/>
      <c r="AB55" s="158"/>
      <c r="AC55" s="158"/>
      <c r="AD55" s="156"/>
      <c r="AE55" s="157"/>
      <c r="AF55" s="158"/>
      <c r="AG55" s="158"/>
      <c r="AH55" s="159"/>
      <c r="AI55" s="159"/>
      <c r="AJ55" s="158"/>
      <c r="AK55" s="158"/>
      <c r="AL55" s="156"/>
      <c r="AM55" s="157"/>
      <c r="AN55" s="158"/>
      <c r="AO55" s="158"/>
      <c r="AP55" s="159"/>
      <c r="AQ55" s="159"/>
      <c r="AR55" s="158"/>
      <c r="AS55" s="158"/>
      <c r="AT55" s="156"/>
      <c r="AU55" s="157"/>
      <c r="AV55" s="158"/>
      <c r="AW55" s="158"/>
      <c r="AX55" s="159"/>
      <c r="AY55" s="159"/>
      <c r="AZ55" s="158"/>
      <c r="BA55" s="158"/>
      <c r="BB55" s="156"/>
      <c r="BC55" s="157"/>
      <c r="BD55" s="158"/>
      <c r="BE55" s="158"/>
      <c r="BF55" s="159"/>
      <c r="BG55" s="159"/>
      <c r="BH55" s="158"/>
      <c r="BI55" s="158"/>
      <c r="BJ55" s="156"/>
      <c r="BK55" s="157"/>
      <c r="BL55" s="158"/>
      <c r="BM55" s="158"/>
      <c r="BN55" s="159"/>
      <c r="BO55" s="159"/>
      <c r="BP55" s="158"/>
      <c r="BQ55" s="158"/>
      <c r="BR55" s="156"/>
      <c r="BS55" s="157"/>
      <c r="BT55" s="158"/>
      <c r="BU55" s="158"/>
      <c r="BV55" s="159"/>
      <c r="BW55" s="159"/>
      <c r="BX55" s="119" t="str">
        <f t="shared" si="4"/>
        <v/>
      </c>
      <c r="BY55" s="119" t="str">
        <f t="shared" si="5"/>
        <v/>
      </c>
      <c r="BZ55" s="119" t="str">
        <f t="shared" si="6"/>
        <v/>
      </c>
      <c r="CA55" s="119" t="str">
        <f t="shared" si="7"/>
        <v/>
      </c>
    </row>
    <row r="56" spans="1:79">
      <c r="A56" s="106">
        <v>48</v>
      </c>
      <c r="B56" s="250" t="str">
        <f>IF('2_A'!$B56="","",'2_A'!$B56)</f>
        <v/>
      </c>
      <c r="C56" s="251"/>
      <c r="D56" s="252"/>
      <c r="E56" s="110" t="str">
        <f>IF('2_A'!$E56="","",'2_A'!$E56)</f>
        <v/>
      </c>
      <c r="F56" s="154"/>
      <c r="G56" s="155"/>
      <c r="H56" s="155"/>
      <c r="I56" s="155"/>
      <c r="J56" s="155"/>
      <c r="K56" s="155"/>
      <c r="L56" s="155"/>
      <c r="M56" s="155"/>
      <c r="N56" s="154"/>
      <c r="O56" s="155"/>
      <c r="P56" s="155"/>
      <c r="Q56" s="155"/>
      <c r="R56" s="155"/>
      <c r="S56" s="155"/>
      <c r="T56" s="155"/>
      <c r="U56" s="155"/>
      <c r="V56" s="154"/>
      <c r="W56" s="155"/>
      <c r="X56" s="155"/>
      <c r="Y56" s="155"/>
      <c r="Z56" s="155"/>
      <c r="AA56" s="155"/>
      <c r="AB56" s="155"/>
      <c r="AC56" s="155"/>
      <c r="AD56" s="154"/>
      <c r="AE56" s="155"/>
      <c r="AF56" s="155"/>
      <c r="AG56" s="155"/>
      <c r="AH56" s="155"/>
      <c r="AI56" s="155"/>
      <c r="AJ56" s="155"/>
      <c r="AK56" s="155"/>
      <c r="AL56" s="154"/>
      <c r="AM56" s="155"/>
      <c r="AN56" s="155"/>
      <c r="AO56" s="155"/>
      <c r="AP56" s="155"/>
      <c r="AQ56" s="155"/>
      <c r="AR56" s="155"/>
      <c r="AS56" s="155"/>
      <c r="AT56" s="154"/>
      <c r="AU56" s="155"/>
      <c r="AV56" s="155"/>
      <c r="AW56" s="155"/>
      <c r="AX56" s="155"/>
      <c r="AY56" s="155"/>
      <c r="AZ56" s="155"/>
      <c r="BA56" s="155"/>
      <c r="BB56" s="154"/>
      <c r="BC56" s="155"/>
      <c r="BD56" s="155"/>
      <c r="BE56" s="155"/>
      <c r="BF56" s="155"/>
      <c r="BG56" s="155"/>
      <c r="BH56" s="155"/>
      <c r="BI56" s="155"/>
      <c r="BJ56" s="154"/>
      <c r="BK56" s="155"/>
      <c r="BL56" s="155"/>
      <c r="BM56" s="155"/>
      <c r="BN56" s="155"/>
      <c r="BO56" s="155"/>
      <c r="BP56" s="155"/>
      <c r="BQ56" s="155"/>
      <c r="BR56" s="154"/>
      <c r="BS56" s="155"/>
      <c r="BT56" s="155"/>
      <c r="BU56" s="155"/>
      <c r="BV56" s="155"/>
      <c r="BW56" s="155"/>
      <c r="BX56" s="118" t="str">
        <f t="shared" si="4"/>
        <v/>
      </c>
      <c r="BY56" s="118" t="str">
        <f t="shared" si="5"/>
        <v/>
      </c>
      <c r="BZ56" s="118" t="str">
        <f t="shared" si="6"/>
        <v/>
      </c>
      <c r="CA56" s="118" t="str">
        <f t="shared" si="7"/>
        <v/>
      </c>
    </row>
    <row r="57" spans="1:79">
      <c r="A57" s="107">
        <v>49</v>
      </c>
      <c r="B57" s="253" t="str">
        <f>IF('2_A'!$B57="","",'2_A'!$B57)</f>
        <v/>
      </c>
      <c r="C57" s="254"/>
      <c r="D57" s="255"/>
      <c r="E57" s="111" t="str">
        <f>IF('2_A'!$E57="","",'2_A'!$E57)</f>
        <v/>
      </c>
      <c r="F57" s="156"/>
      <c r="G57" s="157"/>
      <c r="H57" s="158"/>
      <c r="I57" s="158"/>
      <c r="J57" s="159"/>
      <c r="K57" s="159"/>
      <c r="L57" s="158"/>
      <c r="M57" s="158"/>
      <c r="N57" s="156"/>
      <c r="O57" s="157"/>
      <c r="P57" s="158"/>
      <c r="Q57" s="158"/>
      <c r="R57" s="159"/>
      <c r="S57" s="159"/>
      <c r="T57" s="158"/>
      <c r="U57" s="158"/>
      <c r="V57" s="156"/>
      <c r="W57" s="157"/>
      <c r="X57" s="158"/>
      <c r="Y57" s="158"/>
      <c r="Z57" s="159"/>
      <c r="AA57" s="159"/>
      <c r="AB57" s="158"/>
      <c r="AC57" s="158"/>
      <c r="AD57" s="156"/>
      <c r="AE57" s="157"/>
      <c r="AF57" s="158"/>
      <c r="AG57" s="158"/>
      <c r="AH57" s="159"/>
      <c r="AI57" s="159"/>
      <c r="AJ57" s="158"/>
      <c r="AK57" s="158"/>
      <c r="AL57" s="156"/>
      <c r="AM57" s="157"/>
      <c r="AN57" s="158"/>
      <c r="AO57" s="158"/>
      <c r="AP57" s="159"/>
      <c r="AQ57" s="159"/>
      <c r="AR57" s="158"/>
      <c r="AS57" s="158"/>
      <c r="AT57" s="156"/>
      <c r="AU57" s="157"/>
      <c r="AV57" s="158"/>
      <c r="AW57" s="158"/>
      <c r="AX57" s="159"/>
      <c r="AY57" s="159"/>
      <c r="AZ57" s="158"/>
      <c r="BA57" s="158"/>
      <c r="BB57" s="156"/>
      <c r="BC57" s="157"/>
      <c r="BD57" s="158"/>
      <c r="BE57" s="158"/>
      <c r="BF57" s="159"/>
      <c r="BG57" s="159"/>
      <c r="BH57" s="158"/>
      <c r="BI57" s="158"/>
      <c r="BJ57" s="156"/>
      <c r="BK57" s="157"/>
      <c r="BL57" s="158"/>
      <c r="BM57" s="158"/>
      <c r="BN57" s="159"/>
      <c r="BO57" s="159"/>
      <c r="BP57" s="158"/>
      <c r="BQ57" s="158"/>
      <c r="BR57" s="156"/>
      <c r="BS57" s="157"/>
      <c r="BT57" s="158"/>
      <c r="BU57" s="158"/>
      <c r="BV57" s="159"/>
      <c r="BW57" s="159"/>
      <c r="BX57" s="119" t="str">
        <f t="shared" si="4"/>
        <v/>
      </c>
      <c r="BY57" s="119" t="str">
        <f t="shared" si="5"/>
        <v/>
      </c>
      <c r="BZ57" s="119" t="str">
        <f t="shared" si="6"/>
        <v/>
      </c>
      <c r="CA57" s="119" t="str">
        <f t="shared" si="7"/>
        <v/>
      </c>
    </row>
    <row r="58" spans="1:79">
      <c r="A58" s="108">
        <v>50</v>
      </c>
      <c r="B58" s="247" t="str">
        <f>IF('2_A'!$B58="","",'2_A'!$B58)</f>
        <v/>
      </c>
      <c r="C58" s="248"/>
      <c r="D58" s="249"/>
      <c r="E58" s="112" t="str">
        <f>IF('2_A'!$E58="","",'2_A'!$E58)</f>
        <v/>
      </c>
      <c r="F58" s="160"/>
      <c r="G58" s="150"/>
      <c r="H58" s="150"/>
      <c r="I58" s="150"/>
      <c r="J58" s="150"/>
      <c r="K58" s="150"/>
      <c r="L58" s="150"/>
      <c r="M58" s="150"/>
      <c r="N58" s="160"/>
      <c r="O58" s="150"/>
      <c r="P58" s="150"/>
      <c r="Q58" s="150"/>
      <c r="R58" s="150"/>
      <c r="S58" s="150"/>
      <c r="T58" s="150"/>
      <c r="U58" s="150"/>
      <c r="V58" s="160"/>
      <c r="W58" s="150"/>
      <c r="X58" s="150"/>
      <c r="Y58" s="150"/>
      <c r="Z58" s="150"/>
      <c r="AA58" s="150"/>
      <c r="AB58" s="150"/>
      <c r="AC58" s="150"/>
      <c r="AD58" s="160"/>
      <c r="AE58" s="150"/>
      <c r="AF58" s="150"/>
      <c r="AG58" s="150"/>
      <c r="AH58" s="150"/>
      <c r="AI58" s="150"/>
      <c r="AJ58" s="150"/>
      <c r="AK58" s="150"/>
      <c r="AL58" s="160"/>
      <c r="AM58" s="150"/>
      <c r="AN58" s="150"/>
      <c r="AO58" s="150"/>
      <c r="AP58" s="150"/>
      <c r="AQ58" s="150"/>
      <c r="AR58" s="150"/>
      <c r="AS58" s="150"/>
      <c r="AT58" s="160"/>
      <c r="AU58" s="150"/>
      <c r="AV58" s="150"/>
      <c r="AW58" s="150"/>
      <c r="AX58" s="150"/>
      <c r="AY58" s="150"/>
      <c r="AZ58" s="150"/>
      <c r="BA58" s="150"/>
      <c r="BB58" s="160"/>
      <c r="BC58" s="150"/>
      <c r="BD58" s="150"/>
      <c r="BE58" s="150"/>
      <c r="BF58" s="150"/>
      <c r="BG58" s="150"/>
      <c r="BH58" s="150"/>
      <c r="BI58" s="150"/>
      <c r="BJ58" s="160"/>
      <c r="BK58" s="150"/>
      <c r="BL58" s="150"/>
      <c r="BM58" s="150"/>
      <c r="BN58" s="150"/>
      <c r="BO58" s="150"/>
      <c r="BP58" s="150"/>
      <c r="BQ58" s="150"/>
      <c r="BR58" s="160"/>
      <c r="BS58" s="150"/>
      <c r="BT58" s="150"/>
      <c r="BU58" s="150"/>
      <c r="BV58" s="150"/>
      <c r="BW58" s="150"/>
      <c r="BX58" s="120" t="str">
        <f t="shared" si="4"/>
        <v/>
      </c>
      <c r="BY58" s="120" t="str">
        <f t="shared" si="5"/>
        <v/>
      </c>
      <c r="BZ58" s="120" t="str">
        <f t="shared" si="6"/>
        <v/>
      </c>
      <c r="CA58" s="120" t="str">
        <f t="shared" si="7"/>
        <v/>
      </c>
    </row>
    <row r="59" spans="1:79">
      <c r="A59" s="82"/>
      <c r="B59" s="51"/>
      <c r="C59" s="54"/>
      <c r="D59" s="51"/>
      <c r="E59" s="51"/>
      <c r="F59" s="51"/>
    </row>
  </sheetData>
  <sheetProtection sheet="1" objects="1" scenarios="1" selectLockedCells="1"/>
  <mergeCells count="70">
    <mergeCell ref="BN4:BU4"/>
    <mergeCell ref="BN2:BU2"/>
    <mergeCell ref="AC2:AF2"/>
    <mergeCell ref="AH2:AJ2"/>
    <mergeCell ref="AL2:AN2"/>
    <mergeCell ref="AP2:AR2"/>
    <mergeCell ref="AT2:AW2"/>
    <mergeCell ref="BC4:BE4"/>
    <mergeCell ref="AC4:AF4"/>
    <mergeCell ref="AH4:AJ4"/>
    <mergeCell ref="AL4:AN4"/>
    <mergeCell ref="AP4:AR4"/>
    <mergeCell ref="AT4:AW4"/>
    <mergeCell ref="AY4:BA4"/>
    <mergeCell ref="BG2:BL2"/>
    <mergeCell ref="AY2:BA2"/>
    <mergeCell ref="B54:D54"/>
    <mergeCell ref="B55:D55"/>
    <mergeCell ref="B56:D56"/>
    <mergeCell ref="B57:D57"/>
    <mergeCell ref="B58:D58"/>
    <mergeCell ref="B53:D53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41:D41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15:D15"/>
    <mergeCell ref="B16:D16"/>
    <mergeCell ref="B29:D29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17:D17"/>
    <mergeCell ref="BG4:BL4"/>
    <mergeCell ref="BC2:BE2"/>
    <mergeCell ref="B12:D12"/>
    <mergeCell ref="B13:D13"/>
    <mergeCell ref="B14:D14"/>
    <mergeCell ref="AB6:BA6"/>
    <mergeCell ref="B8:D8"/>
    <mergeCell ref="B9:D9"/>
    <mergeCell ref="B10:D10"/>
    <mergeCell ref="B11:D11"/>
  </mergeCells>
  <conditionalFormatting sqref="F9:BW58">
    <cfRule type="beginsWith" dxfId="35" priority="1" operator="beginsWith" text="t">
      <formula>LEFT(F9,LEN("t"))="t"</formula>
    </cfRule>
    <cfRule type="beginsWith" dxfId="34" priority="2" operator="beginsWith" text="a">
      <formula>LEFT(F9,LEN("a"))="a"</formula>
    </cfRule>
    <cfRule type="beginsWith" dxfId="33" priority="3" operator="beginsWith" text="i">
      <formula>LEFT(F9,LEN("i"))="i"</formula>
    </cfRule>
    <cfRule type="beginsWith" dxfId="32" priority="4" operator="beginsWith" text="s">
      <formula>LEFT(F9,LEN("s"))="s"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CM59"/>
  <sheetViews>
    <sheetView zoomScale="150" zoomScaleNormal="150" workbookViewId="0">
      <selection activeCell="H27" sqref="H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0" width="1.85546875" style="58" customWidth="1"/>
    <col min="71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51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 t="s">
        <v>84</v>
      </c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86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6" t="str">
        <f>DataInduk!$D$10</f>
        <v>Marhalah</v>
      </c>
      <c r="E4" s="73"/>
      <c r="F4" s="73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246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246"/>
      <c r="AE4" s="246"/>
      <c r="AF4" s="246"/>
      <c r="AG4" s="116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16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)&amp;"J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)&amp;IF(DataInduk!$H$37="ABC","C ",".3 ") &amp;IF(DataInduk!$H$31="Putra","Pa",IF(DataInduk!$H$31="Putri","Pi",""))  )  ))</f>
        <v>2C Pa</v>
      </c>
      <c r="AM4" s="246"/>
      <c r="AN4" s="246"/>
      <c r="AO4" s="116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)&amp;"K "),   (( IF(LEN(DataInduk!$D$29&gt;4),LEFT(DataInduk!$D$29,4),DataInduk!$D$29) )&amp;".10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)&amp;IF(DataInduk!$H$37="ABC","D ",".4 ") &amp;IF(DataInduk!$H$31="Putra","Pa",IF(DataInduk!$H$31="Putri","Pi",""))  )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)&amp;"L "),   (( IF(LEN(DataInduk!$D$29&gt;4),LEFT(DataInduk!$D$29,4),DataInduk!$D$29) )&amp;".12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)&amp;IF(DataInduk!$H$37="ABC","E ",".5 ") &amp;IF(DataInduk!$H$31="Putra","Pa",IF(DataInduk!$H$31="Putri","Pi",""))  )  ))</f>
        <v>2E Pa</v>
      </c>
      <c r="AU4" s="246"/>
      <c r="AV4" s="246"/>
      <c r="AW4" s="246"/>
      <c r="AX4" s="116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)&amp;"M "),   (( IF(LEN(DataInduk!$D$29&gt;4),LEFT(DataInduk!$D$29,4),DataInduk!$D$29) )&amp;".13 " )  )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)&amp;IF(DataInduk!$H$37="ABC","F ",".6 ") &amp;IF(DataInduk!$H$31="Putra","Pa",IF(DataInduk!$H$31="Putri","Pi",""))  )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IF(LEN(DataInduk!$D$29&gt;4),LEFT(DataInduk!$D$29,4),DataInduk!$D$29) )&amp;"N "),   (( IF(LEN(DataInduk!$D$29&gt;4),LEFT(DataInduk!$D$29,4),DataInduk!$D$29) )&amp;".14 " )  )   &amp;IF(DataInduk!$D$31="Putra","Pa",IF(DataInduk!$D$31="Putri","Pi",""))  ),                                                                                                                                                                                                                                             ((  IF(LEN(DataInduk!$H$29&gt;4),LEFT(DataInduk!$H$29,4),DataInduk!$H$29)  )&amp;IF(DataInduk!$H$37="ABC","G ",".7 ") &amp;IF(DataInduk!$H$31="Putra","Pa",IF(DataInduk!$H$31="Putri","Pi",""))  )  ))</f>
        <v/>
      </c>
      <c r="BD4" s="246"/>
      <c r="BE4" s="246"/>
      <c r="BF4" s="113"/>
      <c r="BG4" s="246" t="s">
        <v>53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75" t="str">
        <f>" Tahun Ajaran "&amp;DataInduk!$D$12</f>
        <v xml:space="preserve"> Tahun Ajaran 2023 - 2024</v>
      </c>
      <c r="E5" s="75"/>
      <c r="F5" s="75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Absensi "&amp;IF(DataInduk!$H$4="Pesantren","Santri ",IF(DataInduk!$H$4="Sekolah","Siswa ","Mahasiswa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)&amp;"I "),   ((                     IF(LEN(DataInduk!$D$29&gt;4),LEFT(DataInduk!$D$29,4),DataInduk!$D$29)                    )&amp;".9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&amp;IF(OR(DataInduk!$H$35="",DataInduk!$H$35=1),"",IF(DataInduk!$H$37="ABC","B ",".2 ") )           &amp;IF(DataInduk!$H$31="Putra","Putra",IF(DataInduk!$H$31="Putri","Putri",""))                   )    )&amp;" Pelajaran "&amp;DataInduk!$H$25&amp;" Semester 1"</f>
        <v xml:space="preserve"> Absensi Santri Kelas 2B Putra Pelajaran Maddah 2 Semester 1</v>
      </c>
      <c r="E6" s="56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)&amp;"I "),   ((                     IF(LEN(DataInduk!$D$29&gt;4),LEFT(DataInduk!$D$29,4),DataInduk!$D$29)                    )&amp;".9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&amp;IF(OR(DataInduk!$H$35="",DataInduk!$H$35=1),"",IF(DataInduk!$H$37="ABC","B ",".2 ") )           &amp;IF(DataInduk!$H$31="Putra","Pa",IF(DataInduk!$H$31="Putri","Pi",""))                   )    )&amp;" : "&amp;DataInduk!$H$41</f>
        <v xml:space="preserve">Wali Kelas 2B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s="59" customFormat="1" ht="15.95" customHeight="1">
      <c r="A8" s="136" t="s">
        <v>31</v>
      </c>
      <c r="B8" s="256" t="s">
        <v>36</v>
      </c>
      <c r="C8" s="257"/>
      <c r="D8" s="258"/>
      <c r="E8" s="136" t="str">
        <f>IF(OR(DataInduk!$H$4="Pesantren",DataInduk!$H$4="Santri "),"NIS","NIM")</f>
        <v>NIS</v>
      </c>
      <c r="F8" s="85">
        <v>1</v>
      </c>
      <c r="G8" s="85">
        <v>2</v>
      </c>
      <c r="H8" s="78">
        <v>3</v>
      </c>
      <c r="I8" s="78">
        <v>4</v>
      </c>
      <c r="J8" s="84">
        <v>5</v>
      </c>
      <c r="K8" s="84">
        <v>6</v>
      </c>
      <c r="L8" s="78">
        <v>7</v>
      </c>
      <c r="M8" s="78">
        <v>8</v>
      </c>
      <c r="N8" s="85">
        <v>9</v>
      </c>
      <c r="O8" s="85">
        <v>10</v>
      </c>
      <c r="P8" s="78">
        <v>11</v>
      </c>
      <c r="Q8" s="78">
        <v>12</v>
      </c>
      <c r="R8" s="84">
        <v>13</v>
      </c>
      <c r="S8" s="84">
        <v>14</v>
      </c>
      <c r="T8" s="78">
        <v>15</v>
      </c>
      <c r="U8" s="78">
        <v>16</v>
      </c>
      <c r="V8" s="85">
        <v>17</v>
      </c>
      <c r="W8" s="85">
        <v>18</v>
      </c>
      <c r="X8" s="78">
        <v>19</v>
      </c>
      <c r="Y8" s="78">
        <v>20</v>
      </c>
      <c r="Z8" s="84">
        <v>21</v>
      </c>
      <c r="AA8" s="84">
        <v>22</v>
      </c>
      <c r="AB8" s="78">
        <v>23</v>
      </c>
      <c r="AC8" s="78">
        <v>24</v>
      </c>
      <c r="AD8" s="85">
        <v>25</v>
      </c>
      <c r="AE8" s="85">
        <v>26</v>
      </c>
      <c r="AF8" s="78">
        <v>27</v>
      </c>
      <c r="AG8" s="78">
        <v>28</v>
      </c>
      <c r="AH8" s="84">
        <v>29</v>
      </c>
      <c r="AI8" s="84">
        <v>30</v>
      </c>
      <c r="AJ8" s="78">
        <v>31</v>
      </c>
      <c r="AK8" s="78">
        <v>32</v>
      </c>
      <c r="AL8" s="85">
        <v>33</v>
      </c>
      <c r="AM8" s="85">
        <v>34</v>
      </c>
      <c r="AN8" s="78">
        <v>35</v>
      </c>
      <c r="AO8" s="78">
        <v>36</v>
      </c>
      <c r="AP8" s="84">
        <v>37</v>
      </c>
      <c r="AQ8" s="84">
        <v>38</v>
      </c>
      <c r="AR8" s="78">
        <v>39</v>
      </c>
      <c r="AS8" s="78">
        <v>40</v>
      </c>
      <c r="AT8" s="85">
        <v>41</v>
      </c>
      <c r="AU8" s="85">
        <v>42</v>
      </c>
      <c r="AV8" s="78">
        <v>43</v>
      </c>
      <c r="AW8" s="78">
        <v>44</v>
      </c>
      <c r="AX8" s="84">
        <v>45</v>
      </c>
      <c r="AY8" s="84">
        <v>46</v>
      </c>
      <c r="AZ8" s="78">
        <v>47</v>
      </c>
      <c r="BA8" s="78">
        <v>48</v>
      </c>
      <c r="BB8" s="85">
        <v>49</v>
      </c>
      <c r="BC8" s="85">
        <v>50</v>
      </c>
      <c r="BD8" s="78">
        <v>51</v>
      </c>
      <c r="BE8" s="78">
        <v>52</v>
      </c>
      <c r="BF8" s="84">
        <v>53</v>
      </c>
      <c r="BG8" s="84">
        <v>54</v>
      </c>
      <c r="BH8" s="78">
        <v>55</v>
      </c>
      <c r="BI8" s="78">
        <v>56</v>
      </c>
      <c r="BJ8" s="85">
        <v>57</v>
      </c>
      <c r="BK8" s="85">
        <v>58</v>
      </c>
      <c r="BL8" s="78">
        <v>59</v>
      </c>
      <c r="BM8" s="78">
        <v>60</v>
      </c>
      <c r="BN8" s="84">
        <v>61</v>
      </c>
      <c r="BO8" s="84">
        <v>62</v>
      </c>
      <c r="BP8" s="78">
        <v>63</v>
      </c>
      <c r="BQ8" s="78">
        <v>64</v>
      </c>
      <c r="BR8" s="85">
        <v>65</v>
      </c>
      <c r="BS8" s="85">
        <v>66</v>
      </c>
      <c r="BT8" s="78">
        <v>67</v>
      </c>
      <c r="BU8" s="78">
        <v>68</v>
      </c>
      <c r="BV8" s="84">
        <v>69</v>
      </c>
      <c r="BW8" s="84">
        <v>70</v>
      </c>
      <c r="BX8" s="102" t="s">
        <v>42</v>
      </c>
      <c r="BY8" s="101" t="s">
        <v>43</v>
      </c>
      <c r="BZ8" s="103" t="s">
        <v>44</v>
      </c>
      <c r="CA8" s="104" t="s">
        <v>41</v>
      </c>
    </row>
    <row r="9" spans="1:91">
      <c r="A9" s="105">
        <v>1</v>
      </c>
      <c r="B9" s="259" t="str">
        <f>IF('2_B'!$B9="","",'2_B'!$B9)</f>
        <v/>
      </c>
      <c r="C9" s="260"/>
      <c r="D9" s="261"/>
      <c r="E9" s="109" t="str">
        <f>IF('2_B'!$E9="","",'2_B'!$E9)</f>
        <v/>
      </c>
      <c r="F9" s="152"/>
      <c r="G9" s="143"/>
      <c r="H9" s="142"/>
      <c r="I9" s="142"/>
      <c r="J9" s="153"/>
      <c r="K9" s="153"/>
      <c r="L9" s="142"/>
      <c r="M9" s="142"/>
      <c r="N9" s="152"/>
      <c r="O9" s="143"/>
      <c r="P9" s="142"/>
      <c r="Q9" s="142"/>
      <c r="R9" s="153"/>
      <c r="S9" s="153"/>
      <c r="T9" s="142"/>
      <c r="U9" s="142"/>
      <c r="V9" s="152"/>
      <c r="W9" s="143"/>
      <c r="X9" s="142"/>
      <c r="Y9" s="142"/>
      <c r="Z9" s="153"/>
      <c r="AA9" s="153"/>
      <c r="AB9" s="142"/>
      <c r="AC9" s="142"/>
      <c r="AD9" s="152"/>
      <c r="AE9" s="143"/>
      <c r="AF9" s="142"/>
      <c r="AG9" s="142"/>
      <c r="AH9" s="153"/>
      <c r="AI9" s="153"/>
      <c r="AJ9" s="142"/>
      <c r="AK9" s="142"/>
      <c r="AL9" s="152"/>
      <c r="AM9" s="143"/>
      <c r="AN9" s="142"/>
      <c r="AO9" s="142"/>
      <c r="AP9" s="153"/>
      <c r="AQ9" s="153"/>
      <c r="AR9" s="142"/>
      <c r="AS9" s="142"/>
      <c r="AT9" s="152"/>
      <c r="AU9" s="143"/>
      <c r="AV9" s="142"/>
      <c r="AW9" s="142"/>
      <c r="AX9" s="153"/>
      <c r="AY9" s="153"/>
      <c r="AZ9" s="142"/>
      <c r="BA9" s="142"/>
      <c r="BB9" s="152"/>
      <c r="BC9" s="143"/>
      <c r="BD9" s="142"/>
      <c r="BE9" s="142"/>
      <c r="BF9" s="153"/>
      <c r="BG9" s="153"/>
      <c r="BH9" s="142"/>
      <c r="BI9" s="142"/>
      <c r="BJ9" s="152"/>
      <c r="BK9" s="143"/>
      <c r="BL9" s="142"/>
      <c r="BM9" s="142"/>
      <c r="BN9" s="153"/>
      <c r="BO9" s="153"/>
      <c r="BP9" s="142"/>
      <c r="BQ9" s="142"/>
      <c r="BR9" s="152"/>
      <c r="BS9" s="143"/>
      <c r="BT9" s="142"/>
      <c r="BU9" s="142"/>
      <c r="BV9" s="153"/>
      <c r="BW9" s="153"/>
      <c r="BX9" s="117" t="str">
        <f t="shared" ref="BX9:BX58" si="0">IF(COUNTIF(F9:BW9,"s")=0,"",COUNTIF(F9:BW9,"s"))</f>
        <v/>
      </c>
      <c r="BY9" s="117" t="str">
        <f t="shared" ref="BY9:BY58" si="1">IF(COUNTIF(F9:BW9,"i")=0,"",COUNTIF(F9:BW9,"i"))</f>
        <v/>
      </c>
      <c r="BZ9" s="117" t="str">
        <f t="shared" ref="BZ9:BZ58" si="2">IF(COUNTIF(F9:BW9,"a")=0,"",COUNTIF(F9:BW9,"a"))</f>
        <v/>
      </c>
      <c r="CA9" s="117" t="str">
        <f t="shared" ref="CA9:CA58" si="3">IF(COUNTIF(F9:BW9,"t")=0,"",COUNTIF(F9:BW9,"t"))</f>
        <v/>
      </c>
    </row>
    <row r="10" spans="1:91" ht="15" customHeight="1">
      <c r="A10" s="106">
        <v>2</v>
      </c>
      <c r="B10" s="250" t="str">
        <f>IF('2_B'!$B10="","",'2_B'!$B10)</f>
        <v/>
      </c>
      <c r="C10" s="251"/>
      <c r="D10" s="252"/>
      <c r="E10" s="110" t="str">
        <f>IF('2_B'!$E10="","",'2_B'!$E10)</f>
        <v/>
      </c>
      <c r="F10" s="154"/>
      <c r="G10" s="155"/>
      <c r="H10" s="155"/>
      <c r="I10" s="155"/>
      <c r="J10" s="155"/>
      <c r="K10" s="155"/>
      <c r="L10" s="155"/>
      <c r="M10" s="155"/>
      <c r="N10" s="154"/>
      <c r="O10" s="155"/>
      <c r="P10" s="155"/>
      <c r="Q10" s="155"/>
      <c r="R10" s="155"/>
      <c r="S10" s="155"/>
      <c r="T10" s="155"/>
      <c r="U10" s="155"/>
      <c r="V10" s="154"/>
      <c r="W10" s="155"/>
      <c r="X10" s="155"/>
      <c r="Y10" s="155"/>
      <c r="Z10" s="155"/>
      <c r="AA10" s="155"/>
      <c r="AB10" s="155"/>
      <c r="AC10" s="155"/>
      <c r="AD10" s="154"/>
      <c r="AE10" s="155"/>
      <c r="AF10" s="155"/>
      <c r="AG10" s="155"/>
      <c r="AH10" s="155"/>
      <c r="AI10" s="155"/>
      <c r="AJ10" s="155"/>
      <c r="AK10" s="155"/>
      <c r="AL10" s="154"/>
      <c r="AM10" s="155"/>
      <c r="AN10" s="155"/>
      <c r="AO10" s="155"/>
      <c r="AP10" s="155"/>
      <c r="AQ10" s="155"/>
      <c r="AR10" s="155"/>
      <c r="AS10" s="155"/>
      <c r="AT10" s="154"/>
      <c r="AU10" s="155"/>
      <c r="AV10" s="155"/>
      <c r="AW10" s="155"/>
      <c r="AX10" s="155"/>
      <c r="AY10" s="155"/>
      <c r="AZ10" s="155"/>
      <c r="BA10" s="155"/>
      <c r="BB10" s="154"/>
      <c r="BC10" s="155"/>
      <c r="BD10" s="155"/>
      <c r="BE10" s="155"/>
      <c r="BF10" s="155"/>
      <c r="BG10" s="155"/>
      <c r="BH10" s="155"/>
      <c r="BI10" s="155"/>
      <c r="BJ10" s="154"/>
      <c r="BK10" s="155"/>
      <c r="BL10" s="155"/>
      <c r="BM10" s="155"/>
      <c r="BN10" s="155"/>
      <c r="BO10" s="155"/>
      <c r="BP10" s="155"/>
      <c r="BQ10" s="155"/>
      <c r="BR10" s="154"/>
      <c r="BS10" s="155"/>
      <c r="BT10" s="155"/>
      <c r="BU10" s="155"/>
      <c r="BV10" s="155"/>
      <c r="BW10" s="155"/>
      <c r="BX10" s="118" t="str">
        <f t="shared" si="0"/>
        <v/>
      </c>
      <c r="BY10" s="118" t="str">
        <f t="shared" si="1"/>
        <v/>
      </c>
      <c r="BZ10" s="118" t="str">
        <f t="shared" si="2"/>
        <v/>
      </c>
      <c r="CA10" s="118" t="str">
        <f t="shared" si="3"/>
        <v/>
      </c>
    </row>
    <row r="11" spans="1:91" ht="15" customHeight="1">
      <c r="A11" s="107">
        <v>3</v>
      </c>
      <c r="B11" s="253" t="str">
        <f>IF('2_B'!$B11="","",'2_B'!$B11)</f>
        <v/>
      </c>
      <c r="C11" s="254"/>
      <c r="D11" s="255"/>
      <c r="E11" s="111" t="str">
        <f>IF('2_B'!$E11="","",'2_B'!$E11)</f>
        <v/>
      </c>
      <c r="F11" s="156"/>
      <c r="G11" s="157"/>
      <c r="H11" s="158"/>
      <c r="I11" s="158"/>
      <c r="J11" s="159"/>
      <c r="K11" s="159"/>
      <c r="L11" s="158"/>
      <c r="M11" s="158"/>
      <c r="N11" s="156"/>
      <c r="O11" s="157"/>
      <c r="P11" s="158"/>
      <c r="Q11" s="158"/>
      <c r="R11" s="159"/>
      <c r="S11" s="159"/>
      <c r="T11" s="158"/>
      <c r="U11" s="158"/>
      <c r="V11" s="156"/>
      <c r="W11" s="157"/>
      <c r="X11" s="158"/>
      <c r="Y11" s="158"/>
      <c r="Z11" s="159"/>
      <c r="AA11" s="159"/>
      <c r="AB11" s="158"/>
      <c r="AC11" s="158"/>
      <c r="AD11" s="156"/>
      <c r="AE11" s="157"/>
      <c r="AF11" s="158"/>
      <c r="AG11" s="158"/>
      <c r="AH11" s="159"/>
      <c r="AI11" s="159"/>
      <c r="AJ11" s="158"/>
      <c r="AK11" s="158"/>
      <c r="AL11" s="156"/>
      <c r="AM11" s="157"/>
      <c r="AN11" s="158"/>
      <c r="AO11" s="158"/>
      <c r="AP11" s="159"/>
      <c r="AQ11" s="159"/>
      <c r="AR11" s="158"/>
      <c r="AS11" s="158"/>
      <c r="AT11" s="156"/>
      <c r="AU11" s="157"/>
      <c r="AV11" s="158"/>
      <c r="AW11" s="158"/>
      <c r="AX11" s="159"/>
      <c r="AY11" s="159"/>
      <c r="AZ11" s="158"/>
      <c r="BA11" s="158"/>
      <c r="BB11" s="156"/>
      <c r="BC11" s="157"/>
      <c r="BD11" s="158"/>
      <c r="BE11" s="158"/>
      <c r="BF11" s="159"/>
      <c r="BG11" s="159"/>
      <c r="BH11" s="158"/>
      <c r="BI11" s="158"/>
      <c r="BJ11" s="156"/>
      <c r="BK11" s="157"/>
      <c r="BL11" s="158"/>
      <c r="BM11" s="158"/>
      <c r="BN11" s="159"/>
      <c r="BO11" s="159"/>
      <c r="BP11" s="158"/>
      <c r="BQ11" s="158"/>
      <c r="BR11" s="156"/>
      <c r="BS11" s="157"/>
      <c r="BT11" s="158"/>
      <c r="BU11" s="158"/>
      <c r="BV11" s="159"/>
      <c r="BW11" s="159"/>
      <c r="BX11" s="119" t="str">
        <f t="shared" si="0"/>
        <v/>
      </c>
      <c r="BY11" s="119" t="str">
        <f t="shared" si="1"/>
        <v/>
      </c>
      <c r="BZ11" s="119" t="str">
        <f t="shared" si="2"/>
        <v/>
      </c>
      <c r="CA11" s="119" t="str">
        <f t="shared" si="3"/>
        <v/>
      </c>
    </row>
    <row r="12" spans="1:91" ht="15" customHeight="1">
      <c r="A12" s="106">
        <v>4</v>
      </c>
      <c r="B12" s="250" t="str">
        <f>IF('2_B'!$B12="","",'2_B'!$B12)</f>
        <v/>
      </c>
      <c r="C12" s="251"/>
      <c r="D12" s="252"/>
      <c r="E12" s="110" t="str">
        <f>IF('2_B'!$E12="","",'2_B'!$E12)</f>
        <v/>
      </c>
      <c r="F12" s="154"/>
      <c r="G12" s="155"/>
      <c r="H12" s="155"/>
      <c r="I12" s="155"/>
      <c r="J12" s="155"/>
      <c r="K12" s="155"/>
      <c r="L12" s="155"/>
      <c r="M12" s="155"/>
      <c r="N12" s="154"/>
      <c r="O12" s="155"/>
      <c r="P12" s="155"/>
      <c r="Q12" s="155"/>
      <c r="R12" s="155"/>
      <c r="S12" s="155"/>
      <c r="T12" s="155"/>
      <c r="U12" s="155"/>
      <c r="V12" s="154"/>
      <c r="W12" s="155"/>
      <c r="X12" s="155"/>
      <c r="Y12" s="155"/>
      <c r="Z12" s="155"/>
      <c r="AA12" s="155"/>
      <c r="AB12" s="155"/>
      <c r="AC12" s="155"/>
      <c r="AD12" s="154"/>
      <c r="AE12" s="155"/>
      <c r="AF12" s="155"/>
      <c r="AG12" s="155"/>
      <c r="AH12" s="155"/>
      <c r="AI12" s="155"/>
      <c r="AJ12" s="155"/>
      <c r="AK12" s="155"/>
      <c r="AL12" s="154"/>
      <c r="AM12" s="155"/>
      <c r="AN12" s="155"/>
      <c r="AO12" s="155"/>
      <c r="AP12" s="155"/>
      <c r="AQ12" s="155"/>
      <c r="AR12" s="155"/>
      <c r="AS12" s="155"/>
      <c r="AT12" s="154"/>
      <c r="AU12" s="155"/>
      <c r="AV12" s="155"/>
      <c r="AW12" s="155"/>
      <c r="AX12" s="155"/>
      <c r="AY12" s="155"/>
      <c r="AZ12" s="155"/>
      <c r="BA12" s="155"/>
      <c r="BB12" s="154"/>
      <c r="BC12" s="155"/>
      <c r="BD12" s="155"/>
      <c r="BE12" s="155"/>
      <c r="BF12" s="155"/>
      <c r="BG12" s="155"/>
      <c r="BH12" s="155"/>
      <c r="BI12" s="155"/>
      <c r="BJ12" s="154"/>
      <c r="BK12" s="155"/>
      <c r="BL12" s="155"/>
      <c r="BM12" s="155"/>
      <c r="BN12" s="155"/>
      <c r="BO12" s="155"/>
      <c r="BP12" s="155"/>
      <c r="BQ12" s="155"/>
      <c r="BR12" s="154"/>
      <c r="BS12" s="155"/>
      <c r="BT12" s="155"/>
      <c r="BU12" s="155"/>
      <c r="BV12" s="155"/>
      <c r="BW12" s="155"/>
      <c r="BX12" s="118" t="str">
        <f t="shared" si="0"/>
        <v/>
      </c>
      <c r="BY12" s="118" t="str">
        <f t="shared" si="1"/>
        <v/>
      </c>
      <c r="BZ12" s="118" t="str">
        <f t="shared" si="2"/>
        <v/>
      </c>
      <c r="CA12" s="118" t="str">
        <f t="shared" si="3"/>
        <v/>
      </c>
    </row>
    <row r="13" spans="1:91" ht="15" customHeight="1">
      <c r="A13" s="107">
        <v>5</v>
      </c>
      <c r="B13" s="253" t="str">
        <f>IF('2_B'!$B13="","",'2_B'!$B13)</f>
        <v/>
      </c>
      <c r="C13" s="254"/>
      <c r="D13" s="255"/>
      <c r="E13" s="111" t="str">
        <f>IF('2_B'!$E13="","",'2_B'!$E13)</f>
        <v/>
      </c>
      <c r="F13" s="156"/>
      <c r="G13" s="157"/>
      <c r="H13" s="158"/>
      <c r="I13" s="158"/>
      <c r="J13" s="159"/>
      <c r="K13" s="159"/>
      <c r="L13" s="158"/>
      <c r="M13" s="158"/>
      <c r="N13" s="156"/>
      <c r="O13" s="157"/>
      <c r="P13" s="158"/>
      <c r="Q13" s="158"/>
      <c r="R13" s="159"/>
      <c r="S13" s="159"/>
      <c r="T13" s="158"/>
      <c r="U13" s="158"/>
      <c r="V13" s="156"/>
      <c r="W13" s="157"/>
      <c r="X13" s="158"/>
      <c r="Y13" s="158"/>
      <c r="Z13" s="159"/>
      <c r="AA13" s="159"/>
      <c r="AB13" s="158"/>
      <c r="AC13" s="158"/>
      <c r="AD13" s="156"/>
      <c r="AE13" s="157"/>
      <c r="AF13" s="158"/>
      <c r="AG13" s="158"/>
      <c r="AH13" s="159"/>
      <c r="AI13" s="159"/>
      <c r="AJ13" s="158"/>
      <c r="AK13" s="158"/>
      <c r="AL13" s="156"/>
      <c r="AM13" s="157"/>
      <c r="AN13" s="158"/>
      <c r="AO13" s="158"/>
      <c r="AP13" s="159"/>
      <c r="AQ13" s="159"/>
      <c r="AR13" s="158"/>
      <c r="AS13" s="158"/>
      <c r="AT13" s="156"/>
      <c r="AU13" s="157"/>
      <c r="AV13" s="158"/>
      <c r="AW13" s="158"/>
      <c r="AX13" s="159"/>
      <c r="AY13" s="159"/>
      <c r="AZ13" s="158"/>
      <c r="BA13" s="158"/>
      <c r="BB13" s="156"/>
      <c r="BC13" s="157"/>
      <c r="BD13" s="158"/>
      <c r="BE13" s="158"/>
      <c r="BF13" s="159"/>
      <c r="BG13" s="159"/>
      <c r="BH13" s="158"/>
      <c r="BI13" s="158"/>
      <c r="BJ13" s="156"/>
      <c r="BK13" s="157"/>
      <c r="BL13" s="158"/>
      <c r="BM13" s="158"/>
      <c r="BN13" s="159"/>
      <c r="BO13" s="159"/>
      <c r="BP13" s="158"/>
      <c r="BQ13" s="158"/>
      <c r="BR13" s="156"/>
      <c r="BS13" s="157"/>
      <c r="BT13" s="158"/>
      <c r="BU13" s="158"/>
      <c r="BV13" s="159"/>
      <c r="BW13" s="159"/>
      <c r="BX13" s="119" t="str">
        <f t="shared" si="0"/>
        <v/>
      </c>
      <c r="BY13" s="119" t="str">
        <f t="shared" si="1"/>
        <v/>
      </c>
      <c r="BZ13" s="119" t="str">
        <f t="shared" si="2"/>
        <v/>
      </c>
      <c r="CA13" s="119" t="str">
        <f t="shared" si="3"/>
        <v/>
      </c>
    </row>
    <row r="14" spans="1:91" ht="15" customHeight="1">
      <c r="A14" s="106">
        <v>6</v>
      </c>
      <c r="B14" s="250" t="str">
        <f>IF('2_B'!$B14="","",'2_B'!$B14)</f>
        <v/>
      </c>
      <c r="C14" s="251"/>
      <c r="D14" s="252"/>
      <c r="E14" s="110" t="str">
        <f>IF('2_B'!$E14="","",'2_B'!$E14)</f>
        <v/>
      </c>
      <c r="F14" s="154"/>
      <c r="G14" s="155"/>
      <c r="H14" s="155"/>
      <c r="I14" s="155"/>
      <c r="J14" s="155"/>
      <c r="K14" s="155"/>
      <c r="L14" s="155"/>
      <c r="M14" s="155"/>
      <c r="N14" s="154"/>
      <c r="O14" s="155"/>
      <c r="P14" s="155"/>
      <c r="Q14" s="155"/>
      <c r="R14" s="155"/>
      <c r="S14" s="155"/>
      <c r="T14" s="155"/>
      <c r="U14" s="155"/>
      <c r="V14" s="154"/>
      <c r="W14" s="155"/>
      <c r="X14" s="155"/>
      <c r="Y14" s="155"/>
      <c r="Z14" s="155"/>
      <c r="AA14" s="155"/>
      <c r="AB14" s="155"/>
      <c r="AC14" s="155"/>
      <c r="AD14" s="154"/>
      <c r="AE14" s="155"/>
      <c r="AF14" s="155"/>
      <c r="AG14" s="155"/>
      <c r="AH14" s="155"/>
      <c r="AI14" s="155"/>
      <c r="AJ14" s="155"/>
      <c r="AK14" s="155"/>
      <c r="AL14" s="154"/>
      <c r="AM14" s="155"/>
      <c r="AN14" s="155"/>
      <c r="AO14" s="155"/>
      <c r="AP14" s="155"/>
      <c r="AQ14" s="155"/>
      <c r="AR14" s="155"/>
      <c r="AS14" s="155"/>
      <c r="AT14" s="154"/>
      <c r="AU14" s="155"/>
      <c r="AV14" s="155"/>
      <c r="AW14" s="155"/>
      <c r="AX14" s="155"/>
      <c r="AY14" s="155"/>
      <c r="AZ14" s="155"/>
      <c r="BA14" s="155"/>
      <c r="BB14" s="154"/>
      <c r="BC14" s="155"/>
      <c r="BD14" s="155"/>
      <c r="BE14" s="155"/>
      <c r="BF14" s="155"/>
      <c r="BG14" s="155"/>
      <c r="BH14" s="155"/>
      <c r="BI14" s="155"/>
      <c r="BJ14" s="154"/>
      <c r="BK14" s="155"/>
      <c r="BL14" s="155"/>
      <c r="BM14" s="155"/>
      <c r="BN14" s="155"/>
      <c r="BO14" s="155"/>
      <c r="BP14" s="155"/>
      <c r="BQ14" s="155"/>
      <c r="BR14" s="154"/>
      <c r="BS14" s="155"/>
      <c r="BT14" s="155"/>
      <c r="BU14" s="155"/>
      <c r="BV14" s="155"/>
      <c r="BW14" s="155"/>
      <c r="BX14" s="118" t="str">
        <f t="shared" si="0"/>
        <v/>
      </c>
      <c r="BY14" s="118" t="str">
        <f t="shared" si="1"/>
        <v/>
      </c>
      <c r="BZ14" s="118" t="str">
        <f t="shared" si="2"/>
        <v/>
      </c>
      <c r="CA14" s="118" t="str">
        <f t="shared" si="3"/>
        <v/>
      </c>
    </row>
    <row r="15" spans="1:91" ht="15" customHeight="1">
      <c r="A15" s="107">
        <v>7</v>
      </c>
      <c r="B15" s="253" t="str">
        <f>IF('2_B'!$B15="","",'2_B'!$B15)</f>
        <v/>
      </c>
      <c r="C15" s="254"/>
      <c r="D15" s="255"/>
      <c r="E15" s="111" t="str">
        <f>IF('2_B'!$E15="","",'2_B'!$E15)</f>
        <v/>
      </c>
      <c r="F15" s="156"/>
      <c r="G15" s="157"/>
      <c r="H15" s="158"/>
      <c r="I15" s="158"/>
      <c r="J15" s="159"/>
      <c r="K15" s="159"/>
      <c r="L15" s="158"/>
      <c r="M15" s="158"/>
      <c r="N15" s="156"/>
      <c r="O15" s="157"/>
      <c r="P15" s="158"/>
      <c r="Q15" s="158"/>
      <c r="R15" s="159"/>
      <c r="S15" s="159"/>
      <c r="T15" s="158"/>
      <c r="U15" s="158"/>
      <c r="V15" s="156"/>
      <c r="W15" s="157"/>
      <c r="X15" s="158"/>
      <c r="Y15" s="158"/>
      <c r="Z15" s="159"/>
      <c r="AA15" s="159"/>
      <c r="AB15" s="158"/>
      <c r="AC15" s="158"/>
      <c r="AD15" s="156"/>
      <c r="AE15" s="157"/>
      <c r="AF15" s="158"/>
      <c r="AG15" s="158"/>
      <c r="AH15" s="159"/>
      <c r="AI15" s="159"/>
      <c r="AJ15" s="158"/>
      <c r="AK15" s="158"/>
      <c r="AL15" s="156"/>
      <c r="AM15" s="157"/>
      <c r="AN15" s="158"/>
      <c r="AO15" s="158"/>
      <c r="AP15" s="159"/>
      <c r="AQ15" s="159"/>
      <c r="AR15" s="158"/>
      <c r="AS15" s="158"/>
      <c r="AT15" s="156"/>
      <c r="AU15" s="157"/>
      <c r="AV15" s="158"/>
      <c r="AW15" s="158"/>
      <c r="AX15" s="159"/>
      <c r="AY15" s="159"/>
      <c r="AZ15" s="158"/>
      <c r="BA15" s="158"/>
      <c r="BB15" s="156"/>
      <c r="BC15" s="157"/>
      <c r="BD15" s="158"/>
      <c r="BE15" s="158"/>
      <c r="BF15" s="159"/>
      <c r="BG15" s="159"/>
      <c r="BH15" s="158"/>
      <c r="BI15" s="158"/>
      <c r="BJ15" s="156"/>
      <c r="BK15" s="157"/>
      <c r="BL15" s="158"/>
      <c r="BM15" s="158"/>
      <c r="BN15" s="159"/>
      <c r="BO15" s="159"/>
      <c r="BP15" s="158"/>
      <c r="BQ15" s="158"/>
      <c r="BR15" s="156"/>
      <c r="BS15" s="157"/>
      <c r="BT15" s="158"/>
      <c r="BU15" s="158"/>
      <c r="BV15" s="159"/>
      <c r="BW15" s="159"/>
      <c r="BX15" s="119" t="str">
        <f t="shared" si="0"/>
        <v/>
      </c>
      <c r="BY15" s="119" t="str">
        <f t="shared" si="1"/>
        <v/>
      </c>
      <c r="BZ15" s="119" t="str">
        <f t="shared" si="2"/>
        <v/>
      </c>
      <c r="CA15" s="119" t="str">
        <f t="shared" si="3"/>
        <v/>
      </c>
    </row>
    <row r="16" spans="1:91" ht="15" customHeight="1">
      <c r="A16" s="106">
        <v>8</v>
      </c>
      <c r="B16" s="250" t="str">
        <f>IF('2_B'!$B16="","",'2_B'!$B16)</f>
        <v/>
      </c>
      <c r="C16" s="251"/>
      <c r="D16" s="252"/>
      <c r="E16" s="110" t="str">
        <f>IF('2_B'!$E16="","",'2_B'!$E16)</f>
        <v/>
      </c>
      <c r="F16" s="154"/>
      <c r="G16" s="155"/>
      <c r="H16" s="155"/>
      <c r="I16" s="155"/>
      <c r="J16" s="155"/>
      <c r="K16" s="155"/>
      <c r="L16" s="155"/>
      <c r="M16" s="155"/>
      <c r="N16" s="154"/>
      <c r="O16" s="155"/>
      <c r="P16" s="155"/>
      <c r="Q16" s="155"/>
      <c r="R16" s="155"/>
      <c r="S16" s="155"/>
      <c r="T16" s="155"/>
      <c r="U16" s="155"/>
      <c r="V16" s="154"/>
      <c r="W16" s="155"/>
      <c r="X16" s="155"/>
      <c r="Y16" s="155"/>
      <c r="Z16" s="155"/>
      <c r="AA16" s="155"/>
      <c r="AB16" s="155"/>
      <c r="AC16" s="155"/>
      <c r="AD16" s="154"/>
      <c r="AE16" s="155"/>
      <c r="AF16" s="155"/>
      <c r="AG16" s="155"/>
      <c r="AH16" s="155"/>
      <c r="AI16" s="155"/>
      <c r="AJ16" s="155"/>
      <c r="AK16" s="155"/>
      <c r="AL16" s="154"/>
      <c r="AM16" s="155"/>
      <c r="AN16" s="155"/>
      <c r="AO16" s="155"/>
      <c r="AP16" s="155"/>
      <c r="AQ16" s="155"/>
      <c r="AR16" s="155"/>
      <c r="AS16" s="155"/>
      <c r="AT16" s="154"/>
      <c r="AU16" s="155"/>
      <c r="AV16" s="155"/>
      <c r="AW16" s="155"/>
      <c r="AX16" s="155"/>
      <c r="AY16" s="155"/>
      <c r="AZ16" s="155"/>
      <c r="BA16" s="155"/>
      <c r="BB16" s="154"/>
      <c r="BC16" s="155"/>
      <c r="BD16" s="155"/>
      <c r="BE16" s="155"/>
      <c r="BF16" s="155"/>
      <c r="BG16" s="155"/>
      <c r="BH16" s="155"/>
      <c r="BI16" s="155"/>
      <c r="BJ16" s="154"/>
      <c r="BK16" s="155"/>
      <c r="BL16" s="155"/>
      <c r="BM16" s="155"/>
      <c r="BN16" s="155"/>
      <c r="BO16" s="155"/>
      <c r="BP16" s="155"/>
      <c r="BQ16" s="155"/>
      <c r="BR16" s="154"/>
      <c r="BS16" s="155"/>
      <c r="BT16" s="155"/>
      <c r="BU16" s="155"/>
      <c r="BV16" s="155"/>
      <c r="BW16" s="155"/>
      <c r="BX16" s="118" t="str">
        <f t="shared" si="0"/>
        <v/>
      </c>
      <c r="BY16" s="118" t="str">
        <f t="shared" si="1"/>
        <v/>
      </c>
      <c r="BZ16" s="118" t="str">
        <f t="shared" si="2"/>
        <v/>
      </c>
      <c r="CA16" s="118" t="str">
        <f t="shared" si="3"/>
        <v/>
      </c>
    </row>
    <row r="17" spans="1:79" ht="15" customHeight="1">
      <c r="A17" s="107">
        <v>9</v>
      </c>
      <c r="B17" s="253" t="str">
        <f>IF('2_B'!$B17="","",'2_B'!$B17)</f>
        <v/>
      </c>
      <c r="C17" s="254"/>
      <c r="D17" s="255"/>
      <c r="E17" s="111" t="str">
        <f>IF('2_B'!$E17="","",'2_B'!$E17)</f>
        <v/>
      </c>
      <c r="F17" s="156"/>
      <c r="G17" s="157"/>
      <c r="H17" s="158"/>
      <c r="I17" s="158"/>
      <c r="J17" s="159"/>
      <c r="K17" s="159"/>
      <c r="L17" s="158"/>
      <c r="M17" s="158"/>
      <c r="N17" s="156"/>
      <c r="O17" s="157"/>
      <c r="P17" s="158"/>
      <c r="Q17" s="158"/>
      <c r="R17" s="159"/>
      <c r="S17" s="159"/>
      <c r="T17" s="158"/>
      <c r="U17" s="158"/>
      <c r="V17" s="156"/>
      <c r="W17" s="157"/>
      <c r="X17" s="158"/>
      <c r="Y17" s="158"/>
      <c r="Z17" s="159"/>
      <c r="AA17" s="159"/>
      <c r="AB17" s="158"/>
      <c r="AC17" s="158"/>
      <c r="AD17" s="156"/>
      <c r="AE17" s="157"/>
      <c r="AF17" s="158"/>
      <c r="AG17" s="158"/>
      <c r="AH17" s="159"/>
      <c r="AI17" s="159"/>
      <c r="AJ17" s="158"/>
      <c r="AK17" s="158"/>
      <c r="AL17" s="156"/>
      <c r="AM17" s="157"/>
      <c r="AN17" s="158"/>
      <c r="AO17" s="158"/>
      <c r="AP17" s="159"/>
      <c r="AQ17" s="159"/>
      <c r="AR17" s="158"/>
      <c r="AS17" s="158"/>
      <c r="AT17" s="156"/>
      <c r="AU17" s="157"/>
      <c r="AV17" s="158"/>
      <c r="AW17" s="158"/>
      <c r="AX17" s="159"/>
      <c r="AY17" s="159"/>
      <c r="AZ17" s="158"/>
      <c r="BA17" s="158"/>
      <c r="BB17" s="156"/>
      <c r="BC17" s="157"/>
      <c r="BD17" s="158"/>
      <c r="BE17" s="158"/>
      <c r="BF17" s="159"/>
      <c r="BG17" s="159"/>
      <c r="BH17" s="158"/>
      <c r="BI17" s="158"/>
      <c r="BJ17" s="156"/>
      <c r="BK17" s="157"/>
      <c r="BL17" s="158"/>
      <c r="BM17" s="158"/>
      <c r="BN17" s="159"/>
      <c r="BO17" s="159"/>
      <c r="BP17" s="158"/>
      <c r="BQ17" s="158"/>
      <c r="BR17" s="156"/>
      <c r="BS17" s="157"/>
      <c r="BT17" s="158"/>
      <c r="BU17" s="158"/>
      <c r="BV17" s="159"/>
      <c r="BW17" s="159"/>
      <c r="BX17" s="119" t="str">
        <f t="shared" si="0"/>
        <v/>
      </c>
      <c r="BY17" s="119" t="str">
        <f t="shared" si="1"/>
        <v/>
      </c>
      <c r="BZ17" s="119" t="str">
        <f t="shared" si="2"/>
        <v/>
      </c>
      <c r="CA17" s="119" t="str">
        <f t="shared" si="3"/>
        <v/>
      </c>
    </row>
    <row r="18" spans="1:79" ht="15" customHeight="1">
      <c r="A18" s="106">
        <v>10</v>
      </c>
      <c r="B18" s="250" t="str">
        <f>IF('2_B'!$B18="","",'2_B'!$B18)</f>
        <v/>
      </c>
      <c r="C18" s="251"/>
      <c r="D18" s="252"/>
      <c r="E18" s="110" t="str">
        <f>IF('2_B'!$E18="","",'2_B'!$E18)</f>
        <v/>
      </c>
      <c r="F18" s="154"/>
      <c r="G18" s="155"/>
      <c r="H18" s="155"/>
      <c r="I18" s="155"/>
      <c r="J18" s="155"/>
      <c r="K18" s="155"/>
      <c r="L18" s="155"/>
      <c r="M18" s="155"/>
      <c r="N18" s="154"/>
      <c r="O18" s="155"/>
      <c r="P18" s="155"/>
      <c r="Q18" s="155"/>
      <c r="R18" s="155"/>
      <c r="S18" s="155"/>
      <c r="T18" s="155"/>
      <c r="U18" s="155"/>
      <c r="V18" s="154"/>
      <c r="W18" s="155"/>
      <c r="X18" s="155"/>
      <c r="Y18" s="155"/>
      <c r="Z18" s="155"/>
      <c r="AA18" s="155"/>
      <c r="AB18" s="155"/>
      <c r="AC18" s="155"/>
      <c r="AD18" s="154"/>
      <c r="AE18" s="155"/>
      <c r="AF18" s="155"/>
      <c r="AG18" s="155"/>
      <c r="AH18" s="155"/>
      <c r="AI18" s="155"/>
      <c r="AJ18" s="155"/>
      <c r="AK18" s="155"/>
      <c r="AL18" s="154"/>
      <c r="AM18" s="155"/>
      <c r="AN18" s="155"/>
      <c r="AO18" s="155"/>
      <c r="AP18" s="155"/>
      <c r="AQ18" s="155"/>
      <c r="AR18" s="155"/>
      <c r="AS18" s="155"/>
      <c r="AT18" s="154"/>
      <c r="AU18" s="155"/>
      <c r="AV18" s="155"/>
      <c r="AW18" s="155"/>
      <c r="AX18" s="155"/>
      <c r="AY18" s="155"/>
      <c r="AZ18" s="155"/>
      <c r="BA18" s="155"/>
      <c r="BB18" s="154"/>
      <c r="BC18" s="155"/>
      <c r="BD18" s="155"/>
      <c r="BE18" s="155"/>
      <c r="BF18" s="155"/>
      <c r="BG18" s="155"/>
      <c r="BH18" s="155"/>
      <c r="BI18" s="155"/>
      <c r="BJ18" s="154"/>
      <c r="BK18" s="155"/>
      <c r="BL18" s="155"/>
      <c r="BM18" s="155"/>
      <c r="BN18" s="155"/>
      <c r="BO18" s="155"/>
      <c r="BP18" s="155"/>
      <c r="BQ18" s="155"/>
      <c r="BR18" s="154"/>
      <c r="BS18" s="155"/>
      <c r="BT18" s="155"/>
      <c r="BU18" s="155"/>
      <c r="BV18" s="155"/>
      <c r="BW18" s="155"/>
      <c r="BX18" s="118" t="str">
        <f t="shared" si="0"/>
        <v/>
      </c>
      <c r="BY18" s="118" t="str">
        <f t="shared" si="1"/>
        <v/>
      </c>
      <c r="BZ18" s="118" t="str">
        <f t="shared" si="2"/>
        <v/>
      </c>
      <c r="CA18" s="118" t="str">
        <f t="shared" si="3"/>
        <v/>
      </c>
    </row>
    <row r="19" spans="1:79" ht="15" customHeight="1">
      <c r="A19" s="107">
        <v>11</v>
      </c>
      <c r="B19" s="253" t="str">
        <f>IF('2_B'!$B19="","",'2_B'!$B19)</f>
        <v/>
      </c>
      <c r="C19" s="254"/>
      <c r="D19" s="255"/>
      <c r="E19" s="111" t="str">
        <f>IF('2_B'!$E19="","",'2_B'!$E19)</f>
        <v/>
      </c>
      <c r="F19" s="156"/>
      <c r="G19" s="157"/>
      <c r="H19" s="158"/>
      <c r="I19" s="158"/>
      <c r="J19" s="159"/>
      <c r="K19" s="159"/>
      <c r="L19" s="158"/>
      <c r="M19" s="158"/>
      <c r="N19" s="156"/>
      <c r="O19" s="157"/>
      <c r="P19" s="158"/>
      <c r="Q19" s="158"/>
      <c r="R19" s="159"/>
      <c r="S19" s="159"/>
      <c r="T19" s="158"/>
      <c r="U19" s="158"/>
      <c r="V19" s="156"/>
      <c r="W19" s="157"/>
      <c r="X19" s="158"/>
      <c r="Y19" s="158"/>
      <c r="Z19" s="159"/>
      <c r="AA19" s="159"/>
      <c r="AB19" s="158"/>
      <c r="AC19" s="158"/>
      <c r="AD19" s="156"/>
      <c r="AE19" s="157"/>
      <c r="AF19" s="158"/>
      <c r="AG19" s="158"/>
      <c r="AH19" s="159"/>
      <c r="AI19" s="159"/>
      <c r="AJ19" s="158"/>
      <c r="AK19" s="158"/>
      <c r="AL19" s="156"/>
      <c r="AM19" s="157"/>
      <c r="AN19" s="158"/>
      <c r="AO19" s="158"/>
      <c r="AP19" s="159"/>
      <c r="AQ19" s="159"/>
      <c r="AR19" s="158"/>
      <c r="AS19" s="158"/>
      <c r="AT19" s="156"/>
      <c r="AU19" s="157"/>
      <c r="AV19" s="158"/>
      <c r="AW19" s="158"/>
      <c r="AX19" s="159"/>
      <c r="AY19" s="159"/>
      <c r="AZ19" s="158"/>
      <c r="BA19" s="158"/>
      <c r="BB19" s="156"/>
      <c r="BC19" s="157"/>
      <c r="BD19" s="158"/>
      <c r="BE19" s="158"/>
      <c r="BF19" s="159"/>
      <c r="BG19" s="159"/>
      <c r="BH19" s="158"/>
      <c r="BI19" s="158"/>
      <c r="BJ19" s="156"/>
      <c r="BK19" s="157"/>
      <c r="BL19" s="158"/>
      <c r="BM19" s="158"/>
      <c r="BN19" s="159"/>
      <c r="BO19" s="159"/>
      <c r="BP19" s="158"/>
      <c r="BQ19" s="158"/>
      <c r="BR19" s="156"/>
      <c r="BS19" s="157"/>
      <c r="BT19" s="158"/>
      <c r="BU19" s="158"/>
      <c r="BV19" s="159"/>
      <c r="BW19" s="159"/>
      <c r="BX19" s="119" t="str">
        <f t="shared" si="0"/>
        <v/>
      </c>
      <c r="BY19" s="119" t="str">
        <f t="shared" si="1"/>
        <v/>
      </c>
      <c r="BZ19" s="119" t="str">
        <f t="shared" si="2"/>
        <v/>
      </c>
      <c r="CA19" s="119" t="str">
        <f t="shared" si="3"/>
        <v/>
      </c>
    </row>
    <row r="20" spans="1:79" ht="15" customHeight="1">
      <c r="A20" s="106">
        <v>12</v>
      </c>
      <c r="B20" s="250" t="str">
        <f>IF('2_B'!$B20="","",'2_B'!$B20)</f>
        <v/>
      </c>
      <c r="C20" s="251"/>
      <c r="D20" s="252"/>
      <c r="E20" s="110" t="str">
        <f>IF('2_B'!$E20="","",'2_B'!$E20)</f>
        <v/>
      </c>
      <c r="F20" s="154"/>
      <c r="G20" s="155"/>
      <c r="H20" s="155"/>
      <c r="I20" s="155"/>
      <c r="J20" s="155"/>
      <c r="K20" s="155"/>
      <c r="L20" s="155"/>
      <c r="M20" s="155"/>
      <c r="N20" s="154"/>
      <c r="O20" s="155"/>
      <c r="P20" s="155"/>
      <c r="Q20" s="155"/>
      <c r="R20" s="155"/>
      <c r="S20" s="155"/>
      <c r="T20" s="155"/>
      <c r="U20" s="155"/>
      <c r="V20" s="154"/>
      <c r="W20" s="155"/>
      <c r="X20" s="155"/>
      <c r="Y20" s="155"/>
      <c r="Z20" s="155"/>
      <c r="AA20" s="155"/>
      <c r="AB20" s="155"/>
      <c r="AC20" s="155"/>
      <c r="AD20" s="154"/>
      <c r="AE20" s="155"/>
      <c r="AF20" s="155"/>
      <c r="AG20" s="155"/>
      <c r="AH20" s="155"/>
      <c r="AI20" s="155"/>
      <c r="AJ20" s="155"/>
      <c r="AK20" s="155"/>
      <c r="AL20" s="154"/>
      <c r="AM20" s="155"/>
      <c r="AN20" s="155"/>
      <c r="AO20" s="155"/>
      <c r="AP20" s="155"/>
      <c r="AQ20" s="155"/>
      <c r="AR20" s="155"/>
      <c r="AS20" s="155"/>
      <c r="AT20" s="154"/>
      <c r="AU20" s="155"/>
      <c r="AV20" s="155"/>
      <c r="AW20" s="155"/>
      <c r="AX20" s="155"/>
      <c r="AY20" s="155"/>
      <c r="AZ20" s="155"/>
      <c r="BA20" s="155"/>
      <c r="BB20" s="154"/>
      <c r="BC20" s="155"/>
      <c r="BD20" s="155"/>
      <c r="BE20" s="155"/>
      <c r="BF20" s="155"/>
      <c r="BG20" s="155"/>
      <c r="BH20" s="155"/>
      <c r="BI20" s="155"/>
      <c r="BJ20" s="154"/>
      <c r="BK20" s="155"/>
      <c r="BL20" s="155"/>
      <c r="BM20" s="155"/>
      <c r="BN20" s="155"/>
      <c r="BO20" s="155"/>
      <c r="BP20" s="155"/>
      <c r="BQ20" s="155"/>
      <c r="BR20" s="154"/>
      <c r="BS20" s="155"/>
      <c r="BT20" s="155"/>
      <c r="BU20" s="155"/>
      <c r="BV20" s="155"/>
      <c r="BW20" s="155"/>
      <c r="BX20" s="118" t="str">
        <f t="shared" si="0"/>
        <v/>
      </c>
      <c r="BY20" s="118" t="str">
        <f t="shared" si="1"/>
        <v/>
      </c>
      <c r="BZ20" s="118" t="str">
        <f t="shared" si="2"/>
        <v/>
      </c>
      <c r="CA20" s="118" t="str">
        <f t="shared" si="3"/>
        <v/>
      </c>
    </row>
    <row r="21" spans="1:79" ht="15" customHeight="1">
      <c r="A21" s="107">
        <v>13</v>
      </c>
      <c r="B21" s="253" t="str">
        <f>IF('2_B'!$B21="","",'2_B'!$B21)</f>
        <v/>
      </c>
      <c r="C21" s="254"/>
      <c r="D21" s="255"/>
      <c r="E21" s="111" t="str">
        <f>IF('2_B'!$E21="","",'2_B'!$E21)</f>
        <v/>
      </c>
      <c r="F21" s="156"/>
      <c r="G21" s="157"/>
      <c r="H21" s="158"/>
      <c r="I21" s="158"/>
      <c r="J21" s="159"/>
      <c r="K21" s="159"/>
      <c r="L21" s="158"/>
      <c r="M21" s="158"/>
      <c r="N21" s="156"/>
      <c r="O21" s="157"/>
      <c r="P21" s="158"/>
      <c r="Q21" s="158"/>
      <c r="R21" s="159"/>
      <c r="S21" s="159"/>
      <c r="T21" s="158"/>
      <c r="U21" s="158"/>
      <c r="V21" s="156"/>
      <c r="W21" s="157"/>
      <c r="X21" s="158"/>
      <c r="Y21" s="158"/>
      <c r="Z21" s="159"/>
      <c r="AA21" s="159"/>
      <c r="AB21" s="158"/>
      <c r="AC21" s="158"/>
      <c r="AD21" s="156"/>
      <c r="AE21" s="157"/>
      <c r="AF21" s="158"/>
      <c r="AG21" s="158"/>
      <c r="AH21" s="159"/>
      <c r="AI21" s="159"/>
      <c r="AJ21" s="158"/>
      <c r="AK21" s="158"/>
      <c r="AL21" s="156"/>
      <c r="AM21" s="157"/>
      <c r="AN21" s="158"/>
      <c r="AO21" s="158"/>
      <c r="AP21" s="159"/>
      <c r="AQ21" s="159"/>
      <c r="AR21" s="158"/>
      <c r="AS21" s="158"/>
      <c r="AT21" s="156"/>
      <c r="AU21" s="157"/>
      <c r="AV21" s="158"/>
      <c r="AW21" s="158"/>
      <c r="AX21" s="159"/>
      <c r="AY21" s="159"/>
      <c r="AZ21" s="158"/>
      <c r="BA21" s="158"/>
      <c r="BB21" s="156"/>
      <c r="BC21" s="157"/>
      <c r="BD21" s="158"/>
      <c r="BE21" s="158"/>
      <c r="BF21" s="159"/>
      <c r="BG21" s="159"/>
      <c r="BH21" s="158"/>
      <c r="BI21" s="158"/>
      <c r="BJ21" s="156"/>
      <c r="BK21" s="157"/>
      <c r="BL21" s="158"/>
      <c r="BM21" s="158"/>
      <c r="BN21" s="159"/>
      <c r="BO21" s="159"/>
      <c r="BP21" s="158"/>
      <c r="BQ21" s="158"/>
      <c r="BR21" s="156"/>
      <c r="BS21" s="157"/>
      <c r="BT21" s="158"/>
      <c r="BU21" s="158"/>
      <c r="BV21" s="159"/>
      <c r="BW21" s="159"/>
      <c r="BX21" s="119" t="str">
        <f t="shared" si="0"/>
        <v/>
      </c>
      <c r="BY21" s="119" t="str">
        <f t="shared" si="1"/>
        <v/>
      </c>
      <c r="BZ21" s="119" t="str">
        <f t="shared" si="2"/>
        <v/>
      </c>
      <c r="CA21" s="119" t="str">
        <f t="shared" si="3"/>
        <v/>
      </c>
    </row>
    <row r="22" spans="1:79" ht="15" customHeight="1">
      <c r="A22" s="106">
        <v>14</v>
      </c>
      <c r="B22" s="250" t="str">
        <f>IF('2_B'!$B22="","",'2_B'!$B22)</f>
        <v/>
      </c>
      <c r="C22" s="251"/>
      <c r="D22" s="252"/>
      <c r="E22" s="110" t="str">
        <f>IF('2_B'!$E22="","",'2_B'!$E22)</f>
        <v/>
      </c>
      <c r="F22" s="154"/>
      <c r="G22" s="155"/>
      <c r="H22" s="155"/>
      <c r="I22" s="155"/>
      <c r="J22" s="155"/>
      <c r="K22" s="155"/>
      <c r="L22" s="155"/>
      <c r="M22" s="155"/>
      <c r="N22" s="154"/>
      <c r="O22" s="155"/>
      <c r="P22" s="155"/>
      <c r="Q22" s="155"/>
      <c r="R22" s="155"/>
      <c r="S22" s="155"/>
      <c r="T22" s="155"/>
      <c r="U22" s="155"/>
      <c r="V22" s="154"/>
      <c r="W22" s="155"/>
      <c r="X22" s="155"/>
      <c r="Y22" s="155"/>
      <c r="Z22" s="155"/>
      <c r="AA22" s="155"/>
      <c r="AB22" s="155"/>
      <c r="AC22" s="155"/>
      <c r="AD22" s="154"/>
      <c r="AE22" s="155"/>
      <c r="AF22" s="155"/>
      <c r="AG22" s="155"/>
      <c r="AH22" s="155"/>
      <c r="AI22" s="155"/>
      <c r="AJ22" s="155"/>
      <c r="AK22" s="155"/>
      <c r="AL22" s="154"/>
      <c r="AM22" s="155"/>
      <c r="AN22" s="155"/>
      <c r="AO22" s="155"/>
      <c r="AP22" s="155"/>
      <c r="AQ22" s="155"/>
      <c r="AR22" s="155"/>
      <c r="AS22" s="155"/>
      <c r="AT22" s="154"/>
      <c r="AU22" s="155"/>
      <c r="AV22" s="155"/>
      <c r="AW22" s="155"/>
      <c r="AX22" s="155"/>
      <c r="AY22" s="155"/>
      <c r="AZ22" s="155"/>
      <c r="BA22" s="155"/>
      <c r="BB22" s="154"/>
      <c r="BC22" s="155"/>
      <c r="BD22" s="155"/>
      <c r="BE22" s="155"/>
      <c r="BF22" s="155"/>
      <c r="BG22" s="155"/>
      <c r="BH22" s="155"/>
      <c r="BI22" s="155"/>
      <c r="BJ22" s="154"/>
      <c r="BK22" s="155"/>
      <c r="BL22" s="155"/>
      <c r="BM22" s="155"/>
      <c r="BN22" s="155"/>
      <c r="BO22" s="155"/>
      <c r="BP22" s="155"/>
      <c r="BQ22" s="155"/>
      <c r="BR22" s="154"/>
      <c r="BS22" s="155"/>
      <c r="BT22" s="155"/>
      <c r="BU22" s="155"/>
      <c r="BV22" s="155"/>
      <c r="BW22" s="155"/>
      <c r="BX22" s="118" t="str">
        <f t="shared" si="0"/>
        <v/>
      </c>
      <c r="BY22" s="118" t="str">
        <f t="shared" si="1"/>
        <v/>
      </c>
      <c r="BZ22" s="118" t="str">
        <f t="shared" si="2"/>
        <v/>
      </c>
      <c r="CA22" s="118" t="str">
        <f t="shared" si="3"/>
        <v/>
      </c>
    </row>
    <row r="23" spans="1:79" ht="15" customHeight="1">
      <c r="A23" s="107">
        <v>15</v>
      </c>
      <c r="B23" s="253" t="str">
        <f>IF('2_B'!$B23="","",'2_B'!$B23)</f>
        <v/>
      </c>
      <c r="C23" s="254"/>
      <c r="D23" s="255"/>
      <c r="E23" s="111" t="str">
        <f>IF('2_B'!$E23="","",'2_B'!$E23)</f>
        <v/>
      </c>
      <c r="F23" s="156"/>
      <c r="G23" s="157"/>
      <c r="H23" s="158"/>
      <c r="I23" s="158"/>
      <c r="J23" s="159"/>
      <c r="K23" s="159"/>
      <c r="L23" s="158"/>
      <c r="M23" s="158"/>
      <c r="N23" s="156"/>
      <c r="O23" s="157"/>
      <c r="P23" s="158"/>
      <c r="Q23" s="158"/>
      <c r="R23" s="159"/>
      <c r="S23" s="159"/>
      <c r="T23" s="158"/>
      <c r="U23" s="158"/>
      <c r="V23" s="156"/>
      <c r="W23" s="157"/>
      <c r="X23" s="158"/>
      <c r="Y23" s="158"/>
      <c r="Z23" s="159"/>
      <c r="AA23" s="159"/>
      <c r="AB23" s="158"/>
      <c r="AC23" s="158"/>
      <c r="AD23" s="156"/>
      <c r="AE23" s="157"/>
      <c r="AF23" s="158"/>
      <c r="AG23" s="158"/>
      <c r="AH23" s="159"/>
      <c r="AI23" s="159"/>
      <c r="AJ23" s="158"/>
      <c r="AK23" s="158"/>
      <c r="AL23" s="156"/>
      <c r="AM23" s="157"/>
      <c r="AN23" s="158"/>
      <c r="AO23" s="158"/>
      <c r="AP23" s="159"/>
      <c r="AQ23" s="159"/>
      <c r="AR23" s="158"/>
      <c r="AS23" s="158"/>
      <c r="AT23" s="156"/>
      <c r="AU23" s="157"/>
      <c r="AV23" s="158"/>
      <c r="AW23" s="158"/>
      <c r="AX23" s="159"/>
      <c r="AY23" s="159"/>
      <c r="AZ23" s="158"/>
      <c r="BA23" s="158"/>
      <c r="BB23" s="156"/>
      <c r="BC23" s="157"/>
      <c r="BD23" s="158"/>
      <c r="BE23" s="158"/>
      <c r="BF23" s="159"/>
      <c r="BG23" s="159"/>
      <c r="BH23" s="158"/>
      <c r="BI23" s="158"/>
      <c r="BJ23" s="156"/>
      <c r="BK23" s="157"/>
      <c r="BL23" s="158"/>
      <c r="BM23" s="158"/>
      <c r="BN23" s="159"/>
      <c r="BO23" s="159"/>
      <c r="BP23" s="158"/>
      <c r="BQ23" s="158"/>
      <c r="BR23" s="156"/>
      <c r="BS23" s="157"/>
      <c r="BT23" s="158"/>
      <c r="BU23" s="158"/>
      <c r="BV23" s="159"/>
      <c r="BW23" s="159"/>
      <c r="BX23" s="119" t="str">
        <f t="shared" si="0"/>
        <v/>
      </c>
      <c r="BY23" s="119" t="str">
        <f t="shared" si="1"/>
        <v/>
      </c>
      <c r="BZ23" s="119" t="str">
        <f t="shared" si="2"/>
        <v/>
      </c>
      <c r="CA23" s="119" t="str">
        <f t="shared" si="3"/>
        <v/>
      </c>
    </row>
    <row r="24" spans="1:79" ht="15" customHeight="1">
      <c r="A24" s="106">
        <v>16</v>
      </c>
      <c r="B24" s="250" t="str">
        <f>IF('2_B'!$B24="","",'2_B'!$B24)</f>
        <v/>
      </c>
      <c r="C24" s="251"/>
      <c r="D24" s="252"/>
      <c r="E24" s="110" t="str">
        <f>IF('2_B'!$E24="","",'2_B'!$E24)</f>
        <v/>
      </c>
      <c r="F24" s="154"/>
      <c r="G24" s="155"/>
      <c r="H24" s="155"/>
      <c r="I24" s="155"/>
      <c r="J24" s="155"/>
      <c r="K24" s="155"/>
      <c r="L24" s="155"/>
      <c r="M24" s="155"/>
      <c r="N24" s="154"/>
      <c r="O24" s="155"/>
      <c r="P24" s="155"/>
      <c r="Q24" s="155"/>
      <c r="R24" s="155"/>
      <c r="S24" s="155"/>
      <c r="T24" s="155"/>
      <c r="U24" s="155"/>
      <c r="V24" s="154"/>
      <c r="W24" s="155"/>
      <c r="X24" s="155"/>
      <c r="Y24" s="155"/>
      <c r="Z24" s="155"/>
      <c r="AA24" s="155"/>
      <c r="AB24" s="155"/>
      <c r="AC24" s="155"/>
      <c r="AD24" s="154"/>
      <c r="AE24" s="155"/>
      <c r="AF24" s="155"/>
      <c r="AG24" s="155"/>
      <c r="AH24" s="155"/>
      <c r="AI24" s="155"/>
      <c r="AJ24" s="155"/>
      <c r="AK24" s="155"/>
      <c r="AL24" s="154"/>
      <c r="AM24" s="155"/>
      <c r="AN24" s="155"/>
      <c r="AO24" s="155"/>
      <c r="AP24" s="155"/>
      <c r="AQ24" s="155"/>
      <c r="AR24" s="155"/>
      <c r="AS24" s="155"/>
      <c r="AT24" s="154"/>
      <c r="AU24" s="155"/>
      <c r="AV24" s="155"/>
      <c r="AW24" s="155"/>
      <c r="AX24" s="155"/>
      <c r="AY24" s="155"/>
      <c r="AZ24" s="155"/>
      <c r="BA24" s="155"/>
      <c r="BB24" s="154"/>
      <c r="BC24" s="155"/>
      <c r="BD24" s="155"/>
      <c r="BE24" s="155"/>
      <c r="BF24" s="155"/>
      <c r="BG24" s="155"/>
      <c r="BH24" s="155"/>
      <c r="BI24" s="155"/>
      <c r="BJ24" s="154"/>
      <c r="BK24" s="155"/>
      <c r="BL24" s="155"/>
      <c r="BM24" s="155"/>
      <c r="BN24" s="155"/>
      <c r="BO24" s="155"/>
      <c r="BP24" s="155"/>
      <c r="BQ24" s="155"/>
      <c r="BR24" s="154"/>
      <c r="BS24" s="155"/>
      <c r="BT24" s="155"/>
      <c r="BU24" s="155"/>
      <c r="BV24" s="155"/>
      <c r="BW24" s="155"/>
      <c r="BX24" s="118" t="str">
        <f t="shared" si="0"/>
        <v/>
      </c>
      <c r="BY24" s="118" t="str">
        <f t="shared" si="1"/>
        <v/>
      </c>
      <c r="BZ24" s="118" t="str">
        <f t="shared" si="2"/>
        <v/>
      </c>
      <c r="CA24" s="118" t="str">
        <f t="shared" si="3"/>
        <v/>
      </c>
    </row>
    <row r="25" spans="1:79" ht="15" customHeight="1">
      <c r="A25" s="107">
        <v>17</v>
      </c>
      <c r="B25" s="253" t="str">
        <f>IF('2_B'!$B25="","",'2_B'!$B25)</f>
        <v/>
      </c>
      <c r="C25" s="254"/>
      <c r="D25" s="255"/>
      <c r="E25" s="111" t="str">
        <f>IF('2_B'!$E25="","",'2_B'!$E25)</f>
        <v/>
      </c>
      <c r="F25" s="156"/>
      <c r="G25" s="157"/>
      <c r="H25" s="158"/>
      <c r="I25" s="158"/>
      <c r="J25" s="159"/>
      <c r="K25" s="159"/>
      <c r="L25" s="158"/>
      <c r="M25" s="158"/>
      <c r="N25" s="156"/>
      <c r="O25" s="157"/>
      <c r="P25" s="158"/>
      <c r="Q25" s="158"/>
      <c r="R25" s="159"/>
      <c r="S25" s="159"/>
      <c r="T25" s="158"/>
      <c r="U25" s="158"/>
      <c r="V25" s="156"/>
      <c r="W25" s="157"/>
      <c r="X25" s="158"/>
      <c r="Y25" s="158"/>
      <c r="Z25" s="159"/>
      <c r="AA25" s="159"/>
      <c r="AB25" s="158"/>
      <c r="AC25" s="158"/>
      <c r="AD25" s="156"/>
      <c r="AE25" s="157"/>
      <c r="AF25" s="158"/>
      <c r="AG25" s="158"/>
      <c r="AH25" s="159"/>
      <c r="AI25" s="159"/>
      <c r="AJ25" s="158"/>
      <c r="AK25" s="158"/>
      <c r="AL25" s="156"/>
      <c r="AM25" s="157"/>
      <c r="AN25" s="158"/>
      <c r="AO25" s="158"/>
      <c r="AP25" s="159"/>
      <c r="AQ25" s="159"/>
      <c r="AR25" s="158"/>
      <c r="AS25" s="158"/>
      <c r="AT25" s="156"/>
      <c r="AU25" s="157"/>
      <c r="AV25" s="158"/>
      <c r="AW25" s="158"/>
      <c r="AX25" s="159"/>
      <c r="AY25" s="159"/>
      <c r="AZ25" s="158"/>
      <c r="BA25" s="158"/>
      <c r="BB25" s="156"/>
      <c r="BC25" s="157"/>
      <c r="BD25" s="158"/>
      <c r="BE25" s="158"/>
      <c r="BF25" s="159"/>
      <c r="BG25" s="159"/>
      <c r="BH25" s="158"/>
      <c r="BI25" s="158"/>
      <c r="BJ25" s="156"/>
      <c r="BK25" s="157"/>
      <c r="BL25" s="158"/>
      <c r="BM25" s="158"/>
      <c r="BN25" s="159"/>
      <c r="BO25" s="159"/>
      <c r="BP25" s="158"/>
      <c r="BQ25" s="158"/>
      <c r="BR25" s="156"/>
      <c r="BS25" s="157"/>
      <c r="BT25" s="158"/>
      <c r="BU25" s="158"/>
      <c r="BV25" s="159"/>
      <c r="BW25" s="159"/>
      <c r="BX25" s="119" t="str">
        <f t="shared" si="0"/>
        <v/>
      </c>
      <c r="BY25" s="119" t="str">
        <f t="shared" si="1"/>
        <v/>
      </c>
      <c r="BZ25" s="119" t="str">
        <f t="shared" si="2"/>
        <v/>
      </c>
      <c r="CA25" s="119" t="str">
        <f t="shared" si="3"/>
        <v/>
      </c>
    </row>
    <row r="26" spans="1:79" ht="15" customHeight="1">
      <c r="A26" s="106">
        <v>18</v>
      </c>
      <c r="B26" s="250" t="str">
        <f>IF('2_B'!$B26="","",'2_B'!$B26)</f>
        <v/>
      </c>
      <c r="C26" s="251"/>
      <c r="D26" s="252"/>
      <c r="E26" s="110" t="str">
        <f>IF('2_B'!$E26="","",'2_B'!$E26)</f>
        <v/>
      </c>
      <c r="F26" s="154"/>
      <c r="G26" s="155"/>
      <c r="H26" s="155"/>
      <c r="I26" s="155"/>
      <c r="J26" s="155"/>
      <c r="K26" s="155"/>
      <c r="L26" s="155"/>
      <c r="M26" s="155"/>
      <c r="N26" s="154"/>
      <c r="O26" s="155"/>
      <c r="P26" s="155"/>
      <c r="Q26" s="155"/>
      <c r="R26" s="155"/>
      <c r="S26" s="155"/>
      <c r="T26" s="155"/>
      <c r="U26" s="155"/>
      <c r="V26" s="154"/>
      <c r="W26" s="155"/>
      <c r="X26" s="155"/>
      <c r="Y26" s="155"/>
      <c r="Z26" s="155"/>
      <c r="AA26" s="155"/>
      <c r="AB26" s="155"/>
      <c r="AC26" s="155"/>
      <c r="AD26" s="154"/>
      <c r="AE26" s="155"/>
      <c r="AF26" s="155"/>
      <c r="AG26" s="155"/>
      <c r="AH26" s="155"/>
      <c r="AI26" s="155"/>
      <c r="AJ26" s="155"/>
      <c r="AK26" s="155"/>
      <c r="AL26" s="154"/>
      <c r="AM26" s="155"/>
      <c r="AN26" s="155"/>
      <c r="AO26" s="155"/>
      <c r="AP26" s="155"/>
      <c r="AQ26" s="155"/>
      <c r="AR26" s="155"/>
      <c r="AS26" s="155"/>
      <c r="AT26" s="154"/>
      <c r="AU26" s="155"/>
      <c r="AV26" s="155"/>
      <c r="AW26" s="155"/>
      <c r="AX26" s="155"/>
      <c r="AY26" s="155"/>
      <c r="AZ26" s="155"/>
      <c r="BA26" s="155"/>
      <c r="BB26" s="154"/>
      <c r="BC26" s="155"/>
      <c r="BD26" s="155"/>
      <c r="BE26" s="155"/>
      <c r="BF26" s="155"/>
      <c r="BG26" s="155"/>
      <c r="BH26" s="155"/>
      <c r="BI26" s="155"/>
      <c r="BJ26" s="154"/>
      <c r="BK26" s="155"/>
      <c r="BL26" s="155"/>
      <c r="BM26" s="155"/>
      <c r="BN26" s="155"/>
      <c r="BO26" s="155"/>
      <c r="BP26" s="155"/>
      <c r="BQ26" s="155"/>
      <c r="BR26" s="154"/>
      <c r="BS26" s="155"/>
      <c r="BT26" s="155"/>
      <c r="BU26" s="155"/>
      <c r="BV26" s="155"/>
      <c r="BW26" s="155"/>
      <c r="BX26" s="118" t="str">
        <f t="shared" si="0"/>
        <v/>
      </c>
      <c r="BY26" s="118" t="str">
        <f t="shared" si="1"/>
        <v/>
      </c>
      <c r="BZ26" s="118" t="str">
        <f t="shared" si="2"/>
        <v/>
      </c>
      <c r="CA26" s="118" t="str">
        <f t="shared" si="3"/>
        <v/>
      </c>
    </row>
    <row r="27" spans="1:79" ht="15" customHeight="1">
      <c r="A27" s="107">
        <v>19</v>
      </c>
      <c r="B27" s="253" t="str">
        <f>IF('2_B'!$B27="","",'2_B'!$B27)</f>
        <v/>
      </c>
      <c r="C27" s="254"/>
      <c r="D27" s="255"/>
      <c r="E27" s="111" t="str">
        <f>IF('2_B'!$E27="","",'2_B'!$E27)</f>
        <v/>
      </c>
      <c r="F27" s="156"/>
      <c r="G27" s="157"/>
      <c r="H27" s="158"/>
      <c r="I27" s="158"/>
      <c r="J27" s="159"/>
      <c r="K27" s="159"/>
      <c r="L27" s="158"/>
      <c r="M27" s="158"/>
      <c r="N27" s="156"/>
      <c r="O27" s="157"/>
      <c r="P27" s="158"/>
      <c r="Q27" s="158"/>
      <c r="R27" s="159"/>
      <c r="S27" s="159"/>
      <c r="T27" s="158"/>
      <c r="U27" s="158"/>
      <c r="V27" s="156"/>
      <c r="W27" s="157"/>
      <c r="X27" s="158"/>
      <c r="Y27" s="158"/>
      <c r="Z27" s="159"/>
      <c r="AA27" s="159"/>
      <c r="AB27" s="158"/>
      <c r="AC27" s="158"/>
      <c r="AD27" s="156"/>
      <c r="AE27" s="157"/>
      <c r="AF27" s="158"/>
      <c r="AG27" s="158"/>
      <c r="AH27" s="159"/>
      <c r="AI27" s="159"/>
      <c r="AJ27" s="158"/>
      <c r="AK27" s="158"/>
      <c r="AL27" s="156"/>
      <c r="AM27" s="157"/>
      <c r="AN27" s="158"/>
      <c r="AO27" s="158"/>
      <c r="AP27" s="159"/>
      <c r="AQ27" s="159"/>
      <c r="AR27" s="158"/>
      <c r="AS27" s="158"/>
      <c r="AT27" s="156"/>
      <c r="AU27" s="157"/>
      <c r="AV27" s="158"/>
      <c r="AW27" s="158"/>
      <c r="AX27" s="159"/>
      <c r="AY27" s="159"/>
      <c r="AZ27" s="158"/>
      <c r="BA27" s="158"/>
      <c r="BB27" s="156"/>
      <c r="BC27" s="157"/>
      <c r="BD27" s="158"/>
      <c r="BE27" s="158"/>
      <c r="BF27" s="159"/>
      <c r="BG27" s="159"/>
      <c r="BH27" s="158"/>
      <c r="BI27" s="158"/>
      <c r="BJ27" s="156"/>
      <c r="BK27" s="157"/>
      <c r="BL27" s="158"/>
      <c r="BM27" s="158"/>
      <c r="BN27" s="159"/>
      <c r="BO27" s="159"/>
      <c r="BP27" s="158"/>
      <c r="BQ27" s="158"/>
      <c r="BR27" s="156"/>
      <c r="BS27" s="157"/>
      <c r="BT27" s="158"/>
      <c r="BU27" s="158"/>
      <c r="BV27" s="159"/>
      <c r="BW27" s="159"/>
      <c r="BX27" s="119" t="str">
        <f t="shared" si="0"/>
        <v/>
      </c>
      <c r="BY27" s="119" t="str">
        <f t="shared" si="1"/>
        <v/>
      </c>
      <c r="BZ27" s="119" t="str">
        <f t="shared" si="2"/>
        <v/>
      </c>
      <c r="CA27" s="119" t="str">
        <f t="shared" si="3"/>
        <v/>
      </c>
    </row>
    <row r="28" spans="1:79" ht="15" customHeight="1">
      <c r="A28" s="106">
        <v>20</v>
      </c>
      <c r="B28" s="250" t="str">
        <f>IF('2_B'!$B28="","",'2_B'!$B28)</f>
        <v/>
      </c>
      <c r="C28" s="251"/>
      <c r="D28" s="252"/>
      <c r="E28" s="110" t="str">
        <f>IF('2_B'!$E28="","",'2_B'!$E28)</f>
        <v/>
      </c>
      <c r="F28" s="154"/>
      <c r="G28" s="155"/>
      <c r="H28" s="155"/>
      <c r="I28" s="155"/>
      <c r="J28" s="155"/>
      <c r="K28" s="155"/>
      <c r="L28" s="155"/>
      <c r="M28" s="155"/>
      <c r="N28" s="154"/>
      <c r="O28" s="155"/>
      <c r="P28" s="155"/>
      <c r="Q28" s="155"/>
      <c r="R28" s="155"/>
      <c r="S28" s="155"/>
      <c r="T28" s="155"/>
      <c r="U28" s="155"/>
      <c r="V28" s="154"/>
      <c r="W28" s="155"/>
      <c r="X28" s="155"/>
      <c r="Y28" s="155"/>
      <c r="Z28" s="155"/>
      <c r="AA28" s="155"/>
      <c r="AB28" s="155"/>
      <c r="AC28" s="155"/>
      <c r="AD28" s="154"/>
      <c r="AE28" s="155"/>
      <c r="AF28" s="155"/>
      <c r="AG28" s="155"/>
      <c r="AH28" s="155"/>
      <c r="AI28" s="155"/>
      <c r="AJ28" s="155"/>
      <c r="AK28" s="155"/>
      <c r="AL28" s="154"/>
      <c r="AM28" s="155"/>
      <c r="AN28" s="155"/>
      <c r="AO28" s="155"/>
      <c r="AP28" s="155"/>
      <c r="AQ28" s="155"/>
      <c r="AR28" s="155"/>
      <c r="AS28" s="155"/>
      <c r="AT28" s="154"/>
      <c r="AU28" s="155"/>
      <c r="AV28" s="155"/>
      <c r="AW28" s="155"/>
      <c r="AX28" s="155"/>
      <c r="AY28" s="155"/>
      <c r="AZ28" s="155"/>
      <c r="BA28" s="155"/>
      <c r="BB28" s="154"/>
      <c r="BC28" s="155"/>
      <c r="BD28" s="155"/>
      <c r="BE28" s="155"/>
      <c r="BF28" s="155"/>
      <c r="BG28" s="155"/>
      <c r="BH28" s="155"/>
      <c r="BI28" s="155"/>
      <c r="BJ28" s="154"/>
      <c r="BK28" s="155"/>
      <c r="BL28" s="155"/>
      <c r="BM28" s="155"/>
      <c r="BN28" s="155"/>
      <c r="BO28" s="155"/>
      <c r="BP28" s="155"/>
      <c r="BQ28" s="155"/>
      <c r="BR28" s="154"/>
      <c r="BS28" s="155"/>
      <c r="BT28" s="155"/>
      <c r="BU28" s="155"/>
      <c r="BV28" s="155"/>
      <c r="BW28" s="155"/>
      <c r="BX28" s="118" t="str">
        <f t="shared" si="0"/>
        <v/>
      </c>
      <c r="BY28" s="118" t="str">
        <f t="shared" si="1"/>
        <v/>
      </c>
      <c r="BZ28" s="118" t="str">
        <f t="shared" si="2"/>
        <v/>
      </c>
      <c r="CA28" s="118" t="str">
        <f t="shared" si="3"/>
        <v/>
      </c>
    </row>
    <row r="29" spans="1:79" ht="15" customHeight="1">
      <c r="A29" s="107">
        <v>21</v>
      </c>
      <c r="B29" s="253" t="str">
        <f>IF('2_B'!$B29="","",'2_B'!$B29)</f>
        <v/>
      </c>
      <c r="C29" s="254"/>
      <c r="D29" s="255"/>
      <c r="E29" s="111" t="str">
        <f>IF('2_B'!$E29="","",'2_B'!$E29)</f>
        <v/>
      </c>
      <c r="F29" s="156"/>
      <c r="G29" s="157"/>
      <c r="H29" s="158"/>
      <c r="I29" s="158"/>
      <c r="J29" s="159"/>
      <c r="K29" s="159"/>
      <c r="L29" s="158"/>
      <c r="M29" s="158"/>
      <c r="N29" s="156"/>
      <c r="O29" s="157"/>
      <c r="P29" s="158"/>
      <c r="Q29" s="158"/>
      <c r="R29" s="159"/>
      <c r="S29" s="159"/>
      <c r="T29" s="158"/>
      <c r="U29" s="158"/>
      <c r="V29" s="156"/>
      <c r="W29" s="157"/>
      <c r="X29" s="158"/>
      <c r="Y29" s="158"/>
      <c r="Z29" s="159"/>
      <c r="AA29" s="159"/>
      <c r="AB29" s="158"/>
      <c r="AC29" s="158"/>
      <c r="AD29" s="156"/>
      <c r="AE29" s="157"/>
      <c r="AF29" s="158"/>
      <c r="AG29" s="158"/>
      <c r="AH29" s="159"/>
      <c r="AI29" s="159"/>
      <c r="AJ29" s="158"/>
      <c r="AK29" s="158"/>
      <c r="AL29" s="156"/>
      <c r="AM29" s="157"/>
      <c r="AN29" s="158"/>
      <c r="AO29" s="158"/>
      <c r="AP29" s="159"/>
      <c r="AQ29" s="159"/>
      <c r="AR29" s="158"/>
      <c r="AS29" s="158"/>
      <c r="AT29" s="156"/>
      <c r="AU29" s="157"/>
      <c r="AV29" s="158"/>
      <c r="AW29" s="158"/>
      <c r="AX29" s="159"/>
      <c r="AY29" s="159"/>
      <c r="AZ29" s="158"/>
      <c r="BA29" s="158"/>
      <c r="BB29" s="156"/>
      <c r="BC29" s="157"/>
      <c r="BD29" s="158"/>
      <c r="BE29" s="158"/>
      <c r="BF29" s="159"/>
      <c r="BG29" s="159"/>
      <c r="BH29" s="158"/>
      <c r="BI29" s="158"/>
      <c r="BJ29" s="156"/>
      <c r="BK29" s="157"/>
      <c r="BL29" s="158"/>
      <c r="BM29" s="158"/>
      <c r="BN29" s="159"/>
      <c r="BO29" s="159"/>
      <c r="BP29" s="158"/>
      <c r="BQ29" s="158"/>
      <c r="BR29" s="156"/>
      <c r="BS29" s="157"/>
      <c r="BT29" s="158"/>
      <c r="BU29" s="158"/>
      <c r="BV29" s="159"/>
      <c r="BW29" s="159"/>
      <c r="BX29" s="119" t="str">
        <f t="shared" si="0"/>
        <v/>
      </c>
      <c r="BY29" s="119" t="str">
        <f t="shared" si="1"/>
        <v/>
      </c>
      <c r="BZ29" s="119" t="str">
        <f t="shared" si="2"/>
        <v/>
      </c>
      <c r="CA29" s="119" t="str">
        <f t="shared" si="3"/>
        <v/>
      </c>
    </row>
    <row r="30" spans="1:79" ht="15" customHeight="1">
      <c r="A30" s="106">
        <v>22</v>
      </c>
      <c r="B30" s="250" t="str">
        <f>IF('2_B'!$B30="","",'2_B'!$B30)</f>
        <v/>
      </c>
      <c r="C30" s="251"/>
      <c r="D30" s="252"/>
      <c r="E30" s="110" t="str">
        <f>IF('2_B'!$E30="","",'2_B'!$E30)</f>
        <v/>
      </c>
      <c r="F30" s="154"/>
      <c r="G30" s="155"/>
      <c r="H30" s="155"/>
      <c r="I30" s="155"/>
      <c r="J30" s="155"/>
      <c r="K30" s="155"/>
      <c r="L30" s="155"/>
      <c r="M30" s="155"/>
      <c r="N30" s="154"/>
      <c r="O30" s="155"/>
      <c r="P30" s="155"/>
      <c r="Q30" s="155"/>
      <c r="R30" s="155"/>
      <c r="S30" s="155"/>
      <c r="T30" s="155"/>
      <c r="U30" s="155"/>
      <c r="V30" s="154"/>
      <c r="W30" s="155"/>
      <c r="X30" s="155"/>
      <c r="Y30" s="155"/>
      <c r="Z30" s="155"/>
      <c r="AA30" s="155"/>
      <c r="AB30" s="155"/>
      <c r="AC30" s="155"/>
      <c r="AD30" s="154"/>
      <c r="AE30" s="155"/>
      <c r="AF30" s="155"/>
      <c r="AG30" s="155"/>
      <c r="AH30" s="155"/>
      <c r="AI30" s="155"/>
      <c r="AJ30" s="155"/>
      <c r="AK30" s="155"/>
      <c r="AL30" s="154"/>
      <c r="AM30" s="155"/>
      <c r="AN30" s="155"/>
      <c r="AO30" s="155"/>
      <c r="AP30" s="155"/>
      <c r="AQ30" s="155"/>
      <c r="AR30" s="155"/>
      <c r="AS30" s="155"/>
      <c r="AT30" s="154"/>
      <c r="AU30" s="155"/>
      <c r="AV30" s="155"/>
      <c r="AW30" s="155"/>
      <c r="AX30" s="155"/>
      <c r="AY30" s="155"/>
      <c r="AZ30" s="155"/>
      <c r="BA30" s="155"/>
      <c r="BB30" s="154"/>
      <c r="BC30" s="155"/>
      <c r="BD30" s="155"/>
      <c r="BE30" s="155"/>
      <c r="BF30" s="155"/>
      <c r="BG30" s="155"/>
      <c r="BH30" s="155"/>
      <c r="BI30" s="155"/>
      <c r="BJ30" s="154"/>
      <c r="BK30" s="155"/>
      <c r="BL30" s="155"/>
      <c r="BM30" s="155"/>
      <c r="BN30" s="155"/>
      <c r="BO30" s="155"/>
      <c r="BP30" s="155"/>
      <c r="BQ30" s="155"/>
      <c r="BR30" s="154"/>
      <c r="BS30" s="155"/>
      <c r="BT30" s="155"/>
      <c r="BU30" s="155"/>
      <c r="BV30" s="155"/>
      <c r="BW30" s="155"/>
      <c r="BX30" s="118" t="str">
        <f t="shared" si="0"/>
        <v/>
      </c>
      <c r="BY30" s="118" t="str">
        <f t="shared" si="1"/>
        <v/>
      </c>
      <c r="BZ30" s="118" t="str">
        <f t="shared" si="2"/>
        <v/>
      </c>
      <c r="CA30" s="118" t="str">
        <f t="shared" si="3"/>
        <v/>
      </c>
    </row>
    <row r="31" spans="1:79" ht="15" customHeight="1">
      <c r="A31" s="107">
        <v>23</v>
      </c>
      <c r="B31" s="253" t="str">
        <f>IF('2_B'!$B31="","",'2_B'!$B31)</f>
        <v/>
      </c>
      <c r="C31" s="254"/>
      <c r="D31" s="255"/>
      <c r="E31" s="111" t="str">
        <f>IF('2_B'!$E31="","",'2_B'!$E31)</f>
        <v/>
      </c>
      <c r="F31" s="156"/>
      <c r="G31" s="157"/>
      <c r="H31" s="158"/>
      <c r="I31" s="158"/>
      <c r="J31" s="159"/>
      <c r="K31" s="159"/>
      <c r="L31" s="158"/>
      <c r="M31" s="158"/>
      <c r="N31" s="156"/>
      <c r="O31" s="157"/>
      <c r="P31" s="158"/>
      <c r="Q31" s="158"/>
      <c r="R31" s="159"/>
      <c r="S31" s="159"/>
      <c r="T31" s="158"/>
      <c r="U31" s="158"/>
      <c r="V31" s="156"/>
      <c r="W31" s="157"/>
      <c r="X31" s="158"/>
      <c r="Y31" s="158"/>
      <c r="Z31" s="159"/>
      <c r="AA31" s="159"/>
      <c r="AB31" s="158"/>
      <c r="AC31" s="158"/>
      <c r="AD31" s="156"/>
      <c r="AE31" s="157"/>
      <c r="AF31" s="158"/>
      <c r="AG31" s="158"/>
      <c r="AH31" s="159"/>
      <c r="AI31" s="159"/>
      <c r="AJ31" s="158"/>
      <c r="AK31" s="158"/>
      <c r="AL31" s="156"/>
      <c r="AM31" s="157"/>
      <c r="AN31" s="158"/>
      <c r="AO31" s="158"/>
      <c r="AP31" s="159"/>
      <c r="AQ31" s="159"/>
      <c r="AR31" s="158"/>
      <c r="AS31" s="158"/>
      <c r="AT31" s="156"/>
      <c r="AU31" s="157"/>
      <c r="AV31" s="158"/>
      <c r="AW31" s="158"/>
      <c r="AX31" s="159"/>
      <c r="AY31" s="159"/>
      <c r="AZ31" s="158"/>
      <c r="BA31" s="158"/>
      <c r="BB31" s="156"/>
      <c r="BC31" s="157"/>
      <c r="BD31" s="158"/>
      <c r="BE31" s="158"/>
      <c r="BF31" s="159"/>
      <c r="BG31" s="159"/>
      <c r="BH31" s="158"/>
      <c r="BI31" s="158"/>
      <c r="BJ31" s="156"/>
      <c r="BK31" s="157"/>
      <c r="BL31" s="158"/>
      <c r="BM31" s="158"/>
      <c r="BN31" s="159"/>
      <c r="BO31" s="159"/>
      <c r="BP31" s="158"/>
      <c r="BQ31" s="158"/>
      <c r="BR31" s="156"/>
      <c r="BS31" s="157"/>
      <c r="BT31" s="158"/>
      <c r="BU31" s="158"/>
      <c r="BV31" s="159"/>
      <c r="BW31" s="159"/>
      <c r="BX31" s="119" t="str">
        <f t="shared" si="0"/>
        <v/>
      </c>
      <c r="BY31" s="119" t="str">
        <f t="shared" si="1"/>
        <v/>
      </c>
      <c r="BZ31" s="119" t="str">
        <f t="shared" si="2"/>
        <v/>
      </c>
      <c r="CA31" s="119" t="str">
        <f t="shared" si="3"/>
        <v/>
      </c>
    </row>
    <row r="32" spans="1:79" ht="15" customHeight="1">
      <c r="A32" s="106">
        <v>24</v>
      </c>
      <c r="B32" s="250" t="str">
        <f>IF('2_B'!$B32="","",'2_B'!$B32)</f>
        <v/>
      </c>
      <c r="C32" s="251"/>
      <c r="D32" s="252"/>
      <c r="E32" s="110" t="str">
        <f>IF('2_B'!$E32="","",'2_B'!$E32)</f>
        <v/>
      </c>
      <c r="F32" s="154"/>
      <c r="G32" s="155"/>
      <c r="H32" s="155"/>
      <c r="I32" s="155"/>
      <c r="J32" s="155"/>
      <c r="K32" s="155"/>
      <c r="L32" s="155"/>
      <c r="M32" s="155"/>
      <c r="N32" s="154"/>
      <c r="O32" s="155"/>
      <c r="P32" s="155"/>
      <c r="Q32" s="155"/>
      <c r="R32" s="155"/>
      <c r="S32" s="155"/>
      <c r="T32" s="155"/>
      <c r="U32" s="155"/>
      <c r="V32" s="154"/>
      <c r="W32" s="155"/>
      <c r="X32" s="155"/>
      <c r="Y32" s="155"/>
      <c r="Z32" s="155"/>
      <c r="AA32" s="155"/>
      <c r="AB32" s="155"/>
      <c r="AC32" s="155"/>
      <c r="AD32" s="154"/>
      <c r="AE32" s="155"/>
      <c r="AF32" s="155"/>
      <c r="AG32" s="155"/>
      <c r="AH32" s="155"/>
      <c r="AI32" s="155"/>
      <c r="AJ32" s="155"/>
      <c r="AK32" s="155"/>
      <c r="AL32" s="154"/>
      <c r="AM32" s="155"/>
      <c r="AN32" s="155"/>
      <c r="AO32" s="155"/>
      <c r="AP32" s="155"/>
      <c r="AQ32" s="155"/>
      <c r="AR32" s="155"/>
      <c r="AS32" s="155"/>
      <c r="AT32" s="154"/>
      <c r="AU32" s="155"/>
      <c r="AV32" s="155"/>
      <c r="AW32" s="155"/>
      <c r="AX32" s="155"/>
      <c r="AY32" s="155"/>
      <c r="AZ32" s="155"/>
      <c r="BA32" s="155"/>
      <c r="BB32" s="154"/>
      <c r="BC32" s="155"/>
      <c r="BD32" s="155"/>
      <c r="BE32" s="155"/>
      <c r="BF32" s="155"/>
      <c r="BG32" s="155"/>
      <c r="BH32" s="155"/>
      <c r="BI32" s="155"/>
      <c r="BJ32" s="154"/>
      <c r="BK32" s="155"/>
      <c r="BL32" s="155"/>
      <c r="BM32" s="155"/>
      <c r="BN32" s="155"/>
      <c r="BO32" s="155"/>
      <c r="BP32" s="155"/>
      <c r="BQ32" s="155"/>
      <c r="BR32" s="154"/>
      <c r="BS32" s="155"/>
      <c r="BT32" s="155"/>
      <c r="BU32" s="155"/>
      <c r="BV32" s="155"/>
      <c r="BW32" s="155"/>
      <c r="BX32" s="118" t="str">
        <f t="shared" si="0"/>
        <v/>
      </c>
      <c r="BY32" s="118" t="str">
        <f t="shared" si="1"/>
        <v/>
      </c>
      <c r="BZ32" s="118" t="str">
        <f t="shared" si="2"/>
        <v/>
      </c>
      <c r="CA32" s="118" t="str">
        <f t="shared" si="3"/>
        <v/>
      </c>
    </row>
    <row r="33" spans="1:79" ht="15" customHeight="1">
      <c r="A33" s="107">
        <v>25</v>
      </c>
      <c r="B33" s="253" t="str">
        <f>IF('2_B'!$B33="","",'2_B'!$B33)</f>
        <v/>
      </c>
      <c r="C33" s="254"/>
      <c r="D33" s="255"/>
      <c r="E33" s="111" t="str">
        <f>IF('2_B'!$E33="","",'2_B'!$E33)</f>
        <v/>
      </c>
      <c r="F33" s="156"/>
      <c r="G33" s="157"/>
      <c r="H33" s="158"/>
      <c r="I33" s="158"/>
      <c r="J33" s="159"/>
      <c r="K33" s="159"/>
      <c r="L33" s="158"/>
      <c r="M33" s="158"/>
      <c r="N33" s="156"/>
      <c r="O33" s="157"/>
      <c r="P33" s="158"/>
      <c r="Q33" s="158"/>
      <c r="R33" s="159"/>
      <c r="S33" s="159"/>
      <c r="T33" s="158"/>
      <c r="U33" s="158"/>
      <c r="V33" s="156"/>
      <c r="W33" s="157"/>
      <c r="X33" s="158"/>
      <c r="Y33" s="158"/>
      <c r="Z33" s="159"/>
      <c r="AA33" s="159"/>
      <c r="AB33" s="158"/>
      <c r="AC33" s="158"/>
      <c r="AD33" s="156"/>
      <c r="AE33" s="157"/>
      <c r="AF33" s="158"/>
      <c r="AG33" s="158"/>
      <c r="AH33" s="159"/>
      <c r="AI33" s="159"/>
      <c r="AJ33" s="158"/>
      <c r="AK33" s="158"/>
      <c r="AL33" s="156"/>
      <c r="AM33" s="157"/>
      <c r="AN33" s="158"/>
      <c r="AO33" s="158"/>
      <c r="AP33" s="159"/>
      <c r="AQ33" s="159"/>
      <c r="AR33" s="158"/>
      <c r="AS33" s="158"/>
      <c r="AT33" s="156"/>
      <c r="AU33" s="157"/>
      <c r="AV33" s="158"/>
      <c r="AW33" s="158"/>
      <c r="AX33" s="159"/>
      <c r="AY33" s="159"/>
      <c r="AZ33" s="158"/>
      <c r="BA33" s="158"/>
      <c r="BB33" s="156"/>
      <c r="BC33" s="157"/>
      <c r="BD33" s="158"/>
      <c r="BE33" s="158"/>
      <c r="BF33" s="159"/>
      <c r="BG33" s="159"/>
      <c r="BH33" s="158"/>
      <c r="BI33" s="158"/>
      <c r="BJ33" s="156"/>
      <c r="BK33" s="157"/>
      <c r="BL33" s="158"/>
      <c r="BM33" s="158"/>
      <c r="BN33" s="159"/>
      <c r="BO33" s="159"/>
      <c r="BP33" s="158"/>
      <c r="BQ33" s="158"/>
      <c r="BR33" s="156"/>
      <c r="BS33" s="157"/>
      <c r="BT33" s="158"/>
      <c r="BU33" s="158"/>
      <c r="BV33" s="159"/>
      <c r="BW33" s="159"/>
      <c r="BX33" s="119" t="str">
        <f t="shared" si="0"/>
        <v/>
      </c>
      <c r="BY33" s="119" t="str">
        <f t="shared" si="1"/>
        <v/>
      </c>
      <c r="BZ33" s="119" t="str">
        <f t="shared" si="2"/>
        <v/>
      </c>
      <c r="CA33" s="119" t="str">
        <f t="shared" si="3"/>
        <v/>
      </c>
    </row>
    <row r="34" spans="1:79" ht="15" customHeight="1">
      <c r="A34" s="106">
        <v>26</v>
      </c>
      <c r="B34" s="250" t="str">
        <f>IF('2_B'!$B34="","",'2_B'!$B34)</f>
        <v/>
      </c>
      <c r="C34" s="251"/>
      <c r="D34" s="252"/>
      <c r="E34" s="110" t="str">
        <f>IF('2_B'!$E34="","",'2_B'!$E34)</f>
        <v/>
      </c>
      <c r="F34" s="154"/>
      <c r="G34" s="155"/>
      <c r="H34" s="155"/>
      <c r="I34" s="155"/>
      <c r="J34" s="155"/>
      <c r="K34" s="155"/>
      <c r="L34" s="155"/>
      <c r="M34" s="155"/>
      <c r="N34" s="154"/>
      <c r="O34" s="155"/>
      <c r="P34" s="155"/>
      <c r="Q34" s="155"/>
      <c r="R34" s="155"/>
      <c r="S34" s="155"/>
      <c r="T34" s="155"/>
      <c r="U34" s="155"/>
      <c r="V34" s="154"/>
      <c r="W34" s="155"/>
      <c r="X34" s="155"/>
      <c r="Y34" s="155"/>
      <c r="Z34" s="155"/>
      <c r="AA34" s="155"/>
      <c r="AB34" s="155"/>
      <c r="AC34" s="155"/>
      <c r="AD34" s="154"/>
      <c r="AE34" s="155"/>
      <c r="AF34" s="155"/>
      <c r="AG34" s="155"/>
      <c r="AH34" s="155"/>
      <c r="AI34" s="155"/>
      <c r="AJ34" s="155"/>
      <c r="AK34" s="155"/>
      <c r="AL34" s="154"/>
      <c r="AM34" s="155"/>
      <c r="AN34" s="155"/>
      <c r="AO34" s="155"/>
      <c r="AP34" s="155"/>
      <c r="AQ34" s="155"/>
      <c r="AR34" s="155"/>
      <c r="AS34" s="155"/>
      <c r="AT34" s="154"/>
      <c r="AU34" s="155"/>
      <c r="AV34" s="155"/>
      <c r="AW34" s="155"/>
      <c r="AX34" s="155"/>
      <c r="AY34" s="155"/>
      <c r="AZ34" s="155"/>
      <c r="BA34" s="155"/>
      <c r="BB34" s="154"/>
      <c r="BC34" s="155"/>
      <c r="BD34" s="155"/>
      <c r="BE34" s="155"/>
      <c r="BF34" s="155"/>
      <c r="BG34" s="155"/>
      <c r="BH34" s="155"/>
      <c r="BI34" s="155"/>
      <c r="BJ34" s="154"/>
      <c r="BK34" s="155"/>
      <c r="BL34" s="155"/>
      <c r="BM34" s="155"/>
      <c r="BN34" s="155"/>
      <c r="BO34" s="155"/>
      <c r="BP34" s="155"/>
      <c r="BQ34" s="155"/>
      <c r="BR34" s="154"/>
      <c r="BS34" s="155"/>
      <c r="BT34" s="155"/>
      <c r="BU34" s="155"/>
      <c r="BV34" s="155"/>
      <c r="BW34" s="155"/>
      <c r="BX34" s="118" t="str">
        <f t="shared" si="0"/>
        <v/>
      </c>
      <c r="BY34" s="118" t="str">
        <f t="shared" si="1"/>
        <v/>
      </c>
      <c r="BZ34" s="118" t="str">
        <f t="shared" si="2"/>
        <v/>
      </c>
      <c r="CA34" s="118" t="str">
        <f t="shared" si="3"/>
        <v/>
      </c>
    </row>
    <row r="35" spans="1:79" ht="15" customHeight="1">
      <c r="A35" s="107">
        <v>27</v>
      </c>
      <c r="B35" s="253" t="str">
        <f>IF('2_B'!$B35="","",'2_B'!$B35)</f>
        <v/>
      </c>
      <c r="C35" s="254"/>
      <c r="D35" s="255"/>
      <c r="E35" s="111" t="str">
        <f>IF('2_B'!$E35="","",'2_B'!$E35)</f>
        <v/>
      </c>
      <c r="F35" s="156"/>
      <c r="G35" s="157"/>
      <c r="H35" s="158"/>
      <c r="I35" s="158"/>
      <c r="J35" s="159"/>
      <c r="K35" s="159"/>
      <c r="L35" s="158"/>
      <c r="M35" s="158"/>
      <c r="N35" s="156"/>
      <c r="O35" s="157"/>
      <c r="P35" s="158"/>
      <c r="Q35" s="158"/>
      <c r="R35" s="159"/>
      <c r="S35" s="159"/>
      <c r="T35" s="158"/>
      <c r="U35" s="158"/>
      <c r="V35" s="156"/>
      <c r="W35" s="157"/>
      <c r="X35" s="158"/>
      <c r="Y35" s="158"/>
      <c r="Z35" s="159"/>
      <c r="AA35" s="159"/>
      <c r="AB35" s="158"/>
      <c r="AC35" s="158"/>
      <c r="AD35" s="156"/>
      <c r="AE35" s="157"/>
      <c r="AF35" s="158"/>
      <c r="AG35" s="158"/>
      <c r="AH35" s="159"/>
      <c r="AI35" s="159"/>
      <c r="AJ35" s="158"/>
      <c r="AK35" s="158"/>
      <c r="AL35" s="156"/>
      <c r="AM35" s="157"/>
      <c r="AN35" s="158"/>
      <c r="AO35" s="158"/>
      <c r="AP35" s="159"/>
      <c r="AQ35" s="159"/>
      <c r="AR35" s="158"/>
      <c r="AS35" s="158"/>
      <c r="AT35" s="156"/>
      <c r="AU35" s="157"/>
      <c r="AV35" s="158"/>
      <c r="AW35" s="158"/>
      <c r="AX35" s="159"/>
      <c r="AY35" s="159"/>
      <c r="AZ35" s="158"/>
      <c r="BA35" s="158"/>
      <c r="BB35" s="156"/>
      <c r="BC35" s="157"/>
      <c r="BD35" s="158"/>
      <c r="BE35" s="158"/>
      <c r="BF35" s="159"/>
      <c r="BG35" s="159"/>
      <c r="BH35" s="158"/>
      <c r="BI35" s="158"/>
      <c r="BJ35" s="156"/>
      <c r="BK35" s="157"/>
      <c r="BL35" s="158"/>
      <c r="BM35" s="158"/>
      <c r="BN35" s="159"/>
      <c r="BO35" s="159"/>
      <c r="BP35" s="158"/>
      <c r="BQ35" s="158"/>
      <c r="BR35" s="156"/>
      <c r="BS35" s="157"/>
      <c r="BT35" s="158"/>
      <c r="BU35" s="158"/>
      <c r="BV35" s="159"/>
      <c r="BW35" s="159"/>
      <c r="BX35" s="119" t="str">
        <f t="shared" si="0"/>
        <v/>
      </c>
      <c r="BY35" s="119" t="str">
        <f t="shared" si="1"/>
        <v/>
      </c>
      <c r="BZ35" s="119" t="str">
        <f t="shared" si="2"/>
        <v/>
      </c>
      <c r="CA35" s="119" t="str">
        <f t="shared" si="3"/>
        <v/>
      </c>
    </row>
    <row r="36" spans="1:79" ht="15" customHeight="1">
      <c r="A36" s="106">
        <v>28</v>
      </c>
      <c r="B36" s="250" t="str">
        <f>IF('2_B'!$B36="","",'2_B'!$B36)</f>
        <v/>
      </c>
      <c r="C36" s="251"/>
      <c r="D36" s="252"/>
      <c r="E36" s="110" t="str">
        <f>IF('2_B'!$E36="","",'2_B'!$E36)</f>
        <v/>
      </c>
      <c r="F36" s="154"/>
      <c r="G36" s="155"/>
      <c r="H36" s="155"/>
      <c r="I36" s="155"/>
      <c r="J36" s="155"/>
      <c r="K36" s="155"/>
      <c r="L36" s="155"/>
      <c r="M36" s="155"/>
      <c r="N36" s="154"/>
      <c r="O36" s="155"/>
      <c r="P36" s="155"/>
      <c r="Q36" s="155"/>
      <c r="R36" s="155"/>
      <c r="S36" s="155"/>
      <c r="T36" s="155"/>
      <c r="U36" s="155"/>
      <c r="V36" s="154"/>
      <c r="W36" s="155"/>
      <c r="X36" s="155"/>
      <c r="Y36" s="155"/>
      <c r="Z36" s="155"/>
      <c r="AA36" s="155"/>
      <c r="AB36" s="155"/>
      <c r="AC36" s="155"/>
      <c r="AD36" s="154"/>
      <c r="AE36" s="155"/>
      <c r="AF36" s="155"/>
      <c r="AG36" s="155"/>
      <c r="AH36" s="155"/>
      <c r="AI36" s="155"/>
      <c r="AJ36" s="155"/>
      <c r="AK36" s="155"/>
      <c r="AL36" s="154"/>
      <c r="AM36" s="155"/>
      <c r="AN36" s="155"/>
      <c r="AO36" s="155"/>
      <c r="AP36" s="155"/>
      <c r="AQ36" s="155"/>
      <c r="AR36" s="155"/>
      <c r="AS36" s="155"/>
      <c r="AT36" s="154"/>
      <c r="AU36" s="155"/>
      <c r="AV36" s="155"/>
      <c r="AW36" s="155"/>
      <c r="AX36" s="155"/>
      <c r="AY36" s="155"/>
      <c r="AZ36" s="155"/>
      <c r="BA36" s="155"/>
      <c r="BB36" s="154"/>
      <c r="BC36" s="155"/>
      <c r="BD36" s="155"/>
      <c r="BE36" s="155"/>
      <c r="BF36" s="155"/>
      <c r="BG36" s="155"/>
      <c r="BH36" s="155"/>
      <c r="BI36" s="155"/>
      <c r="BJ36" s="154"/>
      <c r="BK36" s="155"/>
      <c r="BL36" s="155"/>
      <c r="BM36" s="155"/>
      <c r="BN36" s="155"/>
      <c r="BO36" s="155"/>
      <c r="BP36" s="155"/>
      <c r="BQ36" s="155"/>
      <c r="BR36" s="154"/>
      <c r="BS36" s="155"/>
      <c r="BT36" s="155"/>
      <c r="BU36" s="155"/>
      <c r="BV36" s="155"/>
      <c r="BW36" s="155"/>
      <c r="BX36" s="118" t="str">
        <f t="shared" si="0"/>
        <v/>
      </c>
      <c r="BY36" s="118" t="str">
        <f t="shared" si="1"/>
        <v/>
      </c>
      <c r="BZ36" s="118" t="str">
        <f t="shared" si="2"/>
        <v/>
      </c>
      <c r="CA36" s="118" t="str">
        <f t="shared" si="3"/>
        <v/>
      </c>
    </row>
    <row r="37" spans="1:79">
      <c r="A37" s="107">
        <v>29</v>
      </c>
      <c r="B37" s="253" t="str">
        <f>IF('2_B'!$B37="","",'2_B'!$B37)</f>
        <v/>
      </c>
      <c r="C37" s="254"/>
      <c r="D37" s="255"/>
      <c r="E37" s="111" t="str">
        <f>IF('2_B'!$E37="","",'2_B'!$E37)</f>
        <v/>
      </c>
      <c r="F37" s="156"/>
      <c r="G37" s="157"/>
      <c r="H37" s="158"/>
      <c r="I37" s="158"/>
      <c r="J37" s="159"/>
      <c r="K37" s="159"/>
      <c r="L37" s="158"/>
      <c r="M37" s="158"/>
      <c r="N37" s="156"/>
      <c r="O37" s="157"/>
      <c r="P37" s="158"/>
      <c r="Q37" s="158"/>
      <c r="R37" s="159"/>
      <c r="S37" s="159"/>
      <c r="T37" s="158"/>
      <c r="U37" s="158"/>
      <c r="V37" s="156"/>
      <c r="W37" s="157"/>
      <c r="X37" s="158"/>
      <c r="Y37" s="158"/>
      <c r="Z37" s="159"/>
      <c r="AA37" s="159"/>
      <c r="AB37" s="158"/>
      <c r="AC37" s="158"/>
      <c r="AD37" s="156"/>
      <c r="AE37" s="157"/>
      <c r="AF37" s="158"/>
      <c r="AG37" s="158"/>
      <c r="AH37" s="159"/>
      <c r="AI37" s="159"/>
      <c r="AJ37" s="158"/>
      <c r="AK37" s="158"/>
      <c r="AL37" s="156"/>
      <c r="AM37" s="157"/>
      <c r="AN37" s="158"/>
      <c r="AO37" s="158"/>
      <c r="AP37" s="159"/>
      <c r="AQ37" s="159"/>
      <c r="AR37" s="158"/>
      <c r="AS37" s="158"/>
      <c r="AT37" s="156"/>
      <c r="AU37" s="157"/>
      <c r="AV37" s="158"/>
      <c r="AW37" s="158"/>
      <c r="AX37" s="159"/>
      <c r="AY37" s="159"/>
      <c r="AZ37" s="158"/>
      <c r="BA37" s="158"/>
      <c r="BB37" s="156"/>
      <c r="BC37" s="157"/>
      <c r="BD37" s="158"/>
      <c r="BE37" s="158"/>
      <c r="BF37" s="159"/>
      <c r="BG37" s="159"/>
      <c r="BH37" s="158"/>
      <c r="BI37" s="158"/>
      <c r="BJ37" s="156"/>
      <c r="BK37" s="157"/>
      <c r="BL37" s="158"/>
      <c r="BM37" s="158"/>
      <c r="BN37" s="159"/>
      <c r="BO37" s="159"/>
      <c r="BP37" s="158"/>
      <c r="BQ37" s="158"/>
      <c r="BR37" s="156"/>
      <c r="BS37" s="157"/>
      <c r="BT37" s="158"/>
      <c r="BU37" s="158"/>
      <c r="BV37" s="159"/>
      <c r="BW37" s="159"/>
      <c r="BX37" s="119" t="str">
        <f t="shared" si="0"/>
        <v/>
      </c>
      <c r="BY37" s="119" t="str">
        <f t="shared" si="1"/>
        <v/>
      </c>
      <c r="BZ37" s="119" t="str">
        <f t="shared" si="2"/>
        <v/>
      </c>
      <c r="CA37" s="119" t="str">
        <f t="shared" si="3"/>
        <v/>
      </c>
    </row>
    <row r="38" spans="1:79">
      <c r="A38" s="106">
        <v>30</v>
      </c>
      <c r="B38" s="250" t="str">
        <f>IF('2_B'!$B38="","",'2_B'!$B38)</f>
        <v/>
      </c>
      <c r="C38" s="251"/>
      <c r="D38" s="252"/>
      <c r="E38" s="110" t="str">
        <f>IF('2_B'!$E38="","",'2_B'!$E38)</f>
        <v/>
      </c>
      <c r="F38" s="154"/>
      <c r="G38" s="155"/>
      <c r="H38" s="155"/>
      <c r="I38" s="155"/>
      <c r="J38" s="155"/>
      <c r="K38" s="155"/>
      <c r="L38" s="155"/>
      <c r="M38" s="155"/>
      <c r="N38" s="154"/>
      <c r="O38" s="155"/>
      <c r="P38" s="155"/>
      <c r="Q38" s="155"/>
      <c r="R38" s="155"/>
      <c r="S38" s="155"/>
      <c r="T38" s="155"/>
      <c r="U38" s="155"/>
      <c r="V38" s="154"/>
      <c r="W38" s="155"/>
      <c r="X38" s="155"/>
      <c r="Y38" s="155"/>
      <c r="Z38" s="155"/>
      <c r="AA38" s="155"/>
      <c r="AB38" s="155"/>
      <c r="AC38" s="155"/>
      <c r="AD38" s="154"/>
      <c r="AE38" s="155"/>
      <c r="AF38" s="155"/>
      <c r="AG38" s="155"/>
      <c r="AH38" s="155"/>
      <c r="AI38" s="155"/>
      <c r="AJ38" s="155"/>
      <c r="AK38" s="155"/>
      <c r="AL38" s="154"/>
      <c r="AM38" s="155"/>
      <c r="AN38" s="155"/>
      <c r="AO38" s="155"/>
      <c r="AP38" s="155"/>
      <c r="AQ38" s="155"/>
      <c r="AR38" s="155"/>
      <c r="AS38" s="155"/>
      <c r="AT38" s="154"/>
      <c r="AU38" s="155"/>
      <c r="AV38" s="155"/>
      <c r="AW38" s="155"/>
      <c r="AX38" s="155"/>
      <c r="AY38" s="155"/>
      <c r="AZ38" s="155"/>
      <c r="BA38" s="155"/>
      <c r="BB38" s="154"/>
      <c r="BC38" s="155"/>
      <c r="BD38" s="155"/>
      <c r="BE38" s="155"/>
      <c r="BF38" s="155"/>
      <c r="BG38" s="155"/>
      <c r="BH38" s="155"/>
      <c r="BI38" s="155"/>
      <c r="BJ38" s="154"/>
      <c r="BK38" s="155"/>
      <c r="BL38" s="155"/>
      <c r="BM38" s="155"/>
      <c r="BN38" s="155"/>
      <c r="BO38" s="155"/>
      <c r="BP38" s="155"/>
      <c r="BQ38" s="155"/>
      <c r="BR38" s="154"/>
      <c r="BS38" s="155"/>
      <c r="BT38" s="155"/>
      <c r="BU38" s="155"/>
      <c r="BV38" s="155"/>
      <c r="BW38" s="155"/>
      <c r="BX38" s="118" t="str">
        <f t="shared" si="0"/>
        <v/>
      </c>
      <c r="BY38" s="118" t="str">
        <f t="shared" si="1"/>
        <v/>
      </c>
      <c r="BZ38" s="118" t="str">
        <f t="shared" si="2"/>
        <v/>
      </c>
      <c r="CA38" s="118" t="str">
        <f t="shared" si="3"/>
        <v/>
      </c>
    </row>
    <row r="39" spans="1:79">
      <c r="A39" s="107">
        <v>31</v>
      </c>
      <c r="B39" s="253" t="str">
        <f>IF('2_B'!$B39="","",'2_B'!$B39)</f>
        <v/>
      </c>
      <c r="C39" s="254"/>
      <c r="D39" s="255"/>
      <c r="E39" s="111" t="str">
        <f>IF('2_B'!$E39="","",'2_B'!$E39)</f>
        <v/>
      </c>
      <c r="F39" s="156"/>
      <c r="G39" s="157"/>
      <c r="H39" s="158"/>
      <c r="I39" s="158"/>
      <c r="J39" s="159"/>
      <c r="K39" s="159"/>
      <c r="L39" s="158"/>
      <c r="M39" s="158"/>
      <c r="N39" s="156"/>
      <c r="O39" s="157"/>
      <c r="P39" s="158"/>
      <c r="Q39" s="158"/>
      <c r="R39" s="159"/>
      <c r="S39" s="159"/>
      <c r="T39" s="158"/>
      <c r="U39" s="158"/>
      <c r="V39" s="156"/>
      <c r="W39" s="157"/>
      <c r="X39" s="158"/>
      <c r="Y39" s="158"/>
      <c r="Z39" s="159"/>
      <c r="AA39" s="159"/>
      <c r="AB39" s="158"/>
      <c r="AC39" s="158"/>
      <c r="AD39" s="156"/>
      <c r="AE39" s="157"/>
      <c r="AF39" s="158"/>
      <c r="AG39" s="158"/>
      <c r="AH39" s="159"/>
      <c r="AI39" s="159"/>
      <c r="AJ39" s="158"/>
      <c r="AK39" s="158"/>
      <c r="AL39" s="156"/>
      <c r="AM39" s="157"/>
      <c r="AN39" s="158"/>
      <c r="AO39" s="158"/>
      <c r="AP39" s="159"/>
      <c r="AQ39" s="159"/>
      <c r="AR39" s="158"/>
      <c r="AS39" s="158"/>
      <c r="AT39" s="156"/>
      <c r="AU39" s="157"/>
      <c r="AV39" s="158"/>
      <c r="AW39" s="158"/>
      <c r="AX39" s="159"/>
      <c r="AY39" s="159"/>
      <c r="AZ39" s="158"/>
      <c r="BA39" s="158"/>
      <c r="BB39" s="156"/>
      <c r="BC39" s="157"/>
      <c r="BD39" s="158"/>
      <c r="BE39" s="158"/>
      <c r="BF39" s="159"/>
      <c r="BG39" s="159"/>
      <c r="BH39" s="158"/>
      <c r="BI39" s="158"/>
      <c r="BJ39" s="156"/>
      <c r="BK39" s="157"/>
      <c r="BL39" s="158"/>
      <c r="BM39" s="158"/>
      <c r="BN39" s="159"/>
      <c r="BO39" s="159"/>
      <c r="BP39" s="158"/>
      <c r="BQ39" s="158"/>
      <c r="BR39" s="156"/>
      <c r="BS39" s="157"/>
      <c r="BT39" s="158"/>
      <c r="BU39" s="158"/>
      <c r="BV39" s="159"/>
      <c r="BW39" s="159"/>
      <c r="BX39" s="119" t="str">
        <f t="shared" si="0"/>
        <v/>
      </c>
      <c r="BY39" s="119" t="str">
        <f t="shared" si="1"/>
        <v/>
      </c>
      <c r="BZ39" s="119" t="str">
        <f t="shared" si="2"/>
        <v/>
      </c>
      <c r="CA39" s="119" t="str">
        <f t="shared" si="3"/>
        <v/>
      </c>
    </row>
    <row r="40" spans="1:79">
      <c r="A40" s="106">
        <v>32</v>
      </c>
      <c r="B40" s="250" t="str">
        <f>IF('2_B'!$B40="","",'2_B'!$B40)</f>
        <v/>
      </c>
      <c r="C40" s="251"/>
      <c r="D40" s="252"/>
      <c r="E40" s="110" t="str">
        <f>IF('2_B'!$E40="","",'2_B'!$E40)</f>
        <v/>
      </c>
      <c r="F40" s="154"/>
      <c r="G40" s="155"/>
      <c r="H40" s="155"/>
      <c r="I40" s="155"/>
      <c r="J40" s="155"/>
      <c r="K40" s="155"/>
      <c r="L40" s="155"/>
      <c r="M40" s="155"/>
      <c r="N40" s="154"/>
      <c r="O40" s="155"/>
      <c r="P40" s="155"/>
      <c r="Q40" s="155"/>
      <c r="R40" s="155"/>
      <c r="S40" s="155"/>
      <c r="T40" s="155"/>
      <c r="U40" s="155"/>
      <c r="V40" s="154"/>
      <c r="W40" s="155"/>
      <c r="X40" s="155"/>
      <c r="Y40" s="155"/>
      <c r="Z40" s="155"/>
      <c r="AA40" s="155"/>
      <c r="AB40" s="155"/>
      <c r="AC40" s="155"/>
      <c r="AD40" s="154"/>
      <c r="AE40" s="155"/>
      <c r="AF40" s="155"/>
      <c r="AG40" s="155"/>
      <c r="AH40" s="155"/>
      <c r="AI40" s="155"/>
      <c r="AJ40" s="155"/>
      <c r="AK40" s="155"/>
      <c r="AL40" s="154"/>
      <c r="AM40" s="155"/>
      <c r="AN40" s="155"/>
      <c r="AO40" s="155"/>
      <c r="AP40" s="155"/>
      <c r="AQ40" s="155"/>
      <c r="AR40" s="155"/>
      <c r="AS40" s="155"/>
      <c r="AT40" s="154"/>
      <c r="AU40" s="155"/>
      <c r="AV40" s="155"/>
      <c r="AW40" s="155"/>
      <c r="AX40" s="155"/>
      <c r="AY40" s="155"/>
      <c r="AZ40" s="155"/>
      <c r="BA40" s="155"/>
      <c r="BB40" s="154"/>
      <c r="BC40" s="155"/>
      <c r="BD40" s="155"/>
      <c r="BE40" s="155"/>
      <c r="BF40" s="155"/>
      <c r="BG40" s="155"/>
      <c r="BH40" s="155"/>
      <c r="BI40" s="155"/>
      <c r="BJ40" s="154"/>
      <c r="BK40" s="155"/>
      <c r="BL40" s="155"/>
      <c r="BM40" s="155"/>
      <c r="BN40" s="155"/>
      <c r="BO40" s="155"/>
      <c r="BP40" s="155"/>
      <c r="BQ40" s="155"/>
      <c r="BR40" s="154"/>
      <c r="BS40" s="155"/>
      <c r="BT40" s="155"/>
      <c r="BU40" s="155"/>
      <c r="BV40" s="155"/>
      <c r="BW40" s="155"/>
      <c r="BX40" s="118" t="str">
        <f t="shared" si="0"/>
        <v/>
      </c>
      <c r="BY40" s="118" t="str">
        <f t="shared" si="1"/>
        <v/>
      </c>
      <c r="BZ40" s="118" t="str">
        <f t="shared" si="2"/>
        <v/>
      </c>
      <c r="CA40" s="118" t="str">
        <f t="shared" si="3"/>
        <v/>
      </c>
    </row>
    <row r="41" spans="1:79">
      <c r="A41" s="107">
        <v>33</v>
      </c>
      <c r="B41" s="253" t="str">
        <f>IF('2_B'!$B41="","",'2_B'!$B41)</f>
        <v/>
      </c>
      <c r="C41" s="254"/>
      <c r="D41" s="255"/>
      <c r="E41" s="111" t="str">
        <f>IF('2_B'!$E41="","",'2_B'!$E41)</f>
        <v/>
      </c>
      <c r="F41" s="156"/>
      <c r="G41" s="157"/>
      <c r="H41" s="158"/>
      <c r="I41" s="158"/>
      <c r="J41" s="159"/>
      <c r="K41" s="159"/>
      <c r="L41" s="158"/>
      <c r="M41" s="158"/>
      <c r="N41" s="156"/>
      <c r="O41" s="157"/>
      <c r="P41" s="158"/>
      <c r="Q41" s="158"/>
      <c r="R41" s="159"/>
      <c r="S41" s="159"/>
      <c r="T41" s="158"/>
      <c r="U41" s="158"/>
      <c r="V41" s="156"/>
      <c r="W41" s="157"/>
      <c r="X41" s="158"/>
      <c r="Y41" s="158"/>
      <c r="Z41" s="159"/>
      <c r="AA41" s="159"/>
      <c r="AB41" s="158"/>
      <c r="AC41" s="158"/>
      <c r="AD41" s="156"/>
      <c r="AE41" s="157"/>
      <c r="AF41" s="158"/>
      <c r="AG41" s="158"/>
      <c r="AH41" s="159"/>
      <c r="AI41" s="159"/>
      <c r="AJ41" s="158"/>
      <c r="AK41" s="158"/>
      <c r="AL41" s="156"/>
      <c r="AM41" s="157"/>
      <c r="AN41" s="158"/>
      <c r="AO41" s="158"/>
      <c r="AP41" s="159"/>
      <c r="AQ41" s="159"/>
      <c r="AR41" s="158"/>
      <c r="AS41" s="158"/>
      <c r="AT41" s="156"/>
      <c r="AU41" s="157"/>
      <c r="AV41" s="158"/>
      <c r="AW41" s="158"/>
      <c r="AX41" s="159"/>
      <c r="AY41" s="159"/>
      <c r="AZ41" s="158"/>
      <c r="BA41" s="158"/>
      <c r="BB41" s="156"/>
      <c r="BC41" s="157"/>
      <c r="BD41" s="158"/>
      <c r="BE41" s="158"/>
      <c r="BF41" s="159"/>
      <c r="BG41" s="159"/>
      <c r="BH41" s="158"/>
      <c r="BI41" s="158"/>
      <c r="BJ41" s="156"/>
      <c r="BK41" s="157"/>
      <c r="BL41" s="158"/>
      <c r="BM41" s="158"/>
      <c r="BN41" s="159"/>
      <c r="BO41" s="159"/>
      <c r="BP41" s="158"/>
      <c r="BQ41" s="158"/>
      <c r="BR41" s="156"/>
      <c r="BS41" s="157"/>
      <c r="BT41" s="158"/>
      <c r="BU41" s="158"/>
      <c r="BV41" s="159"/>
      <c r="BW41" s="159"/>
      <c r="BX41" s="119" t="str">
        <f t="shared" si="0"/>
        <v/>
      </c>
      <c r="BY41" s="119" t="str">
        <f t="shared" si="1"/>
        <v/>
      </c>
      <c r="BZ41" s="119" t="str">
        <f t="shared" si="2"/>
        <v/>
      </c>
      <c r="CA41" s="119" t="str">
        <f t="shared" si="3"/>
        <v/>
      </c>
    </row>
    <row r="42" spans="1:79">
      <c r="A42" s="106">
        <v>34</v>
      </c>
      <c r="B42" s="250" t="str">
        <f>IF('2_B'!$B42="","",'2_B'!$B42)</f>
        <v/>
      </c>
      <c r="C42" s="251"/>
      <c r="D42" s="252"/>
      <c r="E42" s="110" t="str">
        <f>IF('2_B'!$E42="","",'2_B'!$E42)</f>
        <v/>
      </c>
      <c r="F42" s="154"/>
      <c r="G42" s="155"/>
      <c r="H42" s="155"/>
      <c r="I42" s="155"/>
      <c r="J42" s="155"/>
      <c r="K42" s="155"/>
      <c r="L42" s="155"/>
      <c r="M42" s="155"/>
      <c r="N42" s="154"/>
      <c r="O42" s="155"/>
      <c r="P42" s="155"/>
      <c r="Q42" s="155"/>
      <c r="R42" s="155"/>
      <c r="S42" s="155"/>
      <c r="T42" s="155"/>
      <c r="U42" s="155"/>
      <c r="V42" s="154"/>
      <c r="W42" s="155"/>
      <c r="X42" s="155"/>
      <c r="Y42" s="155"/>
      <c r="Z42" s="155"/>
      <c r="AA42" s="155"/>
      <c r="AB42" s="155"/>
      <c r="AC42" s="155"/>
      <c r="AD42" s="154"/>
      <c r="AE42" s="155"/>
      <c r="AF42" s="155"/>
      <c r="AG42" s="155"/>
      <c r="AH42" s="155"/>
      <c r="AI42" s="155"/>
      <c r="AJ42" s="155"/>
      <c r="AK42" s="155"/>
      <c r="AL42" s="154"/>
      <c r="AM42" s="155"/>
      <c r="AN42" s="155"/>
      <c r="AO42" s="155"/>
      <c r="AP42" s="155"/>
      <c r="AQ42" s="155"/>
      <c r="AR42" s="155"/>
      <c r="AS42" s="155"/>
      <c r="AT42" s="154"/>
      <c r="AU42" s="155"/>
      <c r="AV42" s="155"/>
      <c r="AW42" s="155"/>
      <c r="AX42" s="155"/>
      <c r="AY42" s="155"/>
      <c r="AZ42" s="155"/>
      <c r="BA42" s="155"/>
      <c r="BB42" s="154"/>
      <c r="BC42" s="155"/>
      <c r="BD42" s="155"/>
      <c r="BE42" s="155"/>
      <c r="BF42" s="155"/>
      <c r="BG42" s="155"/>
      <c r="BH42" s="155"/>
      <c r="BI42" s="155"/>
      <c r="BJ42" s="154"/>
      <c r="BK42" s="155"/>
      <c r="BL42" s="155"/>
      <c r="BM42" s="155"/>
      <c r="BN42" s="155"/>
      <c r="BO42" s="155"/>
      <c r="BP42" s="155"/>
      <c r="BQ42" s="155"/>
      <c r="BR42" s="154"/>
      <c r="BS42" s="155"/>
      <c r="BT42" s="155"/>
      <c r="BU42" s="155"/>
      <c r="BV42" s="155"/>
      <c r="BW42" s="155"/>
      <c r="BX42" s="118" t="str">
        <f t="shared" si="0"/>
        <v/>
      </c>
      <c r="BY42" s="118" t="str">
        <f t="shared" si="1"/>
        <v/>
      </c>
      <c r="BZ42" s="118" t="str">
        <f t="shared" si="2"/>
        <v/>
      </c>
      <c r="CA42" s="118" t="str">
        <f t="shared" si="3"/>
        <v/>
      </c>
    </row>
    <row r="43" spans="1:79">
      <c r="A43" s="107">
        <v>35</v>
      </c>
      <c r="B43" s="253" t="str">
        <f>IF('2_B'!$B43="","",'2_B'!$B43)</f>
        <v/>
      </c>
      <c r="C43" s="254"/>
      <c r="D43" s="255"/>
      <c r="E43" s="111" t="str">
        <f>IF('2_B'!$E43="","",'2_B'!$E43)</f>
        <v/>
      </c>
      <c r="F43" s="156"/>
      <c r="G43" s="157"/>
      <c r="H43" s="158"/>
      <c r="I43" s="158"/>
      <c r="J43" s="159"/>
      <c r="K43" s="159"/>
      <c r="L43" s="158"/>
      <c r="M43" s="158"/>
      <c r="N43" s="156"/>
      <c r="O43" s="157"/>
      <c r="P43" s="158"/>
      <c r="Q43" s="158"/>
      <c r="R43" s="159"/>
      <c r="S43" s="159"/>
      <c r="T43" s="158"/>
      <c r="U43" s="158"/>
      <c r="V43" s="156"/>
      <c r="W43" s="157"/>
      <c r="X43" s="158"/>
      <c r="Y43" s="158"/>
      <c r="Z43" s="159"/>
      <c r="AA43" s="159"/>
      <c r="AB43" s="158"/>
      <c r="AC43" s="158"/>
      <c r="AD43" s="156"/>
      <c r="AE43" s="157"/>
      <c r="AF43" s="158"/>
      <c r="AG43" s="158"/>
      <c r="AH43" s="159"/>
      <c r="AI43" s="159"/>
      <c r="AJ43" s="158"/>
      <c r="AK43" s="158"/>
      <c r="AL43" s="156"/>
      <c r="AM43" s="157"/>
      <c r="AN43" s="158"/>
      <c r="AO43" s="158"/>
      <c r="AP43" s="159"/>
      <c r="AQ43" s="159"/>
      <c r="AR43" s="158"/>
      <c r="AS43" s="158"/>
      <c r="AT43" s="156"/>
      <c r="AU43" s="157"/>
      <c r="AV43" s="158"/>
      <c r="AW43" s="158"/>
      <c r="AX43" s="159"/>
      <c r="AY43" s="159"/>
      <c r="AZ43" s="158"/>
      <c r="BA43" s="158"/>
      <c r="BB43" s="156"/>
      <c r="BC43" s="157"/>
      <c r="BD43" s="158"/>
      <c r="BE43" s="158"/>
      <c r="BF43" s="159"/>
      <c r="BG43" s="159"/>
      <c r="BH43" s="158"/>
      <c r="BI43" s="158"/>
      <c r="BJ43" s="156"/>
      <c r="BK43" s="157"/>
      <c r="BL43" s="158"/>
      <c r="BM43" s="158"/>
      <c r="BN43" s="159"/>
      <c r="BO43" s="159"/>
      <c r="BP43" s="158"/>
      <c r="BQ43" s="158"/>
      <c r="BR43" s="156"/>
      <c r="BS43" s="157"/>
      <c r="BT43" s="158"/>
      <c r="BU43" s="158"/>
      <c r="BV43" s="159"/>
      <c r="BW43" s="159"/>
      <c r="BX43" s="119" t="str">
        <f t="shared" si="0"/>
        <v/>
      </c>
      <c r="BY43" s="119" t="str">
        <f t="shared" si="1"/>
        <v/>
      </c>
      <c r="BZ43" s="119" t="str">
        <f t="shared" si="2"/>
        <v/>
      </c>
      <c r="CA43" s="119" t="str">
        <f t="shared" si="3"/>
        <v/>
      </c>
    </row>
    <row r="44" spans="1:79">
      <c r="A44" s="106">
        <v>36</v>
      </c>
      <c r="B44" s="250" t="str">
        <f>IF('2_B'!$B44="","",'2_B'!$B44)</f>
        <v/>
      </c>
      <c r="C44" s="251"/>
      <c r="D44" s="252"/>
      <c r="E44" s="110" t="str">
        <f>IF('2_B'!$E44="","",'2_B'!$E44)</f>
        <v/>
      </c>
      <c r="F44" s="154"/>
      <c r="G44" s="155"/>
      <c r="H44" s="155"/>
      <c r="I44" s="155"/>
      <c r="J44" s="155"/>
      <c r="K44" s="155"/>
      <c r="L44" s="155"/>
      <c r="M44" s="155"/>
      <c r="N44" s="154"/>
      <c r="O44" s="155"/>
      <c r="P44" s="155"/>
      <c r="Q44" s="155"/>
      <c r="R44" s="155"/>
      <c r="S44" s="155"/>
      <c r="T44" s="155"/>
      <c r="U44" s="155"/>
      <c r="V44" s="154"/>
      <c r="W44" s="155"/>
      <c r="X44" s="155"/>
      <c r="Y44" s="155"/>
      <c r="Z44" s="155"/>
      <c r="AA44" s="155"/>
      <c r="AB44" s="155"/>
      <c r="AC44" s="155"/>
      <c r="AD44" s="154"/>
      <c r="AE44" s="155"/>
      <c r="AF44" s="155"/>
      <c r="AG44" s="155"/>
      <c r="AH44" s="155"/>
      <c r="AI44" s="155"/>
      <c r="AJ44" s="155"/>
      <c r="AK44" s="155"/>
      <c r="AL44" s="154"/>
      <c r="AM44" s="155"/>
      <c r="AN44" s="155"/>
      <c r="AO44" s="155"/>
      <c r="AP44" s="155"/>
      <c r="AQ44" s="155"/>
      <c r="AR44" s="155"/>
      <c r="AS44" s="155"/>
      <c r="AT44" s="154"/>
      <c r="AU44" s="155"/>
      <c r="AV44" s="155"/>
      <c r="AW44" s="155"/>
      <c r="AX44" s="155"/>
      <c r="AY44" s="155"/>
      <c r="AZ44" s="155"/>
      <c r="BA44" s="155"/>
      <c r="BB44" s="154"/>
      <c r="BC44" s="155"/>
      <c r="BD44" s="155"/>
      <c r="BE44" s="155"/>
      <c r="BF44" s="155"/>
      <c r="BG44" s="155"/>
      <c r="BH44" s="155"/>
      <c r="BI44" s="155"/>
      <c r="BJ44" s="154"/>
      <c r="BK44" s="155"/>
      <c r="BL44" s="155"/>
      <c r="BM44" s="155"/>
      <c r="BN44" s="155"/>
      <c r="BO44" s="155"/>
      <c r="BP44" s="155"/>
      <c r="BQ44" s="155"/>
      <c r="BR44" s="154"/>
      <c r="BS44" s="155"/>
      <c r="BT44" s="155"/>
      <c r="BU44" s="155"/>
      <c r="BV44" s="155"/>
      <c r="BW44" s="155"/>
      <c r="BX44" s="118" t="str">
        <f t="shared" si="0"/>
        <v/>
      </c>
      <c r="BY44" s="118" t="str">
        <f t="shared" si="1"/>
        <v/>
      </c>
      <c r="BZ44" s="118" t="str">
        <f t="shared" si="2"/>
        <v/>
      </c>
      <c r="CA44" s="118" t="str">
        <f t="shared" si="3"/>
        <v/>
      </c>
    </row>
    <row r="45" spans="1:79">
      <c r="A45" s="107">
        <v>37</v>
      </c>
      <c r="B45" s="253" t="str">
        <f>IF('2_B'!$B45="","",'2_B'!$B45)</f>
        <v/>
      </c>
      <c r="C45" s="254"/>
      <c r="D45" s="255"/>
      <c r="E45" s="111" t="str">
        <f>IF('2_B'!$E45="","",'2_B'!$E45)</f>
        <v/>
      </c>
      <c r="F45" s="156"/>
      <c r="G45" s="157"/>
      <c r="H45" s="158"/>
      <c r="I45" s="158"/>
      <c r="J45" s="159"/>
      <c r="K45" s="159"/>
      <c r="L45" s="158"/>
      <c r="M45" s="158"/>
      <c r="N45" s="156"/>
      <c r="O45" s="157"/>
      <c r="P45" s="158"/>
      <c r="Q45" s="158"/>
      <c r="R45" s="159"/>
      <c r="S45" s="159"/>
      <c r="T45" s="158"/>
      <c r="U45" s="158"/>
      <c r="V45" s="156"/>
      <c r="W45" s="157"/>
      <c r="X45" s="158"/>
      <c r="Y45" s="158"/>
      <c r="Z45" s="159"/>
      <c r="AA45" s="159"/>
      <c r="AB45" s="158"/>
      <c r="AC45" s="158"/>
      <c r="AD45" s="156"/>
      <c r="AE45" s="157"/>
      <c r="AF45" s="158"/>
      <c r="AG45" s="158"/>
      <c r="AH45" s="159"/>
      <c r="AI45" s="159"/>
      <c r="AJ45" s="158"/>
      <c r="AK45" s="158"/>
      <c r="AL45" s="156"/>
      <c r="AM45" s="157"/>
      <c r="AN45" s="158"/>
      <c r="AO45" s="158"/>
      <c r="AP45" s="159"/>
      <c r="AQ45" s="159"/>
      <c r="AR45" s="158"/>
      <c r="AS45" s="158"/>
      <c r="AT45" s="156"/>
      <c r="AU45" s="157"/>
      <c r="AV45" s="158"/>
      <c r="AW45" s="158"/>
      <c r="AX45" s="159"/>
      <c r="AY45" s="159"/>
      <c r="AZ45" s="158"/>
      <c r="BA45" s="158"/>
      <c r="BB45" s="156"/>
      <c r="BC45" s="157"/>
      <c r="BD45" s="158"/>
      <c r="BE45" s="158"/>
      <c r="BF45" s="159"/>
      <c r="BG45" s="159"/>
      <c r="BH45" s="158"/>
      <c r="BI45" s="158"/>
      <c r="BJ45" s="156"/>
      <c r="BK45" s="157"/>
      <c r="BL45" s="158"/>
      <c r="BM45" s="158"/>
      <c r="BN45" s="159"/>
      <c r="BO45" s="159"/>
      <c r="BP45" s="158"/>
      <c r="BQ45" s="158"/>
      <c r="BR45" s="156"/>
      <c r="BS45" s="157"/>
      <c r="BT45" s="158"/>
      <c r="BU45" s="158"/>
      <c r="BV45" s="159"/>
      <c r="BW45" s="159"/>
      <c r="BX45" s="119" t="str">
        <f t="shared" si="0"/>
        <v/>
      </c>
      <c r="BY45" s="119" t="str">
        <f t="shared" si="1"/>
        <v/>
      </c>
      <c r="BZ45" s="119" t="str">
        <f t="shared" si="2"/>
        <v/>
      </c>
      <c r="CA45" s="119" t="str">
        <f t="shared" si="3"/>
        <v/>
      </c>
    </row>
    <row r="46" spans="1:79">
      <c r="A46" s="106">
        <v>38</v>
      </c>
      <c r="B46" s="250" t="str">
        <f>IF('2_B'!$B46="","",'2_B'!$B46)</f>
        <v/>
      </c>
      <c r="C46" s="251"/>
      <c r="D46" s="252"/>
      <c r="E46" s="110" t="str">
        <f>IF('2_B'!$E46="","",'2_B'!$E46)</f>
        <v/>
      </c>
      <c r="F46" s="154"/>
      <c r="G46" s="155"/>
      <c r="H46" s="155"/>
      <c r="I46" s="155"/>
      <c r="J46" s="155"/>
      <c r="K46" s="155"/>
      <c r="L46" s="155"/>
      <c r="M46" s="155"/>
      <c r="N46" s="154"/>
      <c r="O46" s="155"/>
      <c r="P46" s="155"/>
      <c r="Q46" s="155"/>
      <c r="R46" s="155"/>
      <c r="S46" s="155"/>
      <c r="T46" s="155"/>
      <c r="U46" s="155"/>
      <c r="V46" s="154"/>
      <c r="W46" s="155"/>
      <c r="X46" s="155"/>
      <c r="Y46" s="155"/>
      <c r="Z46" s="155"/>
      <c r="AA46" s="155"/>
      <c r="AB46" s="155"/>
      <c r="AC46" s="155"/>
      <c r="AD46" s="154"/>
      <c r="AE46" s="155"/>
      <c r="AF46" s="155"/>
      <c r="AG46" s="155"/>
      <c r="AH46" s="155"/>
      <c r="AI46" s="155"/>
      <c r="AJ46" s="155"/>
      <c r="AK46" s="155"/>
      <c r="AL46" s="154"/>
      <c r="AM46" s="155"/>
      <c r="AN46" s="155"/>
      <c r="AO46" s="155"/>
      <c r="AP46" s="155"/>
      <c r="AQ46" s="155"/>
      <c r="AR46" s="155"/>
      <c r="AS46" s="155"/>
      <c r="AT46" s="154"/>
      <c r="AU46" s="155"/>
      <c r="AV46" s="155"/>
      <c r="AW46" s="155"/>
      <c r="AX46" s="155"/>
      <c r="AY46" s="155"/>
      <c r="AZ46" s="155"/>
      <c r="BA46" s="155"/>
      <c r="BB46" s="154"/>
      <c r="BC46" s="155"/>
      <c r="BD46" s="155"/>
      <c r="BE46" s="155"/>
      <c r="BF46" s="155"/>
      <c r="BG46" s="155"/>
      <c r="BH46" s="155"/>
      <c r="BI46" s="155"/>
      <c r="BJ46" s="154"/>
      <c r="BK46" s="155"/>
      <c r="BL46" s="155"/>
      <c r="BM46" s="155"/>
      <c r="BN46" s="155"/>
      <c r="BO46" s="155"/>
      <c r="BP46" s="155"/>
      <c r="BQ46" s="155"/>
      <c r="BR46" s="154"/>
      <c r="BS46" s="155"/>
      <c r="BT46" s="155"/>
      <c r="BU46" s="155"/>
      <c r="BV46" s="155"/>
      <c r="BW46" s="155"/>
      <c r="BX46" s="118" t="str">
        <f t="shared" si="0"/>
        <v/>
      </c>
      <c r="BY46" s="118" t="str">
        <f t="shared" si="1"/>
        <v/>
      </c>
      <c r="BZ46" s="118" t="str">
        <f t="shared" si="2"/>
        <v/>
      </c>
      <c r="CA46" s="118" t="str">
        <f t="shared" si="3"/>
        <v/>
      </c>
    </row>
    <row r="47" spans="1:79">
      <c r="A47" s="107">
        <v>39</v>
      </c>
      <c r="B47" s="253" t="str">
        <f>IF('2_B'!$B47="","",'2_B'!$B47)</f>
        <v/>
      </c>
      <c r="C47" s="254"/>
      <c r="D47" s="255"/>
      <c r="E47" s="111" t="str">
        <f>IF('2_B'!$E47="","",'2_B'!$E47)</f>
        <v/>
      </c>
      <c r="F47" s="156"/>
      <c r="G47" s="157"/>
      <c r="H47" s="158"/>
      <c r="I47" s="158"/>
      <c r="J47" s="159"/>
      <c r="K47" s="159"/>
      <c r="L47" s="158"/>
      <c r="M47" s="158"/>
      <c r="N47" s="156"/>
      <c r="O47" s="157"/>
      <c r="P47" s="158"/>
      <c r="Q47" s="158"/>
      <c r="R47" s="159"/>
      <c r="S47" s="159"/>
      <c r="T47" s="158"/>
      <c r="U47" s="158"/>
      <c r="V47" s="156"/>
      <c r="W47" s="157"/>
      <c r="X47" s="158"/>
      <c r="Y47" s="158"/>
      <c r="Z47" s="159"/>
      <c r="AA47" s="159"/>
      <c r="AB47" s="158"/>
      <c r="AC47" s="158"/>
      <c r="AD47" s="156"/>
      <c r="AE47" s="157"/>
      <c r="AF47" s="158"/>
      <c r="AG47" s="158"/>
      <c r="AH47" s="159"/>
      <c r="AI47" s="159"/>
      <c r="AJ47" s="158"/>
      <c r="AK47" s="158"/>
      <c r="AL47" s="156"/>
      <c r="AM47" s="157"/>
      <c r="AN47" s="158"/>
      <c r="AO47" s="158"/>
      <c r="AP47" s="159"/>
      <c r="AQ47" s="159"/>
      <c r="AR47" s="158"/>
      <c r="AS47" s="158"/>
      <c r="AT47" s="156"/>
      <c r="AU47" s="157"/>
      <c r="AV47" s="158"/>
      <c r="AW47" s="158"/>
      <c r="AX47" s="159"/>
      <c r="AY47" s="159"/>
      <c r="AZ47" s="158"/>
      <c r="BA47" s="158"/>
      <c r="BB47" s="156"/>
      <c r="BC47" s="157"/>
      <c r="BD47" s="158"/>
      <c r="BE47" s="158"/>
      <c r="BF47" s="159"/>
      <c r="BG47" s="159"/>
      <c r="BH47" s="158"/>
      <c r="BI47" s="158"/>
      <c r="BJ47" s="156"/>
      <c r="BK47" s="157"/>
      <c r="BL47" s="158"/>
      <c r="BM47" s="158"/>
      <c r="BN47" s="159"/>
      <c r="BO47" s="159"/>
      <c r="BP47" s="158"/>
      <c r="BQ47" s="158"/>
      <c r="BR47" s="156"/>
      <c r="BS47" s="157"/>
      <c r="BT47" s="158"/>
      <c r="BU47" s="158"/>
      <c r="BV47" s="159"/>
      <c r="BW47" s="159"/>
      <c r="BX47" s="119" t="str">
        <f t="shared" si="0"/>
        <v/>
      </c>
      <c r="BY47" s="119" t="str">
        <f t="shared" si="1"/>
        <v/>
      </c>
      <c r="BZ47" s="119" t="str">
        <f t="shared" si="2"/>
        <v/>
      </c>
      <c r="CA47" s="119" t="str">
        <f t="shared" si="3"/>
        <v/>
      </c>
    </row>
    <row r="48" spans="1:79">
      <c r="A48" s="106">
        <v>40</v>
      </c>
      <c r="B48" s="250" t="str">
        <f>IF('2_B'!$B48="","",'2_B'!$B48)</f>
        <v/>
      </c>
      <c r="C48" s="251"/>
      <c r="D48" s="252"/>
      <c r="E48" s="110" t="str">
        <f>IF('2_B'!$E48="","",'2_B'!$E48)</f>
        <v/>
      </c>
      <c r="F48" s="154"/>
      <c r="G48" s="155"/>
      <c r="H48" s="155"/>
      <c r="I48" s="155"/>
      <c r="J48" s="155"/>
      <c r="K48" s="155"/>
      <c r="L48" s="155"/>
      <c r="M48" s="155"/>
      <c r="N48" s="154"/>
      <c r="O48" s="155"/>
      <c r="P48" s="155"/>
      <c r="Q48" s="155"/>
      <c r="R48" s="155"/>
      <c r="S48" s="155"/>
      <c r="T48" s="155"/>
      <c r="U48" s="155"/>
      <c r="V48" s="154"/>
      <c r="W48" s="155"/>
      <c r="X48" s="155"/>
      <c r="Y48" s="155"/>
      <c r="Z48" s="155"/>
      <c r="AA48" s="155"/>
      <c r="AB48" s="155"/>
      <c r="AC48" s="155"/>
      <c r="AD48" s="154"/>
      <c r="AE48" s="155"/>
      <c r="AF48" s="155"/>
      <c r="AG48" s="155"/>
      <c r="AH48" s="155"/>
      <c r="AI48" s="155"/>
      <c r="AJ48" s="155"/>
      <c r="AK48" s="155"/>
      <c r="AL48" s="154"/>
      <c r="AM48" s="155"/>
      <c r="AN48" s="155"/>
      <c r="AO48" s="155"/>
      <c r="AP48" s="155"/>
      <c r="AQ48" s="155"/>
      <c r="AR48" s="155"/>
      <c r="AS48" s="155"/>
      <c r="AT48" s="154"/>
      <c r="AU48" s="155"/>
      <c r="AV48" s="155"/>
      <c r="AW48" s="155"/>
      <c r="AX48" s="155"/>
      <c r="AY48" s="155"/>
      <c r="AZ48" s="155"/>
      <c r="BA48" s="155"/>
      <c r="BB48" s="154"/>
      <c r="BC48" s="155"/>
      <c r="BD48" s="155"/>
      <c r="BE48" s="155"/>
      <c r="BF48" s="155"/>
      <c r="BG48" s="155"/>
      <c r="BH48" s="155"/>
      <c r="BI48" s="155"/>
      <c r="BJ48" s="154"/>
      <c r="BK48" s="155"/>
      <c r="BL48" s="155"/>
      <c r="BM48" s="155"/>
      <c r="BN48" s="155"/>
      <c r="BO48" s="155"/>
      <c r="BP48" s="155"/>
      <c r="BQ48" s="155"/>
      <c r="BR48" s="154"/>
      <c r="BS48" s="155"/>
      <c r="BT48" s="155"/>
      <c r="BU48" s="155"/>
      <c r="BV48" s="155"/>
      <c r="BW48" s="155"/>
      <c r="BX48" s="118" t="str">
        <f t="shared" si="0"/>
        <v/>
      </c>
      <c r="BY48" s="118" t="str">
        <f t="shared" si="1"/>
        <v/>
      </c>
      <c r="BZ48" s="118" t="str">
        <f t="shared" si="2"/>
        <v/>
      </c>
      <c r="CA48" s="118" t="str">
        <f t="shared" si="3"/>
        <v/>
      </c>
    </row>
    <row r="49" spans="1:79">
      <c r="A49" s="107">
        <v>41</v>
      </c>
      <c r="B49" s="253" t="str">
        <f>IF('2_B'!$B49="","",'2_B'!$B49)</f>
        <v/>
      </c>
      <c r="C49" s="254"/>
      <c r="D49" s="255"/>
      <c r="E49" s="111" t="str">
        <f>IF('2_B'!$E49="","",'2_B'!$E49)</f>
        <v/>
      </c>
      <c r="F49" s="156"/>
      <c r="G49" s="157"/>
      <c r="H49" s="158"/>
      <c r="I49" s="158"/>
      <c r="J49" s="159"/>
      <c r="K49" s="159"/>
      <c r="L49" s="158"/>
      <c r="M49" s="158"/>
      <c r="N49" s="156"/>
      <c r="O49" s="157"/>
      <c r="P49" s="158"/>
      <c r="Q49" s="158"/>
      <c r="R49" s="159"/>
      <c r="S49" s="159"/>
      <c r="T49" s="158"/>
      <c r="U49" s="158"/>
      <c r="V49" s="156"/>
      <c r="W49" s="157"/>
      <c r="X49" s="158"/>
      <c r="Y49" s="158"/>
      <c r="Z49" s="159"/>
      <c r="AA49" s="159"/>
      <c r="AB49" s="158"/>
      <c r="AC49" s="158"/>
      <c r="AD49" s="156"/>
      <c r="AE49" s="157"/>
      <c r="AF49" s="158"/>
      <c r="AG49" s="158"/>
      <c r="AH49" s="159"/>
      <c r="AI49" s="159"/>
      <c r="AJ49" s="158"/>
      <c r="AK49" s="158"/>
      <c r="AL49" s="156"/>
      <c r="AM49" s="157"/>
      <c r="AN49" s="158"/>
      <c r="AO49" s="158"/>
      <c r="AP49" s="159"/>
      <c r="AQ49" s="159"/>
      <c r="AR49" s="158"/>
      <c r="AS49" s="158"/>
      <c r="AT49" s="156"/>
      <c r="AU49" s="157"/>
      <c r="AV49" s="158"/>
      <c r="AW49" s="158"/>
      <c r="AX49" s="159"/>
      <c r="AY49" s="159"/>
      <c r="AZ49" s="158"/>
      <c r="BA49" s="158"/>
      <c r="BB49" s="156"/>
      <c r="BC49" s="157"/>
      <c r="BD49" s="158"/>
      <c r="BE49" s="158"/>
      <c r="BF49" s="159"/>
      <c r="BG49" s="159"/>
      <c r="BH49" s="158"/>
      <c r="BI49" s="158"/>
      <c r="BJ49" s="156"/>
      <c r="BK49" s="157"/>
      <c r="BL49" s="158"/>
      <c r="BM49" s="158"/>
      <c r="BN49" s="159"/>
      <c r="BO49" s="159"/>
      <c r="BP49" s="158"/>
      <c r="BQ49" s="158"/>
      <c r="BR49" s="156"/>
      <c r="BS49" s="157"/>
      <c r="BT49" s="158"/>
      <c r="BU49" s="158"/>
      <c r="BV49" s="159"/>
      <c r="BW49" s="159"/>
      <c r="BX49" s="119" t="str">
        <f t="shared" si="0"/>
        <v/>
      </c>
      <c r="BY49" s="119" t="str">
        <f t="shared" si="1"/>
        <v/>
      </c>
      <c r="BZ49" s="119" t="str">
        <f t="shared" si="2"/>
        <v/>
      </c>
      <c r="CA49" s="119" t="str">
        <f t="shared" si="3"/>
        <v/>
      </c>
    </row>
    <row r="50" spans="1:79">
      <c r="A50" s="106">
        <v>42</v>
      </c>
      <c r="B50" s="250" t="str">
        <f>IF('2_B'!$B50="","",'2_B'!$B50)</f>
        <v/>
      </c>
      <c r="C50" s="251"/>
      <c r="D50" s="252"/>
      <c r="E50" s="110" t="str">
        <f>IF('2_B'!$E50="","",'2_B'!$E50)</f>
        <v/>
      </c>
      <c r="F50" s="154"/>
      <c r="G50" s="155"/>
      <c r="H50" s="155"/>
      <c r="I50" s="155"/>
      <c r="J50" s="155"/>
      <c r="K50" s="155"/>
      <c r="L50" s="155"/>
      <c r="M50" s="155"/>
      <c r="N50" s="154"/>
      <c r="O50" s="155"/>
      <c r="P50" s="155"/>
      <c r="Q50" s="155"/>
      <c r="R50" s="155"/>
      <c r="S50" s="155"/>
      <c r="T50" s="155"/>
      <c r="U50" s="155"/>
      <c r="V50" s="154"/>
      <c r="W50" s="155"/>
      <c r="X50" s="155"/>
      <c r="Y50" s="155"/>
      <c r="Z50" s="155"/>
      <c r="AA50" s="155"/>
      <c r="AB50" s="155"/>
      <c r="AC50" s="155"/>
      <c r="AD50" s="154"/>
      <c r="AE50" s="155"/>
      <c r="AF50" s="155"/>
      <c r="AG50" s="155"/>
      <c r="AH50" s="155"/>
      <c r="AI50" s="155"/>
      <c r="AJ50" s="155"/>
      <c r="AK50" s="155"/>
      <c r="AL50" s="154"/>
      <c r="AM50" s="155"/>
      <c r="AN50" s="155"/>
      <c r="AO50" s="155"/>
      <c r="AP50" s="155"/>
      <c r="AQ50" s="155"/>
      <c r="AR50" s="155"/>
      <c r="AS50" s="155"/>
      <c r="AT50" s="154"/>
      <c r="AU50" s="155"/>
      <c r="AV50" s="155"/>
      <c r="AW50" s="155"/>
      <c r="AX50" s="155"/>
      <c r="AY50" s="155"/>
      <c r="AZ50" s="155"/>
      <c r="BA50" s="155"/>
      <c r="BB50" s="154"/>
      <c r="BC50" s="155"/>
      <c r="BD50" s="155"/>
      <c r="BE50" s="155"/>
      <c r="BF50" s="155"/>
      <c r="BG50" s="155"/>
      <c r="BH50" s="155"/>
      <c r="BI50" s="155"/>
      <c r="BJ50" s="154"/>
      <c r="BK50" s="155"/>
      <c r="BL50" s="155"/>
      <c r="BM50" s="155"/>
      <c r="BN50" s="155"/>
      <c r="BO50" s="155"/>
      <c r="BP50" s="155"/>
      <c r="BQ50" s="155"/>
      <c r="BR50" s="154"/>
      <c r="BS50" s="155"/>
      <c r="BT50" s="155"/>
      <c r="BU50" s="155"/>
      <c r="BV50" s="155"/>
      <c r="BW50" s="155"/>
      <c r="BX50" s="118" t="str">
        <f t="shared" si="0"/>
        <v/>
      </c>
      <c r="BY50" s="118" t="str">
        <f t="shared" si="1"/>
        <v/>
      </c>
      <c r="BZ50" s="118" t="str">
        <f t="shared" si="2"/>
        <v/>
      </c>
      <c r="CA50" s="118" t="str">
        <f t="shared" si="3"/>
        <v/>
      </c>
    </row>
    <row r="51" spans="1:79">
      <c r="A51" s="107">
        <v>43</v>
      </c>
      <c r="B51" s="253" t="str">
        <f>IF('2_B'!$B51="","",'2_B'!$B51)</f>
        <v/>
      </c>
      <c r="C51" s="254"/>
      <c r="D51" s="255"/>
      <c r="E51" s="111" t="str">
        <f>IF('2_B'!$E51="","",'2_B'!$E51)</f>
        <v/>
      </c>
      <c r="F51" s="156"/>
      <c r="G51" s="157"/>
      <c r="H51" s="158"/>
      <c r="I51" s="158"/>
      <c r="J51" s="159"/>
      <c r="K51" s="159"/>
      <c r="L51" s="158"/>
      <c r="M51" s="158"/>
      <c r="N51" s="156"/>
      <c r="O51" s="157"/>
      <c r="P51" s="158"/>
      <c r="Q51" s="158"/>
      <c r="R51" s="159"/>
      <c r="S51" s="159"/>
      <c r="T51" s="158"/>
      <c r="U51" s="158"/>
      <c r="V51" s="156"/>
      <c r="W51" s="157"/>
      <c r="X51" s="158"/>
      <c r="Y51" s="158"/>
      <c r="Z51" s="159"/>
      <c r="AA51" s="159"/>
      <c r="AB51" s="158"/>
      <c r="AC51" s="158"/>
      <c r="AD51" s="156"/>
      <c r="AE51" s="157"/>
      <c r="AF51" s="158"/>
      <c r="AG51" s="158"/>
      <c r="AH51" s="159"/>
      <c r="AI51" s="159"/>
      <c r="AJ51" s="158"/>
      <c r="AK51" s="158"/>
      <c r="AL51" s="156"/>
      <c r="AM51" s="157"/>
      <c r="AN51" s="158"/>
      <c r="AO51" s="158"/>
      <c r="AP51" s="159"/>
      <c r="AQ51" s="159"/>
      <c r="AR51" s="158"/>
      <c r="AS51" s="158"/>
      <c r="AT51" s="156"/>
      <c r="AU51" s="157"/>
      <c r="AV51" s="158"/>
      <c r="AW51" s="158"/>
      <c r="AX51" s="159"/>
      <c r="AY51" s="159"/>
      <c r="AZ51" s="158"/>
      <c r="BA51" s="158"/>
      <c r="BB51" s="156"/>
      <c r="BC51" s="157"/>
      <c r="BD51" s="158"/>
      <c r="BE51" s="158"/>
      <c r="BF51" s="159"/>
      <c r="BG51" s="159"/>
      <c r="BH51" s="158"/>
      <c r="BI51" s="158"/>
      <c r="BJ51" s="156"/>
      <c r="BK51" s="157"/>
      <c r="BL51" s="158"/>
      <c r="BM51" s="158"/>
      <c r="BN51" s="159"/>
      <c r="BO51" s="159"/>
      <c r="BP51" s="158"/>
      <c r="BQ51" s="158"/>
      <c r="BR51" s="156"/>
      <c r="BS51" s="157"/>
      <c r="BT51" s="158"/>
      <c r="BU51" s="158"/>
      <c r="BV51" s="159"/>
      <c r="BW51" s="159"/>
      <c r="BX51" s="119" t="str">
        <f t="shared" si="0"/>
        <v/>
      </c>
      <c r="BY51" s="119" t="str">
        <f t="shared" si="1"/>
        <v/>
      </c>
      <c r="BZ51" s="119" t="str">
        <f t="shared" si="2"/>
        <v/>
      </c>
      <c r="CA51" s="119" t="str">
        <f t="shared" si="3"/>
        <v/>
      </c>
    </row>
    <row r="52" spans="1:79">
      <c r="A52" s="106">
        <v>44</v>
      </c>
      <c r="B52" s="250" t="str">
        <f>IF('2_B'!$B52="","",'2_B'!$B52)</f>
        <v/>
      </c>
      <c r="C52" s="251"/>
      <c r="D52" s="252"/>
      <c r="E52" s="110" t="str">
        <f>IF('2_B'!$E52="","",'2_B'!$E52)</f>
        <v/>
      </c>
      <c r="F52" s="154"/>
      <c r="G52" s="155"/>
      <c r="H52" s="155"/>
      <c r="I52" s="155"/>
      <c r="J52" s="155"/>
      <c r="K52" s="155"/>
      <c r="L52" s="155"/>
      <c r="M52" s="155"/>
      <c r="N52" s="154"/>
      <c r="O52" s="155"/>
      <c r="P52" s="155"/>
      <c r="Q52" s="155"/>
      <c r="R52" s="155"/>
      <c r="S52" s="155"/>
      <c r="T52" s="155"/>
      <c r="U52" s="155"/>
      <c r="V52" s="154"/>
      <c r="W52" s="155"/>
      <c r="X52" s="155"/>
      <c r="Y52" s="155"/>
      <c r="Z52" s="155"/>
      <c r="AA52" s="155"/>
      <c r="AB52" s="155"/>
      <c r="AC52" s="155"/>
      <c r="AD52" s="154"/>
      <c r="AE52" s="155"/>
      <c r="AF52" s="155"/>
      <c r="AG52" s="155"/>
      <c r="AH52" s="155"/>
      <c r="AI52" s="155"/>
      <c r="AJ52" s="155"/>
      <c r="AK52" s="155"/>
      <c r="AL52" s="154"/>
      <c r="AM52" s="155"/>
      <c r="AN52" s="155"/>
      <c r="AO52" s="155"/>
      <c r="AP52" s="155"/>
      <c r="AQ52" s="155"/>
      <c r="AR52" s="155"/>
      <c r="AS52" s="155"/>
      <c r="AT52" s="154"/>
      <c r="AU52" s="155"/>
      <c r="AV52" s="155"/>
      <c r="AW52" s="155"/>
      <c r="AX52" s="155"/>
      <c r="AY52" s="155"/>
      <c r="AZ52" s="155"/>
      <c r="BA52" s="155"/>
      <c r="BB52" s="154"/>
      <c r="BC52" s="155"/>
      <c r="BD52" s="155"/>
      <c r="BE52" s="155"/>
      <c r="BF52" s="155"/>
      <c r="BG52" s="155"/>
      <c r="BH52" s="155"/>
      <c r="BI52" s="155"/>
      <c r="BJ52" s="154"/>
      <c r="BK52" s="155"/>
      <c r="BL52" s="155"/>
      <c r="BM52" s="155"/>
      <c r="BN52" s="155"/>
      <c r="BO52" s="155"/>
      <c r="BP52" s="155"/>
      <c r="BQ52" s="155"/>
      <c r="BR52" s="154"/>
      <c r="BS52" s="155"/>
      <c r="BT52" s="155"/>
      <c r="BU52" s="155"/>
      <c r="BV52" s="155"/>
      <c r="BW52" s="155"/>
      <c r="BX52" s="118" t="str">
        <f t="shared" si="0"/>
        <v/>
      </c>
      <c r="BY52" s="118" t="str">
        <f t="shared" si="1"/>
        <v/>
      </c>
      <c r="BZ52" s="118" t="str">
        <f t="shared" si="2"/>
        <v/>
      </c>
      <c r="CA52" s="118" t="str">
        <f t="shared" si="3"/>
        <v/>
      </c>
    </row>
    <row r="53" spans="1:79">
      <c r="A53" s="107">
        <v>45</v>
      </c>
      <c r="B53" s="253" t="str">
        <f>IF('2_B'!$B53="","",'2_B'!$B53)</f>
        <v/>
      </c>
      <c r="C53" s="254"/>
      <c r="D53" s="255"/>
      <c r="E53" s="111" t="str">
        <f>IF('2_B'!$E53="","",'2_B'!$E53)</f>
        <v/>
      </c>
      <c r="F53" s="156"/>
      <c r="G53" s="157"/>
      <c r="H53" s="158"/>
      <c r="I53" s="158"/>
      <c r="J53" s="159"/>
      <c r="K53" s="159"/>
      <c r="L53" s="158"/>
      <c r="M53" s="158"/>
      <c r="N53" s="156"/>
      <c r="O53" s="157"/>
      <c r="P53" s="158"/>
      <c r="Q53" s="158"/>
      <c r="R53" s="159"/>
      <c r="S53" s="159"/>
      <c r="T53" s="158"/>
      <c r="U53" s="158"/>
      <c r="V53" s="156"/>
      <c r="W53" s="157"/>
      <c r="X53" s="158"/>
      <c r="Y53" s="158"/>
      <c r="Z53" s="159"/>
      <c r="AA53" s="159"/>
      <c r="AB53" s="158"/>
      <c r="AC53" s="158"/>
      <c r="AD53" s="156"/>
      <c r="AE53" s="157"/>
      <c r="AF53" s="158"/>
      <c r="AG53" s="158"/>
      <c r="AH53" s="159"/>
      <c r="AI53" s="159"/>
      <c r="AJ53" s="158"/>
      <c r="AK53" s="158"/>
      <c r="AL53" s="156"/>
      <c r="AM53" s="157"/>
      <c r="AN53" s="158"/>
      <c r="AO53" s="158"/>
      <c r="AP53" s="159"/>
      <c r="AQ53" s="159"/>
      <c r="AR53" s="158"/>
      <c r="AS53" s="158"/>
      <c r="AT53" s="156"/>
      <c r="AU53" s="157"/>
      <c r="AV53" s="158"/>
      <c r="AW53" s="158"/>
      <c r="AX53" s="159"/>
      <c r="AY53" s="159"/>
      <c r="AZ53" s="158"/>
      <c r="BA53" s="158"/>
      <c r="BB53" s="156"/>
      <c r="BC53" s="157"/>
      <c r="BD53" s="158"/>
      <c r="BE53" s="158"/>
      <c r="BF53" s="159"/>
      <c r="BG53" s="159"/>
      <c r="BH53" s="158"/>
      <c r="BI53" s="158"/>
      <c r="BJ53" s="156"/>
      <c r="BK53" s="157"/>
      <c r="BL53" s="158"/>
      <c r="BM53" s="158"/>
      <c r="BN53" s="159"/>
      <c r="BO53" s="159"/>
      <c r="BP53" s="158"/>
      <c r="BQ53" s="158"/>
      <c r="BR53" s="156"/>
      <c r="BS53" s="157"/>
      <c r="BT53" s="158"/>
      <c r="BU53" s="158"/>
      <c r="BV53" s="159"/>
      <c r="BW53" s="159"/>
      <c r="BX53" s="119" t="str">
        <f t="shared" si="0"/>
        <v/>
      </c>
      <c r="BY53" s="119" t="str">
        <f t="shared" si="1"/>
        <v/>
      </c>
      <c r="BZ53" s="119" t="str">
        <f t="shared" si="2"/>
        <v/>
      </c>
      <c r="CA53" s="119" t="str">
        <f t="shared" si="3"/>
        <v/>
      </c>
    </row>
    <row r="54" spans="1:79">
      <c r="A54" s="106">
        <v>46</v>
      </c>
      <c r="B54" s="250" t="str">
        <f>IF('2_B'!$B54="","",'2_B'!$B54)</f>
        <v/>
      </c>
      <c r="C54" s="251"/>
      <c r="D54" s="252"/>
      <c r="E54" s="110" t="str">
        <f>IF('2_B'!$E54="","",'2_B'!$E54)</f>
        <v/>
      </c>
      <c r="F54" s="154"/>
      <c r="G54" s="155"/>
      <c r="H54" s="155"/>
      <c r="I54" s="155"/>
      <c r="J54" s="155"/>
      <c r="K54" s="155"/>
      <c r="L54" s="155"/>
      <c r="M54" s="155"/>
      <c r="N54" s="154"/>
      <c r="O54" s="155"/>
      <c r="P54" s="155"/>
      <c r="Q54" s="155"/>
      <c r="R54" s="155"/>
      <c r="S54" s="155"/>
      <c r="T54" s="155"/>
      <c r="U54" s="155"/>
      <c r="V54" s="154"/>
      <c r="W54" s="155"/>
      <c r="X54" s="155"/>
      <c r="Y54" s="155"/>
      <c r="Z54" s="155"/>
      <c r="AA54" s="155"/>
      <c r="AB54" s="155"/>
      <c r="AC54" s="155"/>
      <c r="AD54" s="154"/>
      <c r="AE54" s="155"/>
      <c r="AF54" s="155"/>
      <c r="AG54" s="155"/>
      <c r="AH54" s="155"/>
      <c r="AI54" s="155"/>
      <c r="AJ54" s="155"/>
      <c r="AK54" s="155"/>
      <c r="AL54" s="154"/>
      <c r="AM54" s="155"/>
      <c r="AN54" s="155"/>
      <c r="AO54" s="155"/>
      <c r="AP54" s="155"/>
      <c r="AQ54" s="155"/>
      <c r="AR54" s="155"/>
      <c r="AS54" s="155"/>
      <c r="AT54" s="154"/>
      <c r="AU54" s="155"/>
      <c r="AV54" s="155"/>
      <c r="AW54" s="155"/>
      <c r="AX54" s="155"/>
      <c r="AY54" s="155"/>
      <c r="AZ54" s="155"/>
      <c r="BA54" s="155"/>
      <c r="BB54" s="154"/>
      <c r="BC54" s="155"/>
      <c r="BD54" s="155"/>
      <c r="BE54" s="155"/>
      <c r="BF54" s="155"/>
      <c r="BG54" s="155"/>
      <c r="BH54" s="155"/>
      <c r="BI54" s="155"/>
      <c r="BJ54" s="154"/>
      <c r="BK54" s="155"/>
      <c r="BL54" s="155"/>
      <c r="BM54" s="155"/>
      <c r="BN54" s="155"/>
      <c r="BO54" s="155"/>
      <c r="BP54" s="155"/>
      <c r="BQ54" s="155"/>
      <c r="BR54" s="154"/>
      <c r="BS54" s="155"/>
      <c r="BT54" s="155"/>
      <c r="BU54" s="155"/>
      <c r="BV54" s="155"/>
      <c r="BW54" s="155"/>
      <c r="BX54" s="118" t="str">
        <f t="shared" si="0"/>
        <v/>
      </c>
      <c r="BY54" s="118" t="str">
        <f t="shared" si="1"/>
        <v/>
      </c>
      <c r="BZ54" s="118" t="str">
        <f t="shared" si="2"/>
        <v/>
      </c>
      <c r="CA54" s="118" t="str">
        <f t="shared" si="3"/>
        <v/>
      </c>
    </row>
    <row r="55" spans="1:79">
      <c r="A55" s="107">
        <v>47</v>
      </c>
      <c r="B55" s="253" t="str">
        <f>IF('2_B'!$B55="","",'2_B'!$B55)</f>
        <v/>
      </c>
      <c r="C55" s="254"/>
      <c r="D55" s="255"/>
      <c r="E55" s="111" t="str">
        <f>IF('2_B'!$E55="","",'2_B'!$E55)</f>
        <v/>
      </c>
      <c r="F55" s="156"/>
      <c r="G55" s="157"/>
      <c r="H55" s="158"/>
      <c r="I55" s="158"/>
      <c r="J55" s="159"/>
      <c r="K55" s="159"/>
      <c r="L55" s="158"/>
      <c r="M55" s="158"/>
      <c r="N55" s="156"/>
      <c r="O55" s="157"/>
      <c r="P55" s="158"/>
      <c r="Q55" s="158"/>
      <c r="R55" s="159"/>
      <c r="S55" s="159"/>
      <c r="T55" s="158"/>
      <c r="U55" s="158"/>
      <c r="V55" s="156"/>
      <c r="W55" s="157"/>
      <c r="X55" s="158"/>
      <c r="Y55" s="158"/>
      <c r="Z55" s="159"/>
      <c r="AA55" s="159"/>
      <c r="AB55" s="158"/>
      <c r="AC55" s="158"/>
      <c r="AD55" s="156"/>
      <c r="AE55" s="157"/>
      <c r="AF55" s="158"/>
      <c r="AG55" s="158"/>
      <c r="AH55" s="159"/>
      <c r="AI55" s="159"/>
      <c r="AJ55" s="158"/>
      <c r="AK55" s="158"/>
      <c r="AL55" s="156"/>
      <c r="AM55" s="157"/>
      <c r="AN55" s="158"/>
      <c r="AO55" s="158"/>
      <c r="AP55" s="159"/>
      <c r="AQ55" s="159"/>
      <c r="AR55" s="158"/>
      <c r="AS55" s="158"/>
      <c r="AT55" s="156"/>
      <c r="AU55" s="157"/>
      <c r="AV55" s="158"/>
      <c r="AW55" s="158"/>
      <c r="AX55" s="159"/>
      <c r="AY55" s="159"/>
      <c r="AZ55" s="158"/>
      <c r="BA55" s="158"/>
      <c r="BB55" s="156"/>
      <c r="BC55" s="157"/>
      <c r="BD55" s="158"/>
      <c r="BE55" s="158"/>
      <c r="BF55" s="159"/>
      <c r="BG55" s="159"/>
      <c r="BH55" s="158"/>
      <c r="BI55" s="158"/>
      <c r="BJ55" s="156"/>
      <c r="BK55" s="157"/>
      <c r="BL55" s="158"/>
      <c r="BM55" s="158"/>
      <c r="BN55" s="159"/>
      <c r="BO55" s="159"/>
      <c r="BP55" s="158"/>
      <c r="BQ55" s="158"/>
      <c r="BR55" s="156"/>
      <c r="BS55" s="157"/>
      <c r="BT55" s="158"/>
      <c r="BU55" s="158"/>
      <c r="BV55" s="159"/>
      <c r="BW55" s="159"/>
      <c r="BX55" s="119" t="str">
        <f t="shared" si="0"/>
        <v/>
      </c>
      <c r="BY55" s="119" t="str">
        <f t="shared" si="1"/>
        <v/>
      </c>
      <c r="BZ55" s="119" t="str">
        <f t="shared" si="2"/>
        <v/>
      </c>
      <c r="CA55" s="119" t="str">
        <f t="shared" si="3"/>
        <v/>
      </c>
    </row>
    <row r="56" spans="1:79">
      <c r="A56" s="106">
        <v>48</v>
      </c>
      <c r="B56" s="250" t="str">
        <f>IF('2_B'!$B56="","",'2_B'!$B56)</f>
        <v/>
      </c>
      <c r="C56" s="251"/>
      <c r="D56" s="252"/>
      <c r="E56" s="110" t="str">
        <f>IF('2_B'!$E56="","",'2_B'!$E56)</f>
        <v/>
      </c>
      <c r="F56" s="154"/>
      <c r="G56" s="155"/>
      <c r="H56" s="155"/>
      <c r="I56" s="155"/>
      <c r="J56" s="155"/>
      <c r="K56" s="155"/>
      <c r="L56" s="155"/>
      <c r="M56" s="155"/>
      <c r="N56" s="154"/>
      <c r="O56" s="155"/>
      <c r="P56" s="155"/>
      <c r="Q56" s="155"/>
      <c r="R56" s="155"/>
      <c r="S56" s="155"/>
      <c r="T56" s="155"/>
      <c r="U56" s="155"/>
      <c r="V56" s="154"/>
      <c r="W56" s="155"/>
      <c r="X56" s="155"/>
      <c r="Y56" s="155"/>
      <c r="Z56" s="155"/>
      <c r="AA56" s="155"/>
      <c r="AB56" s="155"/>
      <c r="AC56" s="155"/>
      <c r="AD56" s="154"/>
      <c r="AE56" s="155"/>
      <c r="AF56" s="155"/>
      <c r="AG56" s="155"/>
      <c r="AH56" s="155"/>
      <c r="AI56" s="155"/>
      <c r="AJ56" s="155"/>
      <c r="AK56" s="155"/>
      <c r="AL56" s="154"/>
      <c r="AM56" s="155"/>
      <c r="AN56" s="155"/>
      <c r="AO56" s="155"/>
      <c r="AP56" s="155"/>
      <c r="AQ56" s="155"/>
      <c r="AR56" s="155"/>
      <c r="AS56" s="155"/>
      <c r="AT56" s="154"/>
      <c r="AU56" s="155"/>
      <c r="AV56" s="155"/>
      <c r="AW56" s="155"/>
      <c r="AX56" s="155"/>
      <c r="AY56" s="155"/>
      <c r="AZ56" s="155"/>
      <c r="BA56" s="155"/>
      <c r="BB56" s="154"/>
      <c r="BC56" s="155"/>
      <c r="BD56" s="155"/>
      <c r="BE56" s="155"/>
      <c r="BF56" s="155"/>
      <c r="BG56" s="155"/>
      <c r="BH56" s="155"/>
      <c r="BI56" s="155"/>
      <c r="BJ56" s="154"/>
      <c r="BK56" s="155"/>
      <c r="BL56" s="155"/>
      <c r="BM56" s="155"/>
      <c r="BN56" s="155"/>
      <c r="BO56" s="155"/>
      <c r="BP56" s="155"/>
      <c r="BQ56" s="155"/>
      <c r="BR56" s="154"/>
      <c r="BS56" s="155"/>
      <c r="BT56" s="155"/>
      <c r="BU56" s="155"/>
      <c r="BV56" s="155"/>
      <c r="BW56" s="155"/>
      <c r="BX56" s="118" t="str">
        <f t="shared" si="0"/>
        <v/>
      </c>
      <c r="BY56" s="118" t="str">
        <f t="shared" si="1"/>
        <v/>
      </c>
      <c r="BZ56" s="118" t="str">
        <f t="shared" si="2"/>
        <v/>
      </c>
      <c r="CA56" s="118" t="str">
        <f t="shared" si="3"/>
        <v/>
      </c>
    </row>
    <row r="57" spans="1:79">
      <c r="A57" s="107">
        <v>49</v>
      </c>
      <c r="B57" s="253" t="str">
        <f>IF('2_B'!$B57="","",'2_B'!$B57)</f>
        <v/>
      </c>
      <c r="C57" s="254"/>
      <c r="D57" s="255"/>
      <c r="E57" s="111" t="str">
        <f>IF('2_B'!$E57="","",'2_B'!$E57)</f>
        <v/>
      </c>
      <c r="F57" s="156"/>
      <c r="G57" s="157"/>
      <c r="H57" s="158"/>
      <c r="I57" s="158"/>
      <c r="J57" s="159"/>
      <c r="K57" s="159"/>
      <c r="L57" s="158"/>
      <c r="M57" s="158"/>
      <c r="N57" s="156"/>
      <c r="O57" s="157"/>
      <c r="P57" s="158"/>
      <c r="Q57" s="158"/>
      <c r="R57" s="159"/>
      <c r="S57" s="159"/>
      <c r="T57" s="158"/>
      <c r="U57" s="158"/>
      <c r="V57" s="156"/>
      <c r="W57" s="157"/>
      <c r="X57" s="158"/>
      <c r="Y57" s="158"/>
      <c r="Z57" s="159"/>
      <c r="AA57" s="159"/>
      <c r="AB57" s="158"/>
      <c r="AC57" s="158"/>
      <c r="AD57" s="156"/>
      <c r="AE57" s="157"/>
      <c r="AF57" s="158"/>
      <c r="AG57" s="158"/>
      <c r="AH57" s="159"/>
      <c r="AI57" s="159"/>
      <c r="AJ57" s="158"/>
      <c r="AK57" s="158"/>
      <c r="AL57" s="156"/>
      <c r="AM57" s="157"/>
      <c r="AN57" s="158"/>
      <c r="AO57" s="158"/>
      <c r="AP57" s="159"/>
      <c r="AQ57" s="159"/>
      <c r="AR57" s="158"/>
      <c r="AS57" s="158"/>
      <c r="AT57" s="156"/>
      <c r="AU57" s="157"/>
      <c r="AV57" s="158"/>
      <c r="AW57" s="158"/>
      <c r="AX57" s="159"/>
      <c r="AY57" s="159"/>
      <c r="AZ57" s="158"/>
      <c r="BA57" s="158"/>
      <c r="BB57" s="156"/>
      <c r="BC57" s="157"/>
      <c r="BD57" s="158"/>
      <c r="BE57" s="158"/>
      <c r="BF57" s="159"/>
      <c r="BG57" s="159"/>
      <c r="BH57" s="158"/>
      <c r="BI57" s="158"/>
      <c r="BJ57" s="156"/>
      <c r="BK57" s="157"/>
      <c r="BL57" s="158"/>
      <c r="BM57" s="158"/>
      <c r="BN57" s="159"/>
      <c r="BO57" s="159"/>
      <c r="BP57" s="158"/>
      <c r="BQ57" s="158"/>
      <c r="BR57" s="156"/>
      <c r="BS57" s="157"/>
      <c r="BT57" s="158"/>
      <c r="BU57" s="158"/>
      <c r="BV57" s="159"/>
      <c r="BW57" s="159"/>
      <c r="BX57" s="119" t="str">
        <f t="shared" si="0"/>
        <v/>
      </c>
      <c r="BY57" s="119" t="str">
        <f t="shared" si="1"/>
        <v/>
      </c>
      <c r="BZ57" s="119" t="str">
        <f t="shared" si="2"/>
        <v/>
      </c>
      <c r="CA57" s="119" t="str">
        <f t="shared" si="3"/>
        <v/>
      </c>
    </row>
    <row r="58" spans="1:79">
      <c r="A58" s="108">
        <v>50</v>
      </c>
      <c r="B58" s="247" t="str">
        <f>IF('2_B'!$B58="","",'2_B'!$B58)</f>
        <v/>
      </c>
      <c r="C58" s="248"/>
      <c r="D58" s="249"/>
      <c r="E58" s="112" t="str">
        <f>IF('2_B'!$E58="","",'2_B'!$E58)</f>
        <v/>
      </c>
      <c r="F58" s="160"/>
      <c r="G58" s="150"/>
      <c r="H58" s="150"/>
      <c r="I58" s="150"/>
      <c r="J58" s="150"/>
      <c r="K58" s="150"/>
      <c r="L58" s="150"/>
      <c r="M58" s="150"/>
      <c r="N58" s="160"/>
      <c r="O58" s="150"/>
      <c r="P58" s="150"/>
      <c r="Q58" s="150"/>
      <c r="R58" s="150"/>
      <c r="S58" s="150"/>
      <c r="T58" s="150"/>
      <c r="U58" s="150"/>
      <c r="V58" s="160"/>
      <c r="W58" s="150"/>
      <c r="X58" s="150"/>
      <c r="Y58" s="150"/>
      <c r="Z58" s="150"/>
      <c r="AA58" s="150"/>
      <c r="AB58" s="150"/>
      <c r="AC58" s="150"/>
      <c r="AD58" s="160"/>
      <c r="AE58" s="150"/>
      <c r="AF58" s="150"/>
      <c r="AG58" s="150"/>
      <c r="AH58" s="150"/>
      <c r="AI58" s="150"/>
      <c r="AJ58" s="150"/>
      <c r="AK58" s="150"/>
      <c r="AL58" s="160"/>
      <c r="AM58" s="150"/>
      <c r="AN58" s="150"/>
      <c r="AO58" s="150"/>
      <c r="AP58" s="150"/>
      <c r="AQ58" s="150"/>
      <c r="AR58" s="150"/>
      <c r="AS58" s="150"/>
      <c r="AT58" s="160"/>
      <c r="AU58" s="150"/>
      <c r="AV58" s="150"/>
      <c r="AW58" s="150"/>
      <c r="AX58" s="150"/>
      <c r="AY58" s="150"/>
      <c r="AZ58" s="150"/>
      <c r="BA58" s="150"/>
      <c r="BB58" s="160"/>
      <c r="BC58" s="150"/>
      <c r="BD58" s="150"/>
      <c r="BE58" s="150"/>
      <c r="BF58" s="150"/>
      <c r="BG58" s="150"/>
      <c r="BH58" s="150"/>
      <c r="BI58" s="150"/>
      <c r="BJ58" s="160"/>
      <c r="BK58" s="150"/>
      <c r="BL58" s="150"/>
      <c r="BM58" s="150"/>
      <c r="BN58" s="150"/>
      <c r="BO58" s="150"/>
      <c r="BP58" s="150"/>
      <c r="BQ58" s="150"/>
      <c r="BR58" s="160"/>
      <c r="BS58" s="150"/>
      <c r="BT58" s="150"/>
      <c r="BU58" s="150"/>
      <c r="BV58" s="150"/>
      <c r="BW58" s="150"/>
      <c r="BX58" s="120" t="str">
        <f t="shared" si="0"/>
        <v/>
      </c>
      <c r="BY58" s="120" t="str">
        <f t="shared" si="1"/>
        <v/>
      </c>
      <c r="BZ58" s="120" t="str">
        <f t="shared" si="2"/>
        <v/>
      </c>
      <c r="CA58" s="120" t="str">
        <f t="shared" si="3"/>
        <v/>
      </c>
    </row>
    <row r="59" spans="1:79">
      <c r="A59" s="82"/>
      <c r="B59" s="51"/>
      <c r="C59" s="54"/>
      <c r="D59" s="51"/>
      <c r="E59" s="51"/>
      <c r="F59" s="51"/>
    </row>
  </sheetData>
  <sheetProtection sheet="1" objects="1" scenarios="1" selectLockedCells="1"/>
  <mergeCells count="70">
    <mergeCell ref="BC2:BE2"/>
    <mergeCell ref="BN2:BU2"/>
    <mergeCell ref="AC4:AF4"/>
    <mergeCell ref="AH4:AJ4"/>
    <mergeCell ref="AL4:AN4"/>
    <mergeCell ref="AP4:AR4"/>
    <mergeCell ref="AT4:AW4"/>
    <mergeCell ref="AY4:BA4"/>
    <mergeCell ref="BC4:BE4"/>
    <mergeCell ref="BN4:BU4"/>
    <mergeCell ref="AC2:AF2"/>
    <mergeCell ref="AH2:AJ2"/>
    <mergeCell ref="AL2:AN2"/>
    <mergeCell ref="AP2:AR2"/>
    <mergeCell ref="AT2:AW2"/>
    <mergeCell ref="BG4:BL4"/>
    <mergeCell ref="AB6:BA6"/>
    <mergeCell ref="B8:D8"/>
    <mergeCell ref="B9:D9"/>
    <mergeCell ref="B10:D10"/>
    <mergeCell ref="AY2:BA2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36:D36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48:D48"/>
    <mergeCell ref="B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G2:BL2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</mergeCells>
  <conditionalFormatting sqref="F9:BW58">
    <cfRule type="beginsWith" dxfId="31" priority="1" operator="beginsWith" text="t">
      <formula>LEFT(F9,LEN("t"))="t"</formula>
    </cfRule>
    <cfRule type="beginsWith" dxfId="30" priority="2" operator="beginsWith" text="a">
      <formula>LEFT(F9,LEN("a"))="a"</formula>
    </cfRule>
    <cfRule type="beginsWith" dxfId="29" priority="3" operator="beginsWith" text="i">
      <formula>LEFT(F9,LEN("i"))="i"</formula>
    </cfRule>
    <cfRule type="beginsWith" dxfId="28" priority="4" operator="beginsWith" text="s">
      <formula>LEFT(F9,LEN("s"))="s"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CM60"/>
  <sheetViews>
    <sheetView zoomScale="150" zoomScaleNormal="150" workbookViewId="0">
      <selection activeCell="F27" sqref="F27:U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5.7109375" style="58" customWidth="1"/>
    <col min="6" max="20" width="1.7109375" style="58" customWidth="1"/>
    <col min="21" max="21" width="3.7109375" style="58" customWidth="1"/>
    <col min="22" max="22" width="2.7109375" style="58" customWidth="1"/>
    <col min="23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4" width="1.7109375" style="58" customWidth="1"/>
    <col min="75" max="75" width="2" style="58" customWidth="1"/>
    <col min="76" max="76" width="3.5703125" style="58" customWidth="1"/>
    <col min="77" max="78" width="3.28515625" style="58" customWidth="1"/>
    <col min="79" max="79" width="3.14062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51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 t="str">
        <f>"K "&amp;IF(OR(DataInduk!$D$35="",DataInduk!$D$35=1),IF(LEN(DataInduk!$D$29)&gt;2,LEFT(DataInduk!$D$29,2),DataInduk!$D$29),(IF(LEN(DataInduk!$D$29)&gt;2,LEFT(DataInduk!$D$29,2),DataInduk!$D$29)&amp;IF(DataInduk!$D$37="ABC","A",".1")))</f>
        <v>K 3A</v>
      </c>
      <c r="AD2" s="246"/>
      <c r="AE2" s="246"/>
      <c r="AF2" s="246"/>
      <c r="AG2" s="113"/>
      <c r="AH2" s="246" t="str">
        <f>"K "&amp;IF(DataInduk!$D$35&lt;2,"",(  IF(LEN(DataInduk!$D$29)&gt;2, (LEFT(DataInduk!$D$29,2)&amp;IF(DataInduk!$D$37="ABC","B",".2")),  (DataInduk!$D$29&amp;IF(DataInduk!$D$37="ABC","B",".2")   )  )   )   )</f>
        <v>K 3B</v>
      </c>
      <c r="AI2" s="246"/>
      <c r="AJ2" s="246"/>
      <c r="AK2" s="113"/>
      <c r="AL2" s="246" t="str">
        <f>"K "&amp;IF(DataInduk!$D$35&lt;3,"",(  IF(LEN(DataInduk!$D$29)&gt;2, (LEFT(DataInduk!$D$29,2)&amp;IF(DataInduk!$D$37="ABC","C",".3")  ),  (DataInduk!$D$29&amp;IF(DataInduk!$D$37="ABC","C",".3")   )  )   )   )</f>
        <v>K 3C</v>
      </c>
      <c r="AM2" s="246"/>
      <c r="AN2" s="246"/>
      <c r="AO2" s="113"/>
      <c r="AP2" s="246" t="str">
        <f>"K "&amp;IF(DataInduk!$D$35&lt;4,"",(  IF(LEN(DataInduk!$D$29)&gt;2, (LEFT(DataInduk!$D$29,2)&amp;IF(DataInduk!$D$37="ABC","D",".4") ),  (DataInduk!$D$29&amp;IF(DataInduk!$D$37="ABC","D",".4")  )  )   )   )</f>
        <v>K 3D</v>
      </c>
      <c r="AQ2" s="246"/>
      <c r="AR2" s="246"/>
      <c r="AS2" s="113"/>
      <c r="AT2" s="246" t="str">
        <f>"K "&amp;IF(DataInduk!$D$35&lt;5,"",(  IF(LEN(DataInduk!$D$29)&gt;2, (LEFT(DataInduk!$D$29,2)&amp;IF(DataInduk!$D$37="ABC","E",".5") ),  (DataInduk!$D$29&amp;IF(DataInduk!$D$37="ABC","E",".5")  )  )   )   )</f>
        <v>K 3E</v>
      </c>
      <c r="AU2" s="246"/>
      <c r="AV2" s="246"/>
      <c r="AW2" s="246"/>
      <c r="AX2" s="113"/>
      <c r="AY2" s="246" t="str">
        <f>"K "&amp;IF(DataInduk!$D$35&lt;6,"",(  IF(LEN(DataInduk!$D$29)&gt;2, (LEFT(DataInduk!$D$29,2)&amp;IF(DataInduk!$D$37="ABC","F",".6") ),  (DataInduk!$D$29&amp;IF(DataInduk!$D$37="ABC","F",".6")  )  )   )   )</f>
        <v>K 3F</v>
      </c>
      <c r="AZ2" s="246"/>
      <c r="BA2" s="246"/>
      <c r="BB2" s="113"/>
      <c r="BC2" s="246"/>
      <c r="BD2" s="246"/>
      <c r="BE2" s="246"/>
      <c r="BF2" s="113"/>
      <c r="BG2" s="344"/>
      <c r="BH2" s="344"/>
      <c r="BI2" s="344"/>
      <c r="BJ2" s="344"/>
      <c r="BK2" s="344"/>
      <c r="BL2" s="344"/>
      <c r="BM2" s="113"/>
      <c r="BN2" s="246"/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6" t="str">
        <f>DataInduk!$D$10</f>
        <v>Marhalah</v>
      </c>
      <c r="E4" s="73"/>
      <c r="F4" s="73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246" t="s">
        <v>82</v>
      </c>
      <c r="AD4" s="246"/>
      <c r="AE4" s="246"/>
      <c r="AF4" s="246"/>
      <c r="AG4" s="116"/>
      <c r="AH4" s="246" t="s">
        <v>83</v>
      </c>
      <c r="AI4" s="246"/>
      <c r="AJ4" s="246"/>
      <c r="AK4" s="116"/>
      <c r="AL4" s="246"/>
      <c r="AM4" s="246"/>
      <c r="AN4" s="246"/>
      <c r="AO4" s="116"/>
      <c r="AP4" s="246"/>
      <c r="AQ4" s="246"/>
      <c r="AR4" s="246"/>
      <c r="AS4" s="113"/>
      <c r="AT4" s="246"/>
      <c r="AU4" s="246"/>
      <c r="AV4" s="246"/>
      <c r="AW4" s="246"/>
      <c r="AX4" s="116"/>
      <c r="AY4" s="246"/>
      <c r="AZ4" s="246"/>
      <c r="BA4" s="246"/>
      <c r="BB4" s="113"/>
      <c r="BC4" s="246"/>
      <c r="BD4" s="246"/>
      <c r="BE4" s="246"/>
      <c r="BF4" s="113"/>
      <c r="BG4" s="340"/>
      <c r="BH4" s="340"/>
      <c r="BI4" s="340"/>
      <c r="BJ4" s="340"/>
      <c r="BK4" s="340"/>
      <c r="BL4" s="340"/>
      <c r="BM4" s="116"/>
      <c r="BN4" s="340"/>
      <c r="BO4" s="340"/>
      <c r="BP4" s="340"/>
      <c r="BQ4" s="340"/>
      <c r="BR4" s="340"/>
      <c r="BS4" s="340"/>
      <c r="BT4" s="340"/>
      <c r="BU4" s="340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75" t="str">
        <f>" Tahun Ajaran "&amp;DataInduk!$D$12</f>
        <v xml:space="preserve"> Tahun Ajaran 2023 - 2024</v>
      </c>
      <c r="E5" s="75"/>
      <c r="F5" s="75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Program Semester "&amp;DataInduk!$D$25&amp;" Kelas "&amp;IF(OR(DataInduk!$D$35="",DataInduk!$D$35=1),IF(LEN(DataInduk!$D$29)&gt;2,LEFT(DataInduk!$D$29,2),DataInduk!$D$29)&amp;" ",(IF(LEN(DataInduk!$D$29)&gt;2,LEFT(DataInduk!$D$29,2),DataInduk!$D$29)))&amp;" Semester 1 "</f>
        <v xml:space="preserve"> Program Semester Maddah 1 Kelas 3 Semester 1 </v>
      </c>
      <c r="E6" s="56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268" t="s">
        <v>31</v>
      </c>
      <c r="B8" s="275" t="s">
        <v>50</v>
      </c>
      <c r="C8" s="275"/>
      <c r="D8" s="275"/>
      <c r="E8" s="274" t="s">
        <v>24</v>
      </c>
      <c r="F8" s="274" t="s">
        <v>51</v>
      </c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7" t="s">
        <v>14</v>
      </c>
      <c r="W8" s="278"/>
      <c r="X8" s="263" t="s">
        <v>25</v>
      </c>
      <c r="Y8" s="262"/>
      <c r="Z8" s="262"/>
      <c r="AA8" s="262"/>
      <c r="AB8" s="262"/>
      <c r="AC8" s="262"/>
      <c r="AD8" s="262"/>
      <c r="AE8" s="262"/>
      <c r="AF8" s="262"/>
      <c r="AG8" s="264"/>
      <c r="AH8" s="263" t="s">
        <v>26</v>
      </c>
      <c r="AI8" s="262"/>
      <c r="AJ8" s="262"/>
      <c r="AK8" s="262"/>
      <c r="AL8" s="262"/>
      <c r="AM8" s="262"/>
      <c r="AN8" s="262"/>
      <c r="AO8" s="262"/>
      <c r="AP8" s="262"/>
      <c r="AQ8" s="264"/>
      <c r="AR8" s="262" t="s">
        <v>27</v>
      </c>
      <c r="AS8" s="262"/>
      <c r="AT8" s="262"/>
      <c r="AU8" s="262"/>
      <c r="AV8" s="262"/>
      <c r="AW8" s="262"/>
      <c r="AX8" s="262"/>
      <c r="AY8" s="262"/>
      <c r="AZ8" s="262"/>
      <c r="BA8" s="262"/>
      <c r="BB8" s="263" t="s">
        <v>28</v>
      </c>
      <c r="BC8" s="262"/>
      <c r="BD8" s="262"/>
      <c r="BE8" s="262"/>
      <c r="BF8" s="262"/>
      <c r="BG8" s="262"/>
      <c r="BH8" s="262"/>
      <c r="BI8" s="262"/>
      <c r="BJ8" s="262"/>
      <c r="BK8" s="264"/>
      <c r="BL8" s="265" t="s">
        <v>29</v>
      </c>
      <c r="BM8" s="266"/>
      <c r="BN8" s="266"/>
      <c r="BO8" s="266"/>
      <c r="BP8" s="266"/>
      <c r="BQ8" s="266"/>
      <c r="BR8" s="266"/>
      <c r="BS8" s="266"/>
      <c r="BT8" s="266"/>
      <c r="BU8" s="267"/>
      <c r="BV8" s="263" t="s">
        <v>30</v>
      </c>
      <c r="BW8" s="262"/>
      <c r="BX8" s="262"/>
      <c r="BY8" s="262"/>
      <c r="BZ8" s="262"/>
      <c r="CA8" s="264"/>
    </row>
    <row r="9" spans="1:91" s="59" customFormat="1" ht="15.95" customHeight="1">
      <c r="A9" s="269"/>
      <c r="B9" s="276"/>
      <c r="C9" s="276"/>
      <c r="D9" s="276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7"/>
      <c r="W9" s="278"/>
      <c r="X9" s="334">
        <v>1</v>
      </c>
      <c r="Y9" s="320"/>
      <c r="Z9" s="321">
        <v>2</v>
      </c>
      <c r="AA9" s="314"/>
      <c r="AB9" s="319">
        <v>3</v>
      </c>
      <c r="AC9" s="320"/>
      <c r="AD9" s="322">
        <v>4</v>
      </c>
      <c r="AE9" s="325"/>
      <c r="AF9" s="319">
        <v>5</v>
      </c>
      <c r="AG9" s="327"/>
      <c r="AH9" s="313">
        <v>1</v>
      </c>
      <c r="AI9" s="314"/>
      <c r="AJ9" s="319">
        <v>2</v>
      </c>
      <c r="AK9" s="320"/>
      <c r="AL9" s="322">
        <v>3</v>
      </c>
      <c r="AM9" s="325"/>
      <c r="AN9" s="319">
        <v>4</v>
      </c>
      <c r="AO9" s="320"/>
      <c r="AP9" s="321">
        <v>5</v>
      </c>
      <c r="AQ9" s="328"/>
      <c r="AR9" s="324">
        <v>1</v>
      </c>
      <c r="AS9" s="320"/>
      <c r="AT9" s="322">
        <v>2</v>
      </c>
      <c r="AU9" s="325"/>
      <c r="AV9" s="319">
        <v>3</v>
      </c>
      <c r="AW9" s="320"/>
      <c r="AX9" s="321">
        <v>4</v>
      </c>
      <c r="AY9" s="314"/>
      <c r="AZ9" s="319">
        <v>5</v>
      </c>
      <c r="BA9" s="324"/>
      <c r="BB9" s="326">
        <v>1</v>
      </c>
      <c r="BC9" s="325"/>
      <c r="BD9" s="319">
        <v>2</v>
      </c>
      <c r="BE9" s="320"/>
      <c r="BF9" s="321">
        <v>3</v>
      </c>
      <c r="BG9" s="314"/>
      <c r="BH9" s="319">
        <v>4</v>
      </c>
      <c r="BI9" s="320"/>
      <c r="BJ9" s="322">
        <v>5</v>
      </c>
      <c r="BK9" s="323"/>
      <c r="BL9" s="324">
        <v>1</v>
      </c>
      <c r="BM9" s="320"/>
      <c r="BN9" s="321">
        <v>2</v>
      </c>
      <c r="BO9" s="314"/>
      <c r="BP9" s="319">
        <v>3</v>
      </c>
      <c r="BQ9" s="320"/>
      <c r="BR9" s="322">
        <v>4</v>
      </c>
      <c r="BS9" s="325"/>
      <c r="BT9" s="319">
        <v>5</v>
      </c>
      <c r="BU9" s="324"/>
      <c r="BV9" s="313">
        <v>1</v>
      </c>
      <c r="BW9" s="314"/>
      <c r="BX9" s="135">
        <v>2</v>
      </c>
      <c r="BY9" s="125">
        <v>3</v>
      </c>
      <c r="BZ9" s="135">
        <v>4</v>
      </c>
      <c r="CA9" s="126">
        <v>5</v>
      </c>
    </row>
    <row r="10" spans="1:91">
      <c r="A10" s="105">
        <v>1</v>
      </c>
      <c r="B10" s="222"/>
      <c r="C10" s="223"/>
      <c r="D10" s="224"/>
      <c r="E10" s="141"/>
      <c r="F10" s="308"/>
      <c r="G10" s="341"/>
      <c r="H10" s="341"/>
      <c r="I10" s="341"/>
      <c r="J10" s="341"/>
      <c r="K10" s="341"/>
      <c r="L10" s="341"/>
      <c r="M10" s="341"/>
      <c r="N10" s="341"/>
      <c r="O10" s="341"/>
      <c r="P10" s="341"/>
      <c r="Q10" s="341"/>
      <c r="R10" s="341"/>
      <c r="S10" s="341"/>
      <c r="T10" s="341"/>
      <c r="U10" s="309"/>
      <c r="V10" s="342">
        <f>IF(DataInduk!$D$27="","",DataInduk!$D$27)</f>
        <v>2</v>
      </c>
      <c r="W10" s="343"/>
      <c r="X10" s="315"/>
      <c r="Y10" s="307"/>
      <c r="Z10" s="310"/>
      <c r="AA10" s="316"/>
      <c r="AB10" s="306"/>
      <c r="AC10" s="307"/>
      <c r="AD10" s="308"/>
      <c r="AE10" s="309"/>
      <c r="AF10" s="306"/>
      <c r="AG10" s="317"/>
      <c r="AH10" s="318"/>
      <c r="AI10" s="316"/>
      <c r="AJ10" s="306"/>
      <c r="AK10" s="307"/>
      <c r="AL10" s="308"/>
      <c r="AM10" s="309"/>
      <c r="AN10" s="306"/>
      <c r="AO10" s="307"/>
      <c r="AP10" s="310"/>
      <c r="AQ10" s="311"/>
      <c r="AR10" s="312"/>
      <c r="AS10" s="307"/>
      <c r="AT10" s="308"/>
      <c r="AU10" s="309"/>
      <c r="AV10" s="306"/>
      <c r="AW10" s="307"/>
      <c r="AX10" s="310"/>
      <c r="AY10" s="316"/>
      <c r="AZ10" s="306"/>
      <c r="BA10" s="312"/>
      <c r="BB10" s="345"/>
      <c r="BC10" s="309"/>
      <c r="BD10" s="306"/>
      <c r="BE10" s="307"/>
      <c r="BF10" s="310"/>
      <c r="BG10" s="316"/>
      <c r="BH10" s="306"/>
      <c r="BI10" s="307"/>
      <c r="BJ10" s="308"/>
      <c r="BK10" s="329"/>
      <c r="BL10" s="312"/>
      <c r="BM10" s="307"/>
      <c r="BN10" s="310"/>
      <c r="BO10" s="316"/>
      <c r="BP10" s="306"/>
      <c r="BQ10" s="307"/>
      <c r="BR10" s="308"/>
      <c r="BS10" s="309"/>
      <c r="BT10" s="306"/>
      <c r="BU10" s="312"/>
      <c r="BV10" s="318"/>
      <c r="BW10" s="316"/>
      <c r="BX10" s="142"/>
      <c r="BY10" s="143"/>
      <c r="BZ10" s="142"/>
      <c r="CA10" s="144"/>
    </row>
    <row r="11" spans="1:91">
      <c r="A11" s="106">
        <v>2</v>
      </c>
      <c r="B11" s="210"/>
      <c r="C11" s="211"/>
      <c r="D11" s="212"/>
      <c r="E11" s="145"/>
      <c r="F11" s="299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02"/>
      <c r="V11" s="335">
        <f>IF(DataInduk!$D$27="","",DataInduk!$D$27)</f>
        <v>2</v>
      </c>
      <c r="W11" s="336"/>
      <c r="X11" s="305"/>
      <c r="Y11" s="298"/>
      <c r="Z11" s="297"/>
      <c r="AA11" s="298"/>
      <c r="AB11" s="297"/>
      <c r="AC11" s="298"/>
      <c r="AD11" s="299"/>
      <c r="AE11" s="302"/>
      <c r="AF11" s="297"/>
      <c r="AG11" s="304"/>
      <c r="AH11" s="305"/>
      <c r="AI11" s="298"/>
      <c r="AJ11" s="297"/>
      <c r="AK11" s="298"/>
      <c r="AL11" s="299"/>
      <c r="AM11" s="302"/>
      <c r="AN11" s="297"/>
      <c r="AO11" s="298"/>
      <c r="AP11" s="297"/>
      <c r="AQ11" s="304"/>
      <c r="AR11" s="301"/>
      <c r="AS11" s="298"/>
      <c r="AT11" s="299"/>
      <c r="AU11" s="302"/>
      <c r="AV11" s="297"/>
      <c r="AW11" s="298"/>
      <c r="AX11" s="297"/>
      <c r="AY11" s="298"/>
      <c r="AZ11" s="297"/>
      <c r="BA11" s="301"/>
      <c r="BB11" s="303"/>
      <c r="BC11" s="302"/>
      <c r="BD11" s="297"/>
      <c r="BE11" s="298"/>
      <c r="BF11" s="297"/>
      <c r="BG11" s="298"/>
      <c r="BH11" s="297"/>
      <c r="BI11" s="298"/>
      <c r="BJ11" s="299"/>
      <c r="BK11" s="300"/>
      <c r="BL11" s="301"/>
      <c r="BM11" s="298"/>
      <c r="BN11" s="297"/>
      <c r="BO11" s="298"/>
      <c r="BP11" s="297"/>
      <c r="BQ11" s="298"/>
      <c r="BR11" s="299"/>
      <c r="BS11" s="302"/>
      <c r="BT11" s="297"/>
      <c r="BU11" s="301"/>
      <c r="BV11" s="305"/>
      <c r="BW11" s="298"/>
      <c r="BX11" s="138"/>
      <c r="BY11" s="138"/>
      <c r="BZ11" s="138"/>
      <c r="CA11" s="146"/>
    </row>
    <row r="12" spans="1:91" ht="15" customHeight="1">
      <c r="A12" s="107">
        <v>3</v>
      </c>
      <c r="B12" s="213"/>
      <c r="C12" s="214"/>
      <c r="D12" s="215"/>
      <c r="E12" s="147"/>
      <c r="F12" s="289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290"/>
      <c r="V12" s="330">
        <f>IF(DataInduk!$D$27="","",DataInduk!$D$27)</f>
        <v>2</v>
      </c>
      <c r="W12" s="331"/>
      <c r="X12" s="295"/>
      <c r="Y12" s="285"/>
      <c r="Z12" s="286"/>
      <c r="AA12" s="287"/>
      <c r="AB12" s="288"/>
      <c r="AC12" s="285"/>
      <c r="AD12" s="289"/>
      <c r="AE12" s="290"/>
      <c r="AF12" s="288"/>
      <c r="AG12" s="296"/>
      <c r="AH12" s="291"/>
      <c r="AI12" s="287"/>
      <c r="AJ12" s="288"/>
      <c r="AK12" s="285"/>
      <c r="AL12" s="289"/>
      <c r="AM12" s="290"/>
      <c r="AN12" s="288"/>
      <c r="AO12" s="285"/>
      <c r="AP12" s="286"/>
      <c r="AQ12" s="294"/>
      <c r="AR12" s="284"/>
      <c r="AS12" s="285"/>
      <c r="AT12" s="289"/>
      <c r="AU12" s="290"/>
      <c r="AV12" s="288"/>
      <c r="AW12" s="285"/>
      <c r="AX12" s="286"/>
      <c r="AY12" s="287"/>
      <c r="AZ12" s="288"/>
      <c r="BA12" s="284"/>
      <c r="BB12" s="292"/>
      <c r="BC12" s="290"/>
      <c r="BD12" s="288"/>
      <c r="BE12" s="285"/>
      <c r="BF12" s="286"/>
      <c r="BG12" s="287"/>
      <c r="BH12" s="288"/>
      <c r="BI12" s="285"/>
      <c r="BJ12" s="289"/>
      <c r="BK12" s="293"/>
      <c r="BL12" s="284"/>
      <c r="BM12" s="285"/>
      <c r="BN12" s="286"/>
      <c r="BO12" s="287"/>
      <c r="BP12" s="288"/>
      <c r="BQ12" s="285"/>
      <c r="BR12" s="289"/>
      <c r="BS12" s="290"/>
      <c r="BT12" s="288"/>
      <c r="BU12" s="284"/>
      <c r="BV12" s="291"/>
      <c r="BW12" s="287"/>
      <c r="BX12" s="140"/>
      <c r="BY12" s="139"/>
      <c r="BZ12" s="140"/>
      <c r="CA12" s="148"/>
    </row>
    <row r="13" spans="1:91">
      <c r="A13" s="106">
        <v>4</v>
      </c>
      <c r="B13" s="210"/>
      <c r="C13" s="211"/>
      <c r="D13" s="212"/>
      <c r="E13" s="145"/>
      <c r="F13" s="299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02"/>
      <c r="V13" s="335">
        <f>IF(DataInduk!$D$27="","",DataInduk!$D$27)</f>
        <v>2</v>
      </c>
      <c r="W13" s="336"/>
      <c r="X13" s="305"/>
      <c r="Y13" s="298"/>
      <c r="Z13" s="297"/>
      <c r="AA13" s="298"/>
      <c r="AB13" s="297"/>
      <c r="AC13" s="298"/>
      <c r="AD13" s="299"/>
      <c r="AE13" s="302"/>
      <c r="AF13" s="297"/>
      <c r="AG13" s="304"/>
      <c r="AH13" s="305"/>
      <c r="AI13" s="298"/>
      <c r="AJ13" s="297"/>
      <c r="AK13" s="298"/>
      <c r="AL13" s="299"/>
      <c r="AM13" s="302"/>
      <c r="AN13" s="297"/>
      <c r="AO13" s="298"/>
      <c r="AP13" s="297"/>
      <c r="AQ13" s="304"/>
      <c r="AR13" s="301"/>
      <c r="AS13" s="298"/>
      <c r="AT13" s="299"/>
      <c r="AU13" s="302"/>
      <c r="AV13" s="297"/>
      <c r="AW13" s="298"/>
      <c r="AX13" s="297"/>
      <c r="AY13" s="298"/>
      <c r="AZ13" s="297"/>
      <c r="BA13" s="301"/>
      <c r="BB13" s="303"/>
      <c r="BC13" s="302"/>
      <c r="BD13" s="297"/>
      <c r="BE13" s="298"/>
      <c r="BF13" s="297"/>
      <c r="BG13" s="298"/>
      <c r="BH13" s="297"/>
      <c r="BI13" s="298"/>
      <c r="BJ13" s="299"/>
      <c r="BK13" s="300"/>
      <c r="BL13" s="301"/>
      <c r="BM13" s="298"/>
      <c r="BN13" s="297"/>
      <c r="BO13" s="298"/>
      <c r="BP13" s="297"/>
      <c r="BQ13" s="298"/>
      <c r="BR13" s="299"/>
      <c r="BS13" s="302"/>
      <c r="BT13" s="297"/>
      <c r="BU13" s="301"/>
      <c r="BV13" s="305"/>
      <c r="BW13" s="298"/>
      <c r="BX13" s="138"/>
      <c r="BY13" s="138"/>
      <c r="BZ13" s="138"/>
      <c r="CA13" s="146"/>
    </row>
    <row r="14" spans="1:91" ht="15" customHeight="1">
      <c r="A14" s="107">
        <v>5</v>
      </c>
      <c r="B14" s="213"/>
      <c r="C14" s="214"/>
      <c r="D14" s="215"/>
      <c r="E14" s="147"/>
      <c r="F14" s="289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290"/>
      <c r="V14" s="330">
        <f>IF(DataInduk!$D$27="","",DataInduk!$D$27)</f>
        <v>2</v>
      </c>
      <c r="W14" s="331"/>
      <c r="X14" s="295"/>
      <c r="Y14" s="285"/>
      <c r="Z14" s="286"/>
      <c r="AA14" s="287"/>
      <c r="AB14" s="288"/>
      <c r="AC14" s="285"/>
      <c r="AD14" s="289"/>
      <c r="AE14" s="290"/>
      <c r="AF14" s="288"/>
      <c r="AG14" s="296"/>
      <c r="AH14" s="291"/>
      <c r="AI14" s="287"/>
      <c r="AJ14" s="288"/>
      <c r="AK14" s="285"/>
      <c r="AL14" s="289"/>
      <c r="AM14" s="290"/>
      <c r="AN14" s="288"/>
      <c r="AO14" s="285"/>
      <c r="AP14" s="286"/>
      <c r="AQ14" s="294"/>
      <c r="AR14" s="284"/>
      <c r="AS14" s="285"/>
      <c r="AT14" s="289"/>
      <c r="AU14" s="290"/>
      <c r="AV14" s="288"/>
      <c r="AW14" s="285"/>
      <c r="AX14" s="286"/>
      <c r="AY14" s="287"/>
      <c r="AZ14" s="288"/>
      <c r="BA14" s="284"/>
      <c r="BB14" s="292"/>
      <c r="BC14" s="290"/>
      <c r="BD14" s="288"/>
      <c r="BE14" s="285"/>
      <c r="BF14" s="286"/>
      <c r="BG14" s="287"/>
      <c r="BH14" s="288"/>
      <c r="BI14" s="285"/>
      <c r="BJ14" s="289"/>
      <c r="BK14" s="293"/>
      <c r="BL14" s="284"/>
      <c r="BM14" s="285"/>
      <c r="BN14" s="286"/>
      <c r="BO14" s="287"/>
      <c r="BP14" s="288"/>
      <c r="BQ14" s="285"/>
      <c r="BR14" s="289"/>
      <c r="BS14" s="290"/>
      <c r="BT14" s="288"/>
      <c r="BU14" s="284"/>
      <c r="BV14" s="291"/>
      <c r="BW14" s="287"/>
      <c r="BX14" s="140"/>
      <c r="BY14" s="139"/>
      <c r="BZ14" s="140"/>
      <c r="CA14" s="148"/>
    </row>
    <row r="15" spans="1:91" ht="15" customHeight="1">
      <c r="A15" s="106">
        <v>6</v>
      </c>
      <c r="B15" s="210"/>
      <c r="C15" s="211"/>
      <c r="D15" s="212"/>
      <c r="E15" s="145"/>
      <c r="F15" s="299"/>
      <c r="G15" s="338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02"/>
      <c r="V15" s="335">
        <f>IF(DataInduk!$D$27="","",DataInduk!$D$27)</f>
        <v>2</v>
      </c>
      <c r="W15" s="336"/>
      <c r="X15" s="305"/>
      <c r="Y15" s="298"/>
      <c r="Z15" s="297"/>
      <c r="AA15" s="298"/>
      <c r="AB15" s="297"/>
      <c r="AC15" s="298"/>
      <c r="AD15" s="299"/>
      <c r="AE15" s="302"/>
      <c r="AF15" s="297"/>
      <c r="AG15" s="304"/>
      <c r="AH15" s="305"/>
      <c r="AI15" s="298"/>
      <c r="AJ15" s="297"/>
      <c r="AK15" s="298"/>
      <c r="AL15" s="299"/>
      <c r="AM15" s="302"/>
      <c r="AN15" s="297"/>
      <c r="AO15" s="298"/>
      <c r="AP15" s="297"/>
      <c r="AQ15" s="304"/>
      <c r="AR15" s="301"/>
      <c r="AS15" s="298"/>
      <c r="AT15" s="299"/>
      <c r="AU15" s="302"/>
      <c r="AV15" s="297"/>
      <c r="AW15" s="298"/>
      <c r="AX15" s="297"/>
      <c r="AY15" s="298"/>
      <c r="AZ15" s="297"/>
      <c r="BA15" s="301"/>
      <c r="BB15" s="303"/>
      <c r="BC15" s="302"/>
      <c r="BD15" s="297"/>
      <c r="BE15" s="298"/>
      <c r="BF15" s="297"/>
      <c r="BG15" s="298"/>
      <c r="BH15" s="297"/>
      <c r="BI15" s="298"/>
      <c r="BJ15" s="299"/>
      <c r="BK15" s="300"/>
      <c r="BL15" s="301"/>
      <c r="BM15" s="298"/>
      <c r="BN15" s="297"/>
      <c r="BO15" s="298"/>
      <c r="BP15" s="297"/>
      <c r="BQ15" s="298"/>
      <c r="BR15" s="299"/>
      <c r="BS15" s="302"/>
      <c r="BT15" s="297"/>
      <c r="BU15" s="301"/>
      <c r="BV15" s="305"/>
      <c r="BW15" s="298"/>
      <c r="BX15" s="138"/>
      <c r="BY15" s="138"/>
      <c r="BZ15" s="138"/>
      <c r="CA15" s="146"/>
    </row>
    <row r="16" spans="1:91" ht="15" customHeight="1">
      <c r="A16" s="107">
        <v>7</v>
      </c>
      <c r="B16" s="213"/>
      <c r="C16" s="214"/>
      <c r="D16" s="215"/>
      <c r="E16" s="147"/>
      <c r="F16" s="289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290"/>
      <c r="V16" s="330">
        <f>IF(DataInduk!$D$27="","",DataInduk!$D$27)</f>
        <v>2</v>
      </c>
      <c r="W16" s="331"/>
      <c r="X16" s="295"/>
      <c r="Y16" s="285"/>
      <c r="Z16" s="286"/>
      <c r="AA16" s="287"/>
      <c r="AB16" s="288"/>
      <c r="AC16" s="285"/>
      <c r="AD16" s="289"/>
      <c r="AE16" s="290"/>
      <c r="AF16" s="288"/>
      <c r="AG16" s="296"/>
      <c r="AH16" s="291"/>
      <c r="AI16" s="287"/>
      <c r="AJ16" s="288"/>
      <c r="AK16" s="285"/>
      <c r="AL16" s="289"/>
      <c r="AM16" s="290"/>
      <c r="AN16" s="288"/>
      <c r="AO16" s="285"/>
      <c r="AP16" s="286"/>
      <c r="AQ16" s="294"/>
      <c r="AR16" s="284"/>
      <c r="AS16" s="285"/>
      <c r="AT16" s="289"/>
      <c r="AU16" s="290"/>
      <c r="AV16" s="288"/>
      <c r="AW16" s="285"/>
      <c r="AX16" s="286"/>
      <c r="AY16" s="287"/>
      <c r="AZ16" s="288"/>
      <c r="BA16" s="284"/>
      <c r="BB16" s="292"/>
      <c r="BC16" s="290"/>
      <c r="BD16" s="288"/>
      <c r="BE16" s="285"/>
      <c r="BF16" s="286"/>
      <c r="BG16" s="287"/>
      <c r="BH16" s="288"/>
      <c r="BI16" s="285"/>
      <c r="BJ16" s="289"/>
      <c r="BK16" s="293"/>
      <c r="BL16" s="284"/>
      <c r="BM16" s="285"/>
      <c r="BN16" s="286"/>
      <c r="BO16" s="287"/>
      <c r="BP16" s="288"/>
      <c r="BQ16" s="285"/>
      <c r="BR16" s="289"/>
      <c r="BS16" s="290"/>
      <c r="BT16" s="288"/>
      <c r="BU16" s="284"/>
      <c r="BV16" s="291"/>
      <c r="BW16" s="287"/>
      <c r="BX16" s="140"/>
      <c r="BY16" s="139"/>
      <c r="BZ16" s="140"/>
      <c r="CA16" s="148"/>
    </row>
    <row r="17" spans="1:79">
      <c r="A17" s="106">
        <v>8</v>
      </c>
      <c r="B17" s="210"/>
      <c r="C17" s="211"/>
      <c r="D17" s="212"/>
      <c r="E17" s="145"/>
      <c r="F17" s="299"/>
      <c r="G17" s="338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02"/>
      <c r="V17" s="335">
        <f>IF(DataInduk!$D$27="","",DataInduk!$D$27)</f>
        <v>2</v>
      </c>
      <c r="W17" s="336"/>
      <c r="X17" s="305"/>
      <c r="Y17" s="298"/>
      <c r="Z17" s="297"/>
      <c r="AA17" s="298"/>
      <c r="AB17" s="297"/>
      <c r="AC17" s="298"/>
      <c r="AD17" s="299"/>
      <c r="AE17" s="302"/>
      <c r="AF17" s="297"/>
      <c r="AG17" s="304"/>
      <c r="AH17" s="305"/>
      <c r="AI17" s="298"/>
      <c r="AJ17" s="297"/>
      <c r="AK17" s="298"/>
      <c r="AL17" s="299"/>
      <c r="AM17" s="302"/>
      <c r="AN17" s="297"/>
      <c r="AO17" s="298"/>
      <c r="AP17" s="297"/>
      <c r="AQ17" s="304"/>
      <c r="AR17" s="301"/>
      <c r="AS17" s="298"/>
      <c r="AT17" s="299"/>
      <c r="AU17" s="302"/>
      <c r="AV17" s="297"/>
      <c r="AW17" s="298"/>
      <c r="AX17" s="297"/>
      <c r="AY17" s="298"/>
      <c r="AZ17" s="297"/>
      <c r="BA17" s="301"/>
      <c r="BB17" s="303"/>
      <c r="BC17" s="302"/>
      <c r="BD17" s="297"/>
      <c r="BE17" s="298"/>
      <c r="BF17" s="297"/>
      <c r="BG17" s="298"/>
      <c r="BH17" s="297"/>
      <c r="BI17" s="298"/>
      <c r="BJ17" s="299"/>
      <c r="BK17" s="300"/>
      <c r="BL17" s="301"/>
      <c r="BM17" s="298"/>
      <c r="BN17" s="297"/>
      <c r="BO17" s="298"/>
      <c r="BP17" s="297"/>
      <c r="BQ17" s="298"/>
      <c r="BR17" s="299"/>
      <c r="BS17" s="302"/>
      <c r="BT17" s="297"/>
      <c r="BU17" s="301"/>
      <c r="BV17" s="305"/>
      <c r="BW17" s="298"/>
      <c r="BX17" s="138"/>
      <c r="BY17" s="138"/>
      <c r="BZ17" s="138"/>
      <c r="CA17" s="146"/>
    </row>
    <row r="18" spans="1:79" ht="15" customHeight="1">
      <c r="A18" s="107">
        <v>9</v>
      </c>
      <c r="B18" s="213"/>
      <c r="C18" s="214"/>
      <c r="D18" s="215"/>
      <c r="E18" s="147"/>
      <c r="F18" s="289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290"/>
      <c r="V18" s="330">
        <f>IF(DataInduk!$D$27="","",DataInduk!$D$27)</f>
        <v>2</v>
      </c>
      <c r="W18" s="331"/>
      <c r="X18" s="295"/>
      <c r="Y18" s="285"/>
      <c r="Z18" s="286"/>
      <c r="AA18" s="287"/>
      <c r="AB18" s="288"/>
      <c r="AC18" s="285"/>
      <c r="AD18" s="289"/>
      <c r="AE18" s="290"/>
      <c r="AF18" s="288"/>
      <c r="AG18" s="296"/>
      <c r="AH18" s="291"/>
      <c r="AI18" s="287"/>
      <c r="AJ18" s="288"/>
      <c r="AK18" s="285"/>
      <c r="AL18" s="289"/>
      <c r="AM18" s="290"/>
      <c r="AN18" s="288"/>
      <c r="AO18" s="285"/>
      <c r="AP18" s="286"/>
      <c r="AQ18" s="294"/>
      <c r="AR18" s="284"/>
      <c r="AS18" s="285"/>
      <c r="AT18" s="289"/>
      <c r="AU18" s="290"/>
      <c r="AV18" s="288"/>
      <c r="AW18" s="285"/>
      <c r="AX18" s="286"/>
      <c r="AY18" s="287"/>
      <c r="AZ18" s="288"/>
      <c r="BA18" s="284"/>
      <c r="BB18" s="292"/>
      <c r="BC18" s="290"/>
      <c r="BD18" s="288"/>
      <c r="BE18" s="285"/>
      <c r="BF18" s="286"/>
      <c r="BG18" s="287"/>
      <c r="BH18" s="288"/>
      <c r="BI18" s="285"/>
      <c r="BJ18" s="289"/>
      <c r="BK18" s="293"/>
      <c r="BL18" s="284"/>
      <c r="BM18" s="285"/>
      <c r="BN18" s="286"/>
      <c r="BO18" s="287"/>
      <c r="BP18" s="288"/>
      <c r="BQ18" s="285"/>
      <c r="BR18" s="289"/>
      <c r="BS18" s="290"/>
      <c r="BT18" s="288"/>
      <c r="BU18" s="284"/>
      <c r="BV18" s="291"/>
      <c r="BW18" s="287"/>
      <c r="BX18" s="140"/>
      <c r="BY18" s="139"/>
      <c r="BZ18" s="140"/>
      <c r="CA18" s="148"/>
    </row>
    <row r="19" spans="1:79" ht="15" customHeight="1">
      <c r="A19" s="106">
        <v>10</v>
      </c>
      <c r="B19" s="210"/>
      <c r="C19" s="211"/>
      <c r="D19" s="212"/>
      <c r="E19" s="145"/>
      <c r="F19" s="299"/>
      <c r="G19" s="338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02"/>
      <c r="V19" s="335">
        <f>IF(DataInduk!$D$27="","",DataInduk!$D$27)</f>
        <v>2</v>
      </c>
      <c r="W19" s="336"/>
      <c r="X19" s="305"/>
      <c r="Y19" s="298"/>
      <c r="Z19" s="297"/>
      <c r="AA19" s="298"/>
      <c r="AB19" s="297"/>
      <c r="AC19" s="298"/>
      <c r="AD19" s="299"/>
      <c r="AE19" s="302"/>
      <c r="AF19" s="297"/>
      <c r="AG19" s="304"/>
      <c r="AH19" s="305"/>
      <c r="AI19" s="298"/>
      <c r="AJ19" s="297"/>
      <c r="AK19" s="298"/>
      <c r="AL19" s="299"/>
      <c r="AM19" s="302"/>
      <c r="AN19" s="297"/>
      <c r="AO19" s="298"/>
      <c r="AP19" s="297"/>
      <c r="AQ19" s="304"/>
      <c r="AR19" s="301"/>
      <c r="AS19" s="298"/>
      <c r="AT19" s="299"/>
      <c r="AU19" s="302"/>
      <c r="AV19" s="297"/>
      <c r="AW19" s="298"/>
      <c r="AX19" s="297"/>
      <c r="AY19" s="298"/>
      <c r="AZ19" s="297"/>
      <c r="BA19" s="301"/>
      <c r="BB19" s="303"/>
      <c r="BC19" s="302"/>
      <c r="BD19" s="297"/>
      <c r="BE19" s="298"/>
      <c r="BF19" s="297"/>
      <c r="BG19" s="298"/>
      <c r="BH19" s="297"/>
      <c r="BI19" s="298"/>
      <c r="BJ19" s="299"/>
      <c r="BK19" s="300"/>
      <c r="BL19" s="301"/>
      <c r="BM19" s="298"/>
      <c r="BN19" s="297"/>
      <c r="BO19" s="298"/>
      <c r="BP19" s="297"/>
      <c r="BQ19" s="298"/>
      <c r="BR19" s="299"/>
      <c r="BS19" s="302"/>
      <c r="BT19" s="297"/>
      <c r="BU19" s="301"/>
      <c r="BV19" s="305"/>
      <c r="BW19" s="298"/>
      <c r="BX19" s="138"/>
      <c r="BY19" s="138"/>
      <c r="BZ19" s="138"/>
      <c r="CA19" s="146"/>
    </row>
    <row r="20" spans="1:79" ht="15" customHeight="1">
      <c r="A20" s="107">
        <v>11</v>
      </c>
      <c r="B20" s="213"/>
      <c r="C20" s="214"/>
      <c r="D20" s="215"/>
      <c r="E20" s="147"/>
      <c r="F20" s="289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290"/>
      <c r="V20" s="330">
        <f>IF(DataInduk!$D$27="","",DataInduk!$D$27)</f>
        <v>2</v>
      </c>
      <c r="W20" s="331"/>
      <c r="X20" s="295"/>
      <c r="Y20" s="285"/>
      <c r="Z20" s="286"/>
      <c r="AA20" s="287"/>
      <c r="AB20" s="288"/>
      <c r="AC20" s="285"/>
      <c r="AD20" s="289"/>
      <c r="AE20" s="290"/>
      <c r="AF20" s="288"/>
      <c r="AG20" s="296"/>
      <c r="AH20" s="291"/>
      <c r="AI20" s="287"/>
      <c r="AJ20" s="288"/>
      <c r="AK20" s="285"/>
      <c r="AL20" s="289"/>
      <c r="AM20" s="290"/>
      <c r="AN20" s="288"/>
      <c r="AO20" s="285"/>
      <c r="AP20" s="286"/>
      <c r="AQ20" s="294"/>
      <c r="AR20" s="284"/>
      <c r="AS20" s="285"/>
      <c r="AT20" s="289"/>
      <c r="AU20" s="290"/>
      <c r="AV20" s="288"/>
      <c r="AW20" s="285"/>
      <c r="AX20" s="286"/>
      <c r="AY20" s="287"/>
      <c r="AZ20" s="288"/>
      <c r="BA20" s="284"/>
      <c r="BB20" s="292"/>
      <c r="BC20" s="290"/>
      <c r="BD20" s="288"/>
      <c r="BE20" s="285"/>
      <c r="BF20" s="286"/>
      <c r="BG20" s="287"/>
      <c r="BH20" s="288"/>
      <c r="BI20" s="285"/>
      <c r="BJ20" s="289"/>
      <c r="BK20" s="293"/>
      <c r="BL20" s="284"/>
      <c r="BM20" s="285"/>
      <c r="BN20" s="286"/>
      <c r="BO20" s="287"/>
      <c r="BP20" s="288"/>
      <c r="BQ20" s="285"/>
      <c r="BR20" s="289"/>
      <c r="BS20" s="290"/>
      <c r="BT20" s="288"/>
      <c r="BU20" s="284"/>
      <c r="BV20" s="291"/>
      <c r="BW20" s="287"/>
      <c r="BX20" s="140"/>
      <c r="BY20" s="139"/>
      <c r="BZ20" s="140"/>
      <c r="CA20" s="148"/>
    </row>
    <row r="21" spans="1:79" ht="15" customHeight="1">
      <c r="A21" s="106">
        <v>12</v>
      </c>
      <c r="B21" s="210"/>
      <c r="C21" s="211"/>
      <c r="D21" s="212"/>
      <c r="E21" s="145"/>
      <c r="F21" s="299"/>
      <c r="G21" s="338"/>
      <c r="H21" s="338"/>
      <c r="I21" s="338"/>
      <c r="J21" s="338"/>
      <c r="K21" s="338"/>
      <c r="L21" s="338"/>
      <c r="M21" s="338"/>
      <c r="N21" s="338"/>
      <c r="O21" s="338"/>
      <c r="P21" s="338"/>
      <c r="Q21" s="338"/>
      <c r="R21" s="338"/>
      <c r="S21" s="338"/>
      <c r="T21" s="338"/>
      <c r="U21" s="302"/>
      <c r="V21" s="335">
        <f>IF(DataInduk!$D$27="","",DataInduk!$D$27)</f>
        <v>2</v>
      </c>
      <c r="W21" s="336"/>
      <c r="X21" s="305"/>
      <c r="Y21" s="298"/>
      <c r="Z21" s="297"/>
      <c r="AA21" s="298"/>
      <c r="AB21" s="297"/>
      <c r="AC21" s="298"/>
      <c r="AD21" s="299"/>
      <c r="AE21" s="302"/>
      <c r="AF21" s="297"/>
      <c r="AG21" s="304"/>
      <c r="AH21" s="305"/>
      <c r="AI21" s="298"/>
      <c r="AJ21" s="297"/>
      <c r="AK21" s="298"/>
      <c r="AL21" s="299"/>
      <c r="AM21" s="302"/>
      <c r="AN21" s="297"/>
      <c r="AO21" s="298"/>
      <c r="AP21" s="297"/>
      <c r="AQ21" s="304"/>
      <c r="AR21" s="301"/>
      <c r="AS21" s="298"/>
      <c r="AT21" s="299"/>
      <c r="AU21" s="302"/>
      <c r="AV21" s="297"/>
      <c r="AW21" s="298"/>
      <c r="AX21" s="297"/>
      <c r="AY21" s="298"/>
      <c r="AZ21" s="297"/>
      <c r="BA21" s="301"/>
      <c r="BB21" s="303"/>
      <c r="BC21" s="302"/>
      <c r="BD21" s="297"/>
      <c r="BE21" s="298"/>
      <c r="BF21" s="297"/>
      <c r="BG21" s="298"/>
      <c r="BH21" s="297"/>
      <c r="BI21" s="298"/>
      <c r="BJ21" s="299"/>
      <c r="BK21" s="300"/>
      <c r="BL21" s="301"/>
      <c r="BM21" s="298"/>
      <c r="BN21" s="297"/>
      <c r="BO21" s="298"/>
      <c r="BP21" s="297"/>
      <c r="BQ21" s="298"/>
      <c r="BR21" s="299"/>
      <c r="BS21" s="302"/>
      <c r="BT21" s="297"/>
      <c r="BU21" s="301"/>
      <c r="BV21" s="305"/>
      <c r="BW21" s="298"/>
      <c r="BX21" s="138"/>
      <c r="BY21" s="138"/>
      <c r="BZ21" s="138"/>
      <c r="CA21" s="146"/>
    </row>
    <row r="22" spans="1:79" ht="15" customHeight="1">
      <c r="A22" s="107">
        <v>13</v>
      </c>
      <c r="B22" s="213"/>
      <c r="C22" s="214"/>
      <c r="D22" s="215"/>
      <c r="E22" s="147"/>
      <c r="F22" s="289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290"/>
      <c r="V22" s="330">
        <f>IF(DataInduk!$D$27="","",DataInduk!$D$27)</f>
        <v>2</v>
      </c>
      <c r="W22" s="331"/>
      <c r="X22" s="295"/>
      <c r="Y22" s="285"/>
      <c r="Z22" s="286"/>
      <c r="AA22" s="287"/>
      <c r="AB22" s="288"/>
      <c r="AC22" s="285"/>
      <c r="AD22" s="289"/>
      <c r="AE22" s="290"/>
      <c r="AF22" s="288"/>
      <c r="AG22" s="296"/>
      <c r="AH22" s="291"/>
      <c r="AI22" s="287"/>
      <c r="AJ22" s="288"/>
      <c r="AK22" s="285"/>
      <c r="AL22" s="289"/>
      <c r="AM22" s="290"/>
      <c r="AN22" s="288"/>
      <c r="AO22" s="285"/>
      <c r="AP22" s="286"/>
      <c r="AQ22" s="294"/>
      <c r="AR22" s="284"/>
      <c r="AS22" s="285"/>
      <c r="AT22" s="289"/>
      <c r="AU22" s="290"/>
      <c r="AV22" s="288"/>
      <c r="AW22" s="285"/>
      <c r="AX22" s="286"/>
      <c r="AY22" s="287"/>
      <c r="AZ22" s="288"/>
      <c r="BA22" s="284"/>
      <c r="BB22" s="292"/>
      <c r="BC22" s="290"/>
      <c r="BD22" s="288"/>
      <c r="BE22" s="285"/>
      <c r="BF22" s="286"/>
      <c r="BG22" s="287"/>
      <c r="BH22" s="288"/>
      <c r="BI22" s="285"/>
      <c r="BJ22" s="289"/>
      <c r="BK22" s="293"/>
      <c r="BL22" s="284"/>
      <c r="BM22" s="285"/>
      <c r="BN22" s="286"/>
      <c r="BO22" s="287"/>
      <c r="BP22" s="288"/>
      <c r="BQ22" s="285"/>
      <c r="BR22" s="289"/>
      <c r="BS22" s="290"/>
      <c r="BT22" s="288"/>
      <c r="BU22" s="284"/>
      <c r="BV22" s="291"/>
      <c r="BW22" s="287"/>
      <c r="BX22" s="140"/>
      <c r="BY22" s="139"/>
      <c r="BZ22" s="140"/>
      <c r="CA22" s="148"/>
    </row>
    <row r="23" spans="1:79" ht="15" customHeight="1">
      <c r="A23" s="106">
        <v>14</v>
      </c>
      <c r="B23" s="210"/>
      <c r="C23" s="211"/>
      <c r="D23" s="212"/>
      <c r="E23" s="145"/>
      <c r="F23" s="299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02"/>
      <c r="V23" s="335">
        <f>IF(DataInduk!$D$27="","",DataInduk!$D$27)</f>
        <v>2</v>
      </c>
      <c r="W23" s="336"/>
      <c r="X23" s="305"/>
      <c r="Y23" s="298"/>
      <c r="Z23" s="297"/>
      <c r="AA23" s="298"/>
      <c r="AB23" s="297"/>
      <c r="AC23" s="298"/>
      <c r="AD23" s="299"/>
      <c r="AE23" s="302"/>
      <c r="AF23" s="297"/>
      <c r="AG23" s="304"/>
      <c r="AH23" s="305"/>
      <c r="AI23" s="298"/>
      <c r="AJ23" s="297"/>
      <c r="AK23" s="298"/>
      <c r="AL23" s="299"/>
      <c r="AM23" s="302"/>
      <c r="AN23" s="297"/>
      <c r="AO23" s="298"/>
      <c r="AP23" s="297"/>
      <c r="AQ23" s="304"/>
      <c r="AR23" s="301"/>
      <c r="AS23" s="298"/>
      <c r="AT23" s="299"/>
      <c r="AU23" s="302"/>
      <c r="AV23" s="297"/>
      <c r="AW23" s="298"/>
      <c r="AX23" s="297"/>
      <c r="AY23" s="298"/>
      <c r="AZ23" s="297"/>
      <c r="BA23" s="301"/>
      <c r="BB23" s="303"/>
      <c r="BC23" s="302"/>
      <c r="BD23" s="297"/>
      <c r="BE23" s="298"/>
      <c r="BF23" s="297"/>
      <c r="BG23" s="298"/>
      <c r="BH23" s="297"/>
      <c r="BI23" s="298"/>
      <c r="BJ23" s="299"/>
      <c r="BK23" s="300"/>
      <c r="BL23" s="301"/>
      <c r="BM23" s="298"/>
      <c r="BN23" s="297"/>
      <c r="BO23" s="298"/>
      <c r="BP23" s="297"/>
      <c r="BQ23" s="298"/>
      <c r="BR23" s="299"/>
      <c r="BS23" s="302"/>
      <c r="BT23" s="297"/>
      <c r="BU23" s="301"/>
      <c r="BV23" s="305"/>
      <c r="BW23" s="298"/>
      <c r="BX23" s="138"/>
      <c r="BY23" s="138"/>
      <c r="BZ23" s="138"/>
      <c r="CA23" s="146"/>
    </row>
    <row r="24" spans="1:79" ht="15" customHeight="1">
      <c r="A24" s="107">
        <v>15</v>
      </c>
      <c r="B24" s="213"/>
      <c r="C24" s="214"/>
      <c r="D24" s="215"/>
      <c r="E24" s="147"/>
      <c r="F24" s="289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290"/>
      <c r="V24" s="330">
        <f>IF(DataInduk!$D$27="","",DataInduk!$D$27)</f>
        <v>2</v>
      </c>
      <c r="W24" s="331"/>
      <c r="X24" s="295"/>
      <c r="Y24" s="285"/>
      <c r="Z24" s="286"/>
      <c r="AA24" s="287"/>
      <c r="AB24" s="288"/>
      <c r="AC24" s="285"/>
      <c r="AD24" s="289"/>
      <c r="AE24" s="290"/>
      <c r="AF24" s="288"/>
      <c r="AG24" s="296"/>
      <c r="AH24" s="291"/>
      <c r="AI24" s="287"/>
      <c r="AJ24" s="288"/>
      <c r="AK24" s="285"/>
      <c r="AL24" s="289"/>
      <c r="AM24" s="290"/>
      <c r="AN24" s="288"/>
      <c r="AO24" s="285"/>
      <c r="AP24" s="286"/>
      <c r="AQ24" s="294"/>
      <c r="AR24" s="284"/>
      <c r="AS24" s="285"/>
      <c r="AT24" s="289"/>
      <c r="AU24" s="290"/>
      <c r="AV24" s="288"/>
      <c r="AW24" s="285"/>
      <c r="AX24" s="286"/>
      <c r="AY24" s="287"/>
      <c r="AZ24" s="288"/>
      <c r="BA24" s="284"/>
      <c r="BB24" s="292"/>
      <c r="BC24" s="290"/>
      <c r="BD24" s="288"/>
      <c r="BE24" s="285"/>
      <c r="BF24" s="286"/>
      <c r="BG24" s="287"/>
      <c r="BH24" s="288"/>
      <c r="BI24" s="285"/>
      <c r="BJ24" s="289"/>
      <c r="BK24" s="293"/>
      <c r="BL24" s="284"/>
      <c r="BM24" s="285"/>
      <c r="BN24" s="286"/>
      <c r="BO24" s="287"/>
      <c r="BP24" s="288"/>
      <c r="BQ24" s="285"/>
      <c r="BR24" s="289"/>
      <c r="BS24" s="290"/>
      <c r="BT24" s="288"/>
      <c r="BU24" s="284"/>
      <c r="BV24" s="291"/>
      <c r="BW24" s="287"/>
      <c r="BX24" s="140"/>
      <c r="BY24" s="139"/>
      <c r="BZ24" s="140"/>
      <c r="CA24" s="148"/>
    </row>
    <row r="25" spans="1:79" ht="15" customHeight="1">
      <c r="A25" s="106">
        <v>16</v>
      </c>
      <c r="B25" s="210"/>
      <c r="C25" s="211"/>
      <c r="D25" s="212"/>
      <c r="E25" s="145"/>
      <c r="F25" s="299"/>
      <c r="G25" s="338"/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8"/>
      <c r="S25" s="338"/>
      <c r="T25" s="338"/>
      <c r="U25" s="302"/>
      <c r="V25" s="335">
        <f>IF(DataInduk!$D$27="","",DataInduk!$D$27)</f>
        <v>2</v>
      </c>
      <c r="W25" s="336"/>
      <c r="X25" s="305"/>
      <c r="Y25" s="298"/>
      <c r="Z25" s="297"/>
      <c r="AA25" s="298"/>
      <c r="AB25" s="297"/>
      <c r="AC25" s="298"/>
      <c r="AD25" s="299"/>
      <c r="AE25" s="302"/>
      <c r="AF25" s="297"/>
      <c r="AG25" s="304"/>
      <c r="AH25" s="305"/>
      <c r="AI25" s="298"/>
      <c r="AJ25" s="297"/>
      <c r="AK25" s="298"/>
      <c r="AL25" s="299"/>
      <c r="AM25" s="302"/>
      <c r="AN25" s="297"/>
      <c r="AO25" s="298"/>
      <c r="AP25" s="297"/>
      <c r="AQ25" s="304"/>
      <c r="AR25" s="301"/>
      <c r="AS25" s="298"/>
      <c r="AT25" s="299"/>
      <c r="AU25" s="302"/>
      <c r="AV25" s="297"/>
      <c r="AW25" s="298"/>
      <c r="AX25" s="297"/>
      <c r="AY25" s="298"/>
      <c r="AZ25" s="297"/>
      <c r="BA25" s="301"/>
      <c r="BB25" s="303"/>
      <c r="BC25" s="302"/>
      <c r="BD25" s="297"/>
      <c r="BE25" s="298"/>
      <c r="BF25" s="297"/>
      <c r="BG25" s="298"/>
      <c r="BH25" s="297"/>
      <c r="BI25" s="298"/>
      <c r="BJ25" s="299"/>
      <c r="BK25" s="300"/>
      <c r="BL25" s="301"/>
      <c r="BM25" s="298"/>
      <c r="BN25" s="297"/>
      <c r="BO25" s="298"/>
      <c r="BP25" s="297"/>
      <c r="BQ25" s="298"/>
      <c r="BR25" s="299"/>
      <c r="BS25" s="302"/>
      <c r="BT25" s="297"/>
      <c r="BU25" s="301"/>
      <c r="BV25" s="305"/>
      <c r="BW25" s="298"/>
      <c r="BX25" s="138"/>
      <c r="BY25" s="138"/>
      <c r="BZ25" s="138"/>
      <c r="CA25" s="146"/>
    </row>
    <row r="26" spans="1:79" ht="15" customHeight="1">
      <c r="A26" s="107">
        <v>17</v>
      </c>
      <c r="B26" s="213"/>
      <c r="C26" s="214"/>
      <c r="D26" s="215"/>
      <c r="E26" s="147"/>
      <c r="F26" s="289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290"/>
      <c r="V26" s="330">
        <f>IF(DataInduk!$D$27="","",DataInduk!$D$27)</f>
        <v>2</v>
      </c>
      <c r="W26" s="331"/>
      <c r="X26" s="295"/>
      <c r="Y26" s="285"/>
      <c r="Z26" s="286"/>
      <c r="AA26" s="287"/>
      <c r="AB26" s="288"/>
      <c r="AC26" s="285"/>
      <c r="AD26" s="289"/>
      <c r="AE26" s="290"/>
      <c r="AF26" s="288"/>
      <c r="AG26" s="296"/>
      <c r="AH26" s="291"/>
      <c r="AI26" s="287"/>
      <c r="AJ26" s="288"/>
      <c r="AK26" s="285"/>
      <c r="AL26" s="289"/>
      <c r="AM26" s="290"/>
      <c r="AN26" s="288"/>
      <c r="AO26" s="285"/>
      <c r="AP26" s="286"/>
      <c r="AQ26" s="294"/>
      <c r="AR26" s="284"/>
      <c r="AS26" s="285"/>
      <c r="AT26" s="289"/>
      <c r="AU26" s="290"/>
      <c r="AV26" s="288"/>
      <c r="AW26" s="285"/>
      <c r="AX26" s="286"/>
      <c r="AY26" s="287"/>
      <c r="AZ26" s="288"/>
      <c r="BA26" s="284"/>
      <c r="BB26" s="292"/>
      <c r="BC26" s="290"/>
      <c r="BD26" s="288"/>
      <c r="BE26" s="285"/>
      <c r="BF26" s="286"/>
      <c r="BG26" s="287"/>
      <c r="BH26" s="288"/>
      <c r="BI26" s="285"/>
      <c r="BJ26" s="289"/>
      <c r="BK26" s="293"/>
      <c r="BL26" s="284"/>
      <c r="BM26" s="285"/>
      <c r="BN26" s="286"/>
      <c r="BO26" s="287"/>
      <c r="BP26" s="288"/>
      <c r="BQ26" s="285"/>
      <c r="BR26" s="289"/>
      <c r="BS26" s="290"/>
      <c r="BT26" s="288"/>
      <c r="BU26" s="284"/>
      <c r="BV26" s="291"/>
      <c r="BW26" s="287"/>
      <c r="BX26" s="140"/>
      <c r="BY26" s="139"/>
      <c r="BZ26" s="140"/>
      <c r="CA26" s="148"/>
    </row>
    <row r="27" spans="1:79" ht="15" customHeight="1">
      <c r="A27" s="106">
        <v>18</v>
      </c>
      <c r="B27" s="210"/>
      <c r="C27" s="211"/>
      <c r="D27" s="212"/>
      <c r="E27" s="145"/>
      <c r="F27" s="299"/>
      <c r="G27" s="338"/>
      <c r="H27" s="338"/>
      <c r="I27" s="338"/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T27" s="338"/>
      <c r="U27" s="302"/>
      <c r="V27" s="335">
        <f>IF(DataInduk!$D$27="","",DataInduk!$D$27)</f>
        <v>2</v>
      </c>
      <c r="W27" s="336"/>
      <c r="X27" s="305"/>
      <c r="Y27" s="298"/>
      <c r="Z27" s="297"/>
      <c r="AA27" s="298"/>
      <c r="AB27" s="297"/>
      <c r="AC27" s="298"/>
      <c r="AD27" s="299"/>
      <c r="AE27" s="302"/>
      <c r="AF27" s="297"/>
      <c r="AG27" s="304"/>
      <c r="AH27" s="305"/>
      <c r="AI27" s="298"/>
      <c r="AJ27" s="297"/>
      <c r="AK27" s="298"/>
      <c r="AL27" s="299"/>
      <c r="AM27" s="302"/>
      <c r="AN27" s="297"/>
      <c r="AO27" s="298"/>
      <c r="AP27" s="297"/>
      <c r="AQ27" s="304"/>
      <c r="AR27" s="301"/>
      <c r="AS27" s="298"/>
      <c r="AT27" s="299"/>
      <c r="AU27" s="302"/>
      <c r="AV27" s="297"/>
      <c r="AW27" s="298"/>
      <c r="AX27" s="297"/>
      <c r="AY27" s="298"/>
      <c r="AZ27" s="297"/>
      <c r="BA27" s="301"/>
      <c r="BB27" s="303"/>
      <c r="BC27" s="302"/>
      <c r="BD27" s="297"/>
      <c r="BE27" s="298"/>
      <c r="BF27" s="297"/>
      <c r="BG27" s="298"/>
      <c r="BH27" s="297"/>
      <c r="BI27" s="298"/>
      <c r="BJ27" s="299"/>
      <c r="BK27" s="300"/>
      <c r="BL27" s="301"/>
      <c r="BM27" s="298"/>
      <c r="BN27" s="297"/>
      <c r="BO27" s="298"/>
      <c r="BP27" s="297"/>
      <c r="BQ27" s="298"/>
      <c r="BR27" s="299"/>
      <c r="BS27" s="302"/>
      <c r="BT27" s="297"/>
      <c r="BU27" s="301"/>
      <c r="BV27" s="305"/>
      <c r="BW27" s="298"/>
      <c r="BX27" s="138"/>
      <c r="BY27" s="138"/>
      <c r="BZ27" s="138"/>
      <c r="CA27" s="146"/>
    </row>
    <row r="28" spans="1:79" ht="15" customHeight="1">
      <c r="A28" s="107">
        <v>19</v>
      </c>
      <c r="B28" s="213"/>
      <c r="C28" s="214"/>
      <c r="D28" s="215"/>
      <c r="E28" s="147"/>
      <c r="F28" s="289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290"/>
      <c r="V28" s="330">
        <f>IF(DataInduk!$D$27="","",DataInduk!$D$27)</f>
        <v>2</v>
      </c>
      <c r="W28" s="331"/>
      <c r="X28" s="295"/>
      <c r="Y28" s="285"/>
      <c r="Z28" s="286"/>
      <c r="AA28" s="287"/>
      <c r="AB28" s="288"/>
      <c r="AC28" s="285"/>
      <c r="AD28" s="289"/>
      <c r="AE28" s="290"/>
      <c r="AF28" s="288"/>
      <c r="AG28" s="296"/>
      <c r="AH28" s="291"/>
      <c r="AI28" s="287"/>
      <c r="AJ28" s="288"/>
      <c r="AK28" s="285"/>
      <c r="AL28" s="289"/>
      <c r="AM28" s="290"/>
      <c r="AN28" s="288"/>
      <c r="AO28" s="285"/>
      <c r="AP28" s="286"/>
      <c r="AQ28" s="294"/>
      <c r="AR28" s="284"/>
      <c r="AS28" s="285"/>
      <c r="AT28" s="289"/>
      <c r="AU28" s="290"/>
      <c r="AV28" s="288"/>
      <c r="AW28" s="285"/>
      <c r="AX28" s="286"/>
      <c r="AY28" s="287"/>
      <c r="AZ28" s="288"/>
      <c r="BA28" s="284"/>
      <c r="BB28" s="292"/>
      <c r="BC28" s="290"/>
      <c r="BD28" s="288"/>
      <c r="BE28" s="285"/>
      <c r="BF28" s="286"/>
      <c r="BG28" s="287"/>
      <c r="BH28" s="288"/>
      <c r="BI28" s="285"/>
      <c r="BJ28" s="289"/>
      <c r="BK28" s="293"/>
      <c r="BL28" s="284"/>
      <c r="BM28" s="285"/>
      <c r="BN28" s="286"/>
      <c r="BO28" s="287"/>
      <c r="BP28" s="288"/>
      <c r="BQ28" s="285"/>
      <c r="BR28" s="289"/>
      <c r="BS28" s="290"/>
      <c r="BT28" s="288"/>
      <c r="BU28" s="284"/>
      <c r="BV28" s="291"/>
      <c r="BW28" s="287"/>
      <c r="BX28" s="140"/>
      <c r="BY28" s="139"/>
      <c r="BZ28" s="140"/>
      <c r="CA28" s="148"/>
    </row>
    <row r="29" spans="1:79" ht="15" customHeight="1">
      <c r="A29" s="106">
        <v>20</v>
      </c>
      <c r="B29" s="210"/>
      <c r="C29" s="211"/>
      <c r="D29" s="212"/>
      <c r="E29" s="145"/>
      <c r="F29" s="299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02"/>
      <c r="V29" s="335">
        <f>IF(DataInduk!$D$27="","",DataInduk!$D$27)</f>
        <v>2</v>
      </c>
      <c r="W29" s="336"/>
      <c r="X29" s="305"/>
      <c r="Y29" s="298"/>
      <c r="Z29" s="297"/>
      <c r="AA29" s="298"/>
      <c r="AB29" s="297"/>
      <c r="AC29" s="298"/>
      <c r="AD29" s="299"/>
      <c r="AE29" s="302"/>
      <c r="AF29" s="297"/>
      <c r="AG29" s="304"/>
      <c r="AH29" s="305"/>
      <c r="AI29" s="298"/>
      <c r="AJ29" s="297"/>
      <c r="AK29" s="298"/>
      <c r="AL29" s="299"/>
      <c r="AM29" s="302"/>
      <c r="AN29" s="297"/>
      <c r="AO29" s="298"/>
      <c r="AP29" s="297"/>
      <c r="AQ29" s="304"/>
      <c r="AR29" s="301"/>
      <c r="AS29" s="298"/>
      <c r="AT29" s="299"/>
      <c r="AU29" s="302"/>
      <c r="AV29" s="297"/>
      <c r="AW29" s="298"/>
      <c r="AX29" s="297"/>
      <c r="AY29" s="298"/>
      <c r="AZ29" s="297"/>
      <c r="BA29" s="301"/>
      <c r="BB29" s="303"/>
      <c r="BC29" s="302"/>
      <c r="BD29" s="297"/>
      <c r="BE29" s="298"/>
      <c r="BF29" s="297"/>
      <c r="BG29" s="298"/>
      <c r="BH29" s="297"/>
      <c r="BI29" s="298"/>
      <c r="BJ29" s="299"/>
      <c r="BK29" s="300"/>
      <c r="BL29" s="301"/>
      <c r="BM29" s="298"/>
      <c r="BN29" s="297"/>
      <c r="BO29" s="298"/>
      <c r="BP29" s="297"/>
      <c r="BQ29" s="298"/>
      <c r="BR29" s="299"/>
      <c r="BS29" s="302"/>
      <c r="BT29" s="297"/>
      <c r="BU29" s="301"/>
      <c r="BV29" s="305"/>
      <c r="BW29" s="298"/>
      <c r="BX29" s="138"/>
      <c r="BY29" s="138"/>
      <c r="BZ29" s="138"/>
      <c r="CA29" s="146"/>
    </row>
    <row r="30" spans="1:79" ht="15" customHeight="1">
      <c r="A30" s="107">
        <v>21</v>
      </c>
      <c r="B30" s="213"/>
      <c r="C30" s="214"/>
      <c r="D30" s="215"/>
      <c r="E30" s="147"/>
      <c r="F30" s="289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290"/>
      <c r="V30" s="330">
        <f>IF(DataInduk!$D$27="","",DataInduk!$D$27)</f>
        <v>2</v>
      </c>
      <c r="W30" s="331"/>
      <c r="X30" s="295"/>
      <c r="Y30" s="285"/>
      <c r="Z30" s="286"/>
      <c r="AA30" s="287"/>
      <c r="AB30" s="288"/>
      <c r="AC30" s="285"/>
      <c r="AD30" s="289"/>
      <c r="AE30" s="290"/>
      <c r="AF30" s="288"/>
      <c r="AG30" s="296"/>
      <c r="AH30" s="291"/>
      <c r="AI30" s="287"/>
      <c r="AJ30" s="288"/>
      <c r="AK30" s="285"/>
      <c r="AL30" s="289"/>
      <c r="AM30" s="290"/>
      <c r="AN30" s="288"/>
      <c r="AO30" s="285"/>
      <c r="AP30" s="286"/>
      <c r="AQ30" s="294"/>
      <c r="AR30" s="284"/>
      <c r="AS30" s="285"/>
      <c r="AT30" s="289"/>
      <c r="AU30" s="290"/>
      <c r="AV30" s="288"/>
      <c r="AW30" s="285"/>
      <c r="AX30" s="286"/>
      <c r="AY30" s="287"/>
      <c r="AZ30" s="288"/>
      <c r="BA30" s="284"/>
      <c r="BB30" s="292"/>
      <c r="BC30" s="290"/>
      <c r="BD30" s="288"/>
      <c r="BE30" s="285"/>
      <c r="BF30" s="286"/>
      <c r="BG30" s="287"/>
      <c r="BH30" s="288"/>
      <c r="BI30" s="285"/>
      <c r="BJ30" s="289"/>
      <c r="BK30" s="293"/>
      <c r="BL30" s="284"/>
      <c r="BM30" s="285"/>
      <c r="BN30" s="286"/>
      <c r="BO30" s="287"/>
      <c r="BP30" s="288"/>
      <c r="BQ30" s="285"/>
      <c r="BR30" s="289"/>
      <c r="BS30" s="290"/>
      <c r="BT30" s="288"/>
      <c r="BU30" s="284"/>
      <c r="BV30" s="291"/>
      <c r="BW30" s="287"/>
      <c r="BX30" s="140"/>
      <c r="BY30" s="139"/>
      <c r="BZ30" s="140"/>
      <c r="CA30" s="148"/>
    </row>
    <row r="31" spans="1:79">
      <c r="A31" s="106">
        <v>22</v>
      </c>
      <c r="B31" s="210"/>
      <c r="C31" s="211"/>
      <c r="D31" s="212"/>
      <c r="E31" s="145"/>
      <c r="F31" s="299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02"/>
      <c r="V31" s="335">
        <f>IF(DataInduk!$D$27="","",DataInduk!$D$27)</f>
        <v>2</v>
      </c>
      <c r="W31" s="336"/>
      <c r="X31" s="305"/>
      <c r="Y31" s="298"/>
      <c r="Z31" s="297"/>
      <c r="AA31" s="298"/>
      <c r="AB31" s="297"/>
      <c r="AC31" s="298"/>
      <c r="AD31" s="299"/>
      <c r="AE31" s="302"/>
      <c r="AF31" s="297"/>
      <c r="AG31" s="304"/>
      <c r="AH31" s="305"/>
      <c r="AI31" s="298"/>
      <c r="AJ31" s="297"/>
      <c r="AK31" s="298"/>
      <c r="AL31" s="299"/>
      <c r="AM31" s="302"/>
      <c r="AN31" s="297"/>
      <c r="AO31" s="298"/>
      <c r="AP31" s="297"/>
      <c r="AQ31" s="304"/>
      <c r="AR31" s="301"/>
      <c r="AS31" s="298"/>
      <c r="AT31" s="299"/>
      <c r="AU31" s="302"/>
      <c r="AV31" s="297"/>
      <c r="AW31" s="298"/>
      <c r="AX31" s="297"/>
      <c r="AY31" s="298"/>
      <c r="AZ31" s="297"/>
      <c r="BA31" s="301"/>
      <c r="BB31" s="303"/>
      <c r="BC31" s="302"/>
      <c r="BD31" s="297"/>
      <c r="BE31" s="298"/>
      <c r="BF31" s="297"/>
      <c r="BG31" s="298"/>
      <c r="BH31" s="297"/>
      <c r="BI31" s="298"/>
      <c r="BJ31" s="299"/>
      <c r="BK31" s="300"/>
      <c r="BL31" s="301"/>
      <c r="BM31" s="298"/>
      <c r="BN31" s="297"/>
      <c r="BO31" s="298"/>
      <c r="BP31" s="297"/>
      <c r="BQ31" s="298"/>
      <c r="BR31" s="299"/>
      <c r="BS31" s="302"/>
      <c r="BT31" s="297"/>
      <c r="BU31" s="301"/>
      <c r="BV31" s="305"/>
      <c r="BW31" s="298"/>
      <c r="BX31" s="138"/>
      <c r="BY31" s="138"/>
      <c r="BZ31" s="138"/>
      <c r="CA31" s="146"/>
    </row>
    <row r="32" spans="1:79" ht="15" customHeight="1">
      <c r="A32" s="107">
        <v>23</v>
      </c>
      <c r="B32" s="213"/>
      <c r="C32" s="214"/>
      <c r="D32" s="215"/>
      <c r="E32" s="147"/>
      <c r="F32" s="289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7"/>
      <c r="T32" s="337"/>
      <c r="U32" s="290"/>
      <c r="V32" s="330">
        <f>IF(DataInduk!$D$27="","",DataInduk!$D$27)</f>
        <v>2</v>
      </c>
      <c r="W32" s="331"/>
      <c r="X32" s="295"/>
      <c r="Y32" s="285"/>
      <c r="Z32" s="286"/>
      <c r="AA32" s="287"/>
      <c r="AB32" s="288"/>
      <c r="AC32" s="285"/>
      <c r="AD32" s="289"/>
      <c r="AE32" s="290"/>
      <c r="AF32" s="288"/>
      <c r="AG32" s="296"/>
      <c r="AH32" s="291"/>
      <c r="AI32" s="287"/>
      <c r="AJ32" s="288"/>
      <c r="AK32" s="285"/>
      <c r="AL32" s="289"/>
      <c r="AM32" s="290"/>
      <c r="AN32" s="288"/>
      <c r="AO32" s="285"/>
      <c r="AP32" s="286"/>
      <c r="AQ32" s="294"/>
      <c r="AR32" s="284"/>
      <c r="AS32" s="285"/>
      <c r="AT32" s="289"/>
      <c r="AU32" s="290"/>
      <c r="AV32" s="288"/>
      <c r="AW32" s="285"/>
      <c r="AX32" s="286"/>
      <c r="AY32" s="287"/>
      <c r="AZ32" s="288"/>
      <c r="BA32" s="284"/>
      <c r="BB32" s="292"/>
      <c r="BC32" s="290"/>
      <c r="BD32" s="288"/>
      <c r="BE32" s="285"/>
      <c r="BF32" s="286"/>
      <c r="BG32" s="287"/>
      <c r="BH32" s="288"/>
      <c r="BI32" s="285"/>
      <c r="BJ32" s="289"/>
      <c r="BK32" s="293"/>
      <c r="BL32" s="284"/>
      <c r="BM32" s="285"/>
      <c r="BN32" s="286"/>
      <c r="BO32" s="287"/>
      <c r="BP32" s="288"/>
      <c r="BQ32" s="285"/>
      <c r="BR32" s="289"/>
      <c r="BS32" s="290"/>
      <c r="BT32" s="288"/>
      <c r="BU32" s="284"/>
      <c r="BV32" s="291"/>
      <c r="BW32" s="287"/>
      <c r="BX32" s="140"/>
      <c r="BY32" s="139"/>
      <c r="BZ32" s="140"/>
      <c r="CA32" s="148"/>
    </row>
    <row r="33" spans="1:79" ht="15" customHeight="1">
      <c r="A33" s="106">
        <v>24</v>
      </c>
      <c r="B33" s="210"/>
      <c r="C33" s="211"/>
      <c r="D33" s="212"/>
      <c r="E33" s="145"/>
      <c r="F33" s="299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02"/>
      <c r="V33" s="335">
        <f>IF(DataInduk!$D$27="","",DataInduk!$D$27)</f>
        <v>2</v>
      </c>
      <c r="W33" s="336"/>
      <c r="X33" s="305"/>
      <c r="Y33" s="298"/>
      <c r="Z33" s="297"/>
      <c r="AA33" s="298"/>
      <c r="AB33" s="297"/>
      <c r="AC33" s="298"/>
      <c r="AD33" s="299"/>
      <c r="AE33" s="302"/>
      <c r="AF33" s="297"/>
      <c r="AG33" s="304"/>
      <c r="AH33" s="305"/>
      <c r="AI33" s="298"/>
      <c r="AJ33" s="297"/>
      <c r="AK33" s="298"/>
      <c r="AL33" s="299"/>
      <c r="AM33" s="302"/>
      <c r="AN33" s="297"/>
      <c r="AO33" s="298"/>
      <c r="AP33" s="297"/>
      <c r="AQ33" s="304"/>
      <c r="AR33" s="301"/>
      <c r="AS33" s="298"/>
      <c r="AT33" s="299"/>
      <c r="AU33" s="302"/>
      <c r="AV33" s="297"/>
      <c r="AW33" s="298"/>
      <c r="AX33" s="297"/>
      <c r="AY33" s="298"/>
      <c r="AZ33" s="297"/>
      <c r="BA33" s="301"/>
      <c r="BB33" s="303"/>
      <c r="BC33" s="302"/>
      <c r="BD33" s="297"/>
      <c r="BE33" s="298"/>
      <c r="BF33" s="297"/>
      <c r="BG33" s="298"/>
      <c r="BH33" s="297"/>
      <c r="BI33" s="298"/>
      <c r="BJ33" s="299"/>
      <c r="BK33" s="300"/>
      <c r="BL33" s="301"/>
      <c r="BM33" s="298"/>
      <c r="BN33" s="297"/>
      <c r="BO33" s="298"/>
      <c r="BP33" s="297"/>
      <c r="BQ33" s="298"/>
      <c r="BR33" s="299"/>
      <c r="BS33" s="302"/>
      <c r="BT33" s="297"/>
      <c r="BU33" s="301"/>
      <c r="BV33" s="305"/>
      <c r="BW33" s="298"/>
      <c r="BX33" s="138"/>
      <c r="BY33" s="138"/>
      <c r="BZ33" s="138"/>
      <c r="CA33" s="146"/>
    </row>
    <row r="34" spans="1:79">
      <c r="A34" s="107">
        <v>25</v>
      </c>
      <c r="B34" s="213"/>
      <c r="C34" s="214"/>
      <c r="D34" s="215"/>
      <c r="E34" s="147"/>
      <c r="F34" s="289"/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290"/>
      <c r="V34" s="330">
        <f>IF(DataInduk!$D$27="","",DataInduk!$D$27)</f>
        <v>2</v>
      </c>
      <c r="W34" s="331"/>
      <c r="X34" s="295"/>
      <c r="Y34" s="285"/>
      <c r="Z34" s="286"/>
      <c r="AA34" s="287"/>
      <c r="AB34" s="288"/>
      <c r="AC34" s="285"/>
      <c r="AD34" s="289"/>
      <c r="AE34" s="290"/>
      <c r="AF34" s="288"/>
      <c r="AG34" s="296"/>
      <c r="AH34" s="291"/>
      <c r="AI34" s="287"/>
      <c r="AJ34" s="288"/>
      <c r="AK34" s="285"/>
      <c r="AL34" s="289"/>
      <c r="AM34" s="290"/>
      <c r="AN34" s="288"/>
      <c r="AO34" s="285"/>
      <c r="AP34" s="286"/>
      <c r="AQ34" s="294"/>
      <c r="AR34" s="284"/>
      <c r="AS34" s="285"/>
      <c r="AT34" s="289"/>
      <c r="AU34" s="290"/>
      <c r="AV34" s="288"/>
      <c r="AW34" s="285"/>
      <c r="AX34" s="286"/>
      <c r="AY34" s="287"/>
      <c r="AZ34" s="288"/>
      <c r="BA34" s="284"/>
      <c r="BB34" s="292"/>
      <c r="BC34" s="290"/>
      <c r="BD34" s="288"/>
      <c r="BE34" s="285"/>
      <c r="BF34" s="286"/>
      <c r="BG34" s="287"/>
      <c r="BH34" s="288"/>
      <c r="BI34" s="285"/>
      <c r="BJ34" s="289"/>
      <c r="BK34" s="293"/>
      <c r="BL34" s="284"/>
      <c r="BM34" s="285"/>
      <c r="BN34" s="286"/>
      <c r="BO34" s="287"/>
      <c r="BP34" s="288"/>
      <c r="BQ34" s="285"/>
      <c r="BR34" s="289"/>
      <c r="BS34" s="290"/>
      <c r="BT34" s="288"/>
      <c r="BU34" s="284"/>
      <c r="BV34" s="291"/>
      <c r="BW34" s="287"/>
      <c r="BX34" s="140"/>
      <c r="BY34" s="139"/>
      <c r="BZ34" s="140"/>
      <c r="CA34" s="148"/>
    </row>
    <row r="35" spans="1:79" ht="15" customHeight="1">
      <c r="A35" s="106">
        <v>26</v>
      </c>
      <c r="B35" s="210"/>
      <c r="C35" s="211"/>
      <c r="D35" s="212"/>
      <c r="E35" s="145"/>
      <c r="F35" s="299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02"/>
      <c r="V35" s="335">
        <f>IF(DataInduk!$D$27="","",DataInduk!$D$27)</f>
        <v>2</v>
      </c>
      <c r="W35" s="336"/>
      <c r="X35" s="305"/>
      <c r="Y35" s="298"/>
      <c r="Z35" s="297"/>
      <c r="AA35" s="298"/>
      <c r="AB35" s="297"/>
      <c r="AC35" s="298"/>
      <c r="AD35" s="299"/>
      <c r="AE35" s="302"/>
      <c r="AF35" s="297"/>
      <c r="AG35" s="304"/>
      <c r="AH35" s="305"/>
      <c r="AI35" s="298"/>
      <c r="AJ35" s="297"/>
      <c r="AK35" s="298"/>
      <c r="AL35" s="299"/>
      <c r="AM35" s="302"/>
      <c r="AN35" s="297"/>
      <c r="AO35" s="298"/>
      <c r="AP35" s="297"/>
      <c r="AQ35" s="304"/>
      <c r="AR35" s="301"/>
      <c r="AS35" s="298"/>
      <c r="AT35" s="299"/>
      <c r="AU35" s="302"/>
      <c r="AV35" s="297"/>
      <c r="AW35" s="298"/>
      <c r="AX35" s="297"/>
      <c r="AY35" s="298"/>
      <c r="AZ35" s="297"/>
      <c r="BA35" s="301"/>
      <c r="BB35" s="303"/>
      <c r="BC35" s="302"/>
      <c r="BD35" s="297"/>
      <c r="BE35" s="298"/>
      <c r="BF35" s="297"/>
      <c r="BG35" s="298"/>
      <c r="BH35" s="297"/>
      <c r="BI35" s="298"/>
      <c r="BJ35" s="299"/>
      <c r="BK35" s="300"/>
      <c r="BL35" s="301"/>
      <c r="BM35" s="298"/>
      <c r="BN35" s="297"/>
      <c r="BO35" s="298"/>
      <c r="BP35" s="297"/>
      <c r="BQ35" s="298"/>
      <c r="BR35" s="299"/>
      <c r="BS35" s="302"/>
      <c r="BT35" s="297"/>
      <c r="BU35" s="301"/>
      <c r="BV35" s="305"/>
      <c r="BW35" s="298"/>
      <c r="BX35" s="138"/>
      <c r="BY35" s="138"/>
      <c r="BZ35" s="138"/>
      <c r="CA35" s="146"/>
    </row>
    <row r="36" spans="1:79" ht="15" customHeight="1">
      <c r="A36" s="107">
        <v>27</v>
      </c>
      <c r="B36" s="213"/>
      <c r="C36" s="214"/>
      <c r="D36" s="215"/>
      <c r="E36" s="147"/>
      <c r="F36" s="289"/>
      <c r="G36" s="337"/>
      <c r="H36" s="337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S36" s="337"/>
      <c r="T36" s="337"/>
      <c r="U36" s="290"/>
      <c r="V36" s="330">
        <f>IF(DataInduk!$D$27="","",DataInduk!$D$27)</f>
        <v>2</v>
      </c>
      <c r="W36" s="331"/>
      <c r="X36" s="295"/>
      <c r="Y36" s="285"/>
      <c r="Z36" s="286"/>
      <c r="AA36" s="287"/>
      <c r="AB36" s="288"/>
      <c r="AC36" s="285"/>
      <c r="AD36" s="289"/>
      <c r="AE36" s="290"/>
      <c r="AF36" s="288"/>
      <c r="AG36" s="296"/>
      <c r="AH36" s="291"/>
      <c r="AI36" s="287"/>
      <c r="AJ36" s="288"/>
      <c r="AK36" s="285"/>
      <c r="AL36" s="289"/>
      <c r="AM36" s="290"/>
      <c r="AN36" s="288"/>
      <c r="AO36" s="285"/>
      <c r="AP36" s="286"/>
      <c r="AQ36" s="294"/>
      <c r="AR36" s="284"/>
      <c r="AS36" s="285"/>
      <c r="AT36" s="289"/>
      <c r="AU36" s="290"/>
      <c r="AV36" s="288"/>
      <c r="AW36" s="285"/>
      <c r="AX36" s="286"/>
      <c r="AY36" s="287"/>
      <c r="AZ36" s="288"/>
      <c r="BA36" s="284"/>
      <c r="BB36" s="292"/>
      <c r="BC36" s="290"/>
      <c r="BD36" s="288"/>
      <c r="BE36" s="285"/>
      <c r="BF36" s="286"/>
      <c r="BG36" s="287"/>
      <c r="BH36" s="288"/>
      <c r="BI36" s="285"/>
      <c r="BJ36" s="289"/>
      <c r="BK36" s="293"/>
      <c r="BL36" s="284"/>
      <c r="BM36" s="285"/>
      <c r="BN36" s="286"/>
      <c r="BO36" s="287"/>
      <c r="BP36" s="288"/>
      <c r="BQ36" s="285"/>
      <c r="BR36" s="289"/>
      <c r="BS36" s="290"/>
      <c r="BT36" s="288"/>
      <c r="BU36" s="284"/>
      <c r="BV36" s="291"/>
      <c r="BW36" s="287"/>
      <c r="BX36" s="140"/>
      <c r="BY36" s="139"/>
      <c r="BZ36" s="140"/>
      <c r="CA36" s="148"/>
    </row>
    <row r="37" spans="1:79">
      <c r="A37" s="106">
        <v>28</v>
      </c>
      <c r="B37" s="210"/>
      <c r="C37" s="211"/>
      <c r="D37" s="212"/>
      <c r="E37" s="145"/>
      <c r="F37" s="299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02"/>
      <c r="V37" s="335">
        <f>IF(DataInduk!$D$27="","",DataInduk!$D$27)</f>
        <v>2</v>
      </c>
      <c r="W37" s="336"/>
      <c r="X37" s="305"/>
      <c r="Y37" s="298"/>
      <c r="Z37" s="297"/>
      <c r="AA37" s="298"/>
      <c r="AB37" s="297"/>
      <c r="AC37" s="298"/>
      <c r="AD37" s="299"/>
      <c r="AE37" s="302"/>
      <c r="AF37" s="297"/>
      <c r="AG37" s="304"/>
      <c r="AH37" s="305"/>
      <c r="AI37" s="298"/>
      <c r="AJ37" s="297"/>
      <c r="AK37" s="298"/>
      <c r="AL37" s="299"/>
      <c r="AM37" s="302"/>
      <c r="AN37" s="297"/>
      <c r="AO37" s="298"/>
      <c r="AP37" s="297"/>
      <c r="AQ37" s="304"/>
      <c r="AR37" s="301"/>
      <c r="AS37" s="298"/>
      <c r="AT37" s="299"/>
      <c r="AU37" s="302"/>
      <c r="AV37" s="297"/>
      <c r="AW37" s="298"/>
      <c r="AX37" s="297"/>
      <c r="AY37" s="298"/>
      <c r="AZ37" s="297"/>
      <c r="BA37" s="301"/>
      <c r="BB37" s="303"/>
      <c r="BC37" s="302"/>
      <c r="BD37" s="297"/>
      <c r="BE37" s="298"/>
      <c r="BF37" s="297"/>
      <c r="BG37" s="298"/>
      <c r="BH37" s="297"/>
      <c r="BI37" s="298"/>
      <c r="BJ37" s="299"/>
      <c r="BK37" s="300"/>
      <c r="BL37" s="301"/>
      <c r="BM37" s="298"/>
      <c r="BN37" s="297"/>
      <c r="BO37" s="298"/>
      <c r="BP37" s="297"/>
      <c r="BQ37" s="298"/>
      <c r="BR37" s="299"/>
      <c r="BS37" s="302"/>
      <c r="BT37" s="297"/>
      <c r="BU37" s="301"/>
      <c r="BV37" s="305"/>
      <c r="BW37" s="298"/>
      <c r="BX37" s="138"/>
      <c r="BY37" s="138"/>
      <c r="BZ37" s="138"/>
      <c r="CA37" s="146"/>
    </row>
    <row r="38" spans="1:79">
      <c r="A38" s="107">
        <v>29</v>
      </c>
      <c r="B38" s="213"/>
      <c r="C38" s="214"/>
      <c r="D38" s="215"/>
      <c r="E38" s="147"/>
      <c r="F38" s="289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290"/>
      <c r="V38" s="330">
        <f>IF(DataInduk!$D$27="","",DataInduk!$D$27)</f>
        <v>2</v>
      </c>
      <c r="W38" s="331"/>
      <c r="X38" s="295"/>
      <c r="Y38" s="285"/>
      <c r="Z38" s="286"/>
      <c r="AA38" s="287"/>
      <c r="AB38" s="288"/>
      <c r="AC38" s="285"/>
      <c r="AD38" s="289"/>
      <c r="AE38" s="290"/>
      <c r="AF38" s="288"/>
      <c r="AG38" s="296"/>
      <c r="AH38" s="291"/>
      <c r="AI38" s="287"/>
      <c r="AJ38" s="288"/>
      <c r="AK38" s="285"/>
      <c r="AL38" s="289"/>
      <c r="AM38" s="290"/>
      <c r="AN38" s="288"/>
      <c r="AO38" s="285"/>
      <c r="AP38" s="286"/>
      <c r="AQ38" s="294"/>
      <c r="AR38" s="284"/>
      <c r="AS38" s="285"/>
      <c r="AT38" s="289"/>
      <c r="AU38" s="290"/>
      <c r="AV38" s="288"/>
      <c r="AW38" s="285"/>
      <c r="AX38" s="286"/>
      <c r="AY38" s="287"/>
      <c r="AZ38" s="288"/>
      <c r="BA38" s="284"/>
      <c r="BB38" s="292"/>
      <c r="BC38" s="290"/>
      <c r="BD38" s="288"/>
      <c r="BE38" s="285"/>
      <c r="BF38" s="286"/>
      <c r="BG38" s="287"/>
      <c r="BH38" s="288"/>
      <c r="BI38" s="285"/>
      <c r="BJ38" s="289"/>
      <c r="BK38" s="293"/>
      <c r="BL38" s="284"/>
      <c r="BM38" s="285"/>
      <c r="BN38" s="286"/>
      <c r="BO38" s="287"/>
      <c r="BP38" s="288"/>
      <c r="BQ38" s="285"/>
      <c r="BR38" s="289"/>
      <c r="BS38" s="290"/>
      <c r="BT38" s="288"/>
      <c r="BU38" s="284"/>
      <c r="BV38" s="291"/>
      <c r="BW38" s="287"/>
      <c r="BX38" s="140"/>
      <c r="BY38" s="139"/>
      <c r="BZ38" s="140"/>
      <c r="CA38" s="148"/>
    </row>
    <row r="39" spans="1:79">
      <c r="A39" s="106">
        <v>30</v>
      </c>
      <c r="B39" s="210"/>
      <c r="C39" s="211"/>
      <c r="D39" s="212"/>
      <c r="E39" s="145"/>
      <c r="F39" s="299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02"/>
      <c r="V39" s="335">
        <f>IF(DataInduk!$D$27="","",DataInduk!$D$27)</f>
        <v>2</v>
      </c>
      <c r="W39" s="336"/>
      <c r="X39" s="305"/>
      <c r="Y39" s="298"/>
      <c r="Z39" s="297"/>
      <c r="AA39" s="298"/>
      <c r="AB39" s="297"/>
      <c r="AC39" s="298"/>
      <c r="AD39" s="299"/>
      <c r="AE39" s="302"/>
      <c r="AF39" s="297"/>
      <c r="AG39" s="304"/>
      <c r="AH39" s="305"/>
      <c r="AI39" s="298"/>
      <c r="AJ39" s="297"/>
      <c r="AK39" s="298"/>
      <c r="AL39" s="299"/>
      <c r="AM39" s="302"/>
      <c r="AN39" s="297"/>
      <c r="AO39" s="298"/>
      <c r="AP39" s="297"/>
      <c r="AQ39" s="304"/>
      <c r="AR39" s="301"/>
      <c r="AS39" s="298"/>
      <c r="AT39" s="299"/>
      <c r="AU39" s="302"/>
      <c r="AV39" s="297"/>
      <c r="AW39" s="298"/>
      <c r="AX39" s="297"/>
      <c r="AY39" s="298"/>
      <c r="AZ39" s="297"/>
      <c r="BA39" s="301"/>
      <c r="BB39" s="303"/>
      <c r="BC39" s="302"/>
      <c r="BD39" s="297"/>
      <c r="BE39" s="298"/>
      <c r="BF39" s="297"/>
      <c r="BG39" s="298"/>
      <c r="BH39" s="297"/>
      <c r="BI39" s="298"/>
      <c r="BJ39" s="299"/>
      <c r="BK39" s="300"/>
      <c r="BL39" s="301"/>
      <c r="BM39" s="298"/>
      <c r="BN39" s="297"/>
      <c r="BO39" s="298"/>
      <c r="BP39" s="297"/>
      <c r="BQ39" s="298"/>
      <c r="BR39" s="299"/>
      <c r="BS39" s="302"/>
      <c r="BT39" s="297"/>
      <c r="BU39" s="301"/>
      <c r="BV39" s="305"/>
      <c r="BW39" s="298"/>
      <c r="BX39" s="138"/>
      <c r="BY39" s="138"/>
      <c r="BZ39" s="138"/>
      <c r="CA39" s="146"/>
    </row>
    <row r="40" spans="1:79">
      <c r="A40" s="107">
        <v>31</v>
      </c>
      <c r="B40" s="213"/>
      <c r="C40" s="214"/>
      <c r="D40" s="215"/>
      <c r="E40" s="147"/>
      <c r="F40" s="289"/>
      <c r="G40" s="337"/>
      <c r="H40" s="337"/>
      <c r="I40" s="337"/>
      <c r="J40" s="337"/>
      <c r="K40" s="337"/>
      <c r="L40" s="337"/>
      <c r="M40" s="337"/>
      <c r="N40" s="337"/>
      <c r="O40" s="337"/>
      <c r="P40" s="337"/>
      <c r="Q40" s="337"/>
      <c r="R40" s="337"/>
      <c r="S40" s="337"/>
      <c r="T40" s="337"/>
      <c r="U40" s="290"/>
      <c r="V40" s="330">
        <f>IF(DataInduk!$D$27="","",DataInduk!$D$27)</f>
        <v>2</v>
      </c>
      <c r="W40" s="331"/>
      <c r="X40" s="295"/>
      <c r="Y40" s="285"/>
      <c r="Z40" s="286"/>
      <c r="AA40" s="287"/>
      <c r="AB40" s="288"/>
      <c r="AC40" s="285"/>
      <c r="AD40" s="289"/>
      <c r="AE40" s="290"/>
      <c r="AF40" s="288"/>
      <c r="AG40" s="296"/>
      <c r="AH40" s="291"/>
      <c r="AI40" s="287"/>
      <c r="AJ40" s="288"/>
      <c r="AK40" s="285"/>
      <c r="AL40" s="289"/>
      <c r="AM40" s="290"/>
      <c r="AN40" s="288"/>
      <c r="AO40" s="285"/>
      <c r="AP40" s="286"/>
      <c r="AQ40" s="294"/>
      <c r="AR40" s="284"/>
      <c r="AS40" s="285"/>
      <c r="AT40" s="289"/>
      <c r="AU40" s="290"/>
      <c r="AV40" s="288"/>
      <c r="AW40" s="285"/>
      <c r="AX40" s="286"/>
      <c r="AY40" s="287"/>
      <c r="AZ40" s="288"/>
      <c r="BA40" s="284"/>
      <c r="BB40" s="292"/>
      <c r="BC40" s="290"/>
      <c r="BD40" s="288"/>
      <c r="BE40" s="285"/>
      <c r="BF40" s="286"/>
      <c r="BG40" s="287"/>
      <c r="BH40" s="288"/>
      <c r="BI40" s="285"/>
      <c r="BJ40" s="289"/>
      <c r="BK40" s="293"/>
      <c r="BL40" s="284"/>
      <c r="BM40" s="285"/>
      <c r="BN40" s="286"/>
      <c r="BO40" s="287"/>
      <c r="BP40" s="288"/>
      <c r="BQ40" s="285"/>
      <c r="BR40" s="289"/>
      <c r="BS40" s="290"/>
      <c r="BT40" s="288"/>
      <c r="BU40" s="284"/>
      <c r="BV40" s="291"/>
      <c r="BW40" s="287"/>
      <c r="BX40" s="140"/>
      <c r="BY40" s="139"/>
      <c r="BZ40" s="140"/>
      <c r="CA40" s="148"/>
    </row>
    <row r="41" spans="1:79">
      <c r="A41" s="106">
        <v>32</v>
      </c>
      <c r="B41" s="210"/>
      <c r="C41" s="211"/>
      <c r="D41" s="212"/>
      <c r="E41" s="145"/>
      <c r="F41" s="299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02"/>
      <c r="V41" s="335">
        <f>IF(DataInduk!$D$27="","",DataInduk!$D$27)</f>
        <v>2</v>
      </c>
      <c r="W41" s="336"/>
      <c r="X41" s="305"/>
      <c r="Y41" s="298"/>
      <c r="Z41" s="297"/>
      <c r="AA41" s="298"/>
      <c r="AB41" s="297"/>
      <c r="AC41" s="298"/>
      <c r="AD41" s="299"/>
      <c r="AE41" s="302"/>
      <c r="AF41" s="297"/>
      <c r="AG41" s="304"/>
      <c r="AH41" s="305"/>
      <c r="AI41" s="298"/>
      <c r="AJ41" s="297"/>
      <c r="AK41" s="298"/>
      <c r="AL41" s="299"/>
      <c r="AM41" s="302"/>
      <c r="AN41" s="297"/>
      <c r="AO41" s="298"/>
      <c r="AP41" s="297"/>
      <c r="AQ41" s="304"/>
      <c r="AR41" s="301"/>
      <c r="AS41" s="298"/>
      <c r="AT41" s="299"/>
      <c r="AU41" s="302"/>
      <c r="AV41" s="297"/>
      <c r="AW41" s="298"/>
      <c r="AX41" s="297"/>
      <c r="AY41" s="298"/>
      <c r="AZ41" s="297"/>
      <c r="BA41" s="301"/>
      <c r="BB41" s="303"/>
      <c r="BC41" s="302"/>
      <c r="BD41" s="297"/>
      <c r="BE41" s="298"/>
      <c r="BF41" s="297"/>
      <c r="BG41" s="298"/>
      <c r="BH41" s="297"/>
      <c r="BI41" s="298"/>
      <c r="BJ41" s="299"/>
      <c r="BK41" s="300"/>
      <c r="BL41" s="301"/>
      <c r="BM41" s="298"/>
      <c r="BN41" s="297"/>
      <c r="BO41" s="298"/>
      <c r="BP41" s="297"/>
      <c r="BQ41" s="298"/>
      <c r="BR41" s="299"/>
      <c r="BS41" s="302"/>
      <c r="BT41" s="297"/>
      <c r="BU41" s="301"/>
      <c r="BV41" s="305"/>
      <c r="BW41" s="298"/>
      <c r="BX41" s="138"/>
      <c r="BY41" s="138"/>
      <c r="BZ41" s="138"/>
      <c r="CA41" s="146"/>
    </row>
    <row r="42" spans="1:79">
      <c r="A42" s="107">
        <v>33</v>
      </c>
      <c r="B42" s="213"/>
      <c r="C42" s="214"/>
      <c r="D42" s="215"/>
      <c r="E42" s="147"/>
      <c r="F42" s="289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290"/>
      <c r="V42" s="330">
        <f>IF(DataInduk!$D$27="","",DataInduk!$D$27)</f>
        <v>2</v>
      </c>
      <c r="W42" s="331"/>
      <c r="X42" s="295"/>
      <c r="Y42" s="285"/>
      <c r="Z42" s="286"/>
      <c r="AA42" s="287"/>
      <c r="AB42" s="288"/>
      <c r="AC42" s="285"/>
      <c r="AD42" s="289"/>
      <c r="AE42" s="290"/>
      <c r="AF42" s="288"/>
      <c r="AG42" s="296"/>
      <c r="AH42" s="291"/>
      <c r="AI42" s="287"/>
      <c r="AJ42" s="288"/>
      <c r="AK42" s="285"/>
      <c r="AL42" s="289"/>
      <c r="AM42" s="290"/>
      <c r="AN42" s="288"/>
      <c r="AO42" s="285"/>
      <c r="AP42" s="286"/>
      <c r="AQ42" s="294"/>
      <c r="AR42" s="284"/>
      <c r="AS42" s="285"/>
      <c r="AT42" s="289"/>
      <c r="AU42" s="290"/>
      <c r="AV42" s="288"/>
      <c r="AW42" s="285"/>
      <c r="AX42" s="286"/>
      <c r="AY42" s="287"/>
      <c r="AZ42" s="288"/>
      <c r="BA42" s="284"/>
      <c r="BB42" s="292"/>
      <c r="BC42" s="290"/>
      <c r="BD42" s="288"/>
      <c r="BE42" s="285"/>
      <c r="BF42" s="286"/>
      <c r="BG42" s="287"/>
      <c r="BH42" s="288"/>
      <c r="BI42" s="285"/>
      <c r="BJ42" s="289"/>
      <c r="BK42" s="293"/>
      <c r="BL42" s="284"/>
      <c r="BM42" s="285"/>
      <c r="BN42" s="286"/>
      <c r="BO42" s="287"/>
      <c r="BP42" s="288"/>
      <c r="BQ42" s="285"/>
      <c r="BR42" s="289"/>
      <c r="BS42" s="290"/>
      <c r="BT42" s="288"/>
      <c r="BU42" s="284"/>
      <c r="BV42" s="291"/>
      <c r="BW42" s="287"/>
      <c r="BX42" s="140"/>
      <c r="BY42" s="139"/>
      <c r="BZ42" s="140"/>
      <c r="CA42" s="148"/>
    </row>
    <row r="43" spans="1:79">
      <c r="A43" s="106">
        <v>34</v>
      </c>
      <c r="B43" s="210"/>
      <c r="C43" s="211"/>
      <c r="D43" s="212"/>
      <c r="E43" s="145"/>
      <c r="F43" s="299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02"/>
      <c r="V43" s="335">
        <f>IF(DataInduk!$D$27="","",DataInduk!$D$27)</f>
        <v>2</v>
      </c>
      <c r="W43" s="336"/>
      <c r="X43" s="305"/>
      <c r="Y43" s="298"/>
      <c r="Z43" s="297"/>
      <c r="AA43" s="298"/>
      <c r="AB43" s="297"/>
      <c r="AC43" s="298"/>
      <c r="AD43" s="299"/>
      <c r="AE43" s="302"/>
      <c r="AF43" s="297"/>
      <c r="AG43" s="304"/>
      <c r="AH43" s="305"/>
      <c r="AI43" s="298"/>
      <c r="AJ43" s="297"/>
      <c r="AK43" s="298"/>
      <c r="AL43" s="299"/>
      <c r="AM43" s="302"/>
      <c r="AN43" s="297"/>
      <c r="AO43" s="298"/>
      <c r="AP43" s="297"/>
      <c r="AQ43" s="304"/>
      <c r="AR43" s="301"/>
      <c r="AS43" s="298"/>
      <c r="AT43" s="299"/>
      <c r="AU43" s="302"/>
      <c r="AV43" s="297"/>
      <c r="AW43" s="298"/>
      <c r="AX43" s="297"/>
      <c r="AY43" s="298"/>
      <c r="AZ43" s="297"/>
      <c r="BA43" s="301"/>
      <c r="BB43" s="303"/>
      <c r="BC43" s="302"/>
      <c r="BD43" s="297"/>
      <c r="BE43" s="298"/>
      <c r="BF43" s="297"/>
      <c r="BG43" s="298"/>
      <c r="BH43" s="297"/>
      <c r="BI43" s="298"/>
      <c r="BJ43" s="299"/>
      <c r="BK43" s="300"/>
      <c r="BL43" s="301"/>
      <c r="BM43" s="298"/>
      <c r="BN43" s="297"/>
      <c r="BO43" s="298"/>
      <c r="BP43" s="297"/>
      <c r="BQ43" s="298"/>
      <c r="BR43" s="299"/>
      <c r="BS43" s="302"/>
      <c r="BT43" s="297"/>
      <c r="BU43" s="301"/>
      <c r="BV43" s="305"/>
      <c r="BW43" s="298"/>
      <c r="BX43" s="138"/>
      <c r="BY43" s="138"/>
      <c r="BZ43" s="138"/>
      <c r="CA43" s="146"/>
    </row>
    <row r="44" spans="1:79">
      <c r="A44" s="107">
        <v>35</v>
      </c>
      <c r="B44" s="213"/>
      <c r="C44" s="214"/>
      <c r="D44" s="215"/>
      <c r="E44" s="147"/>
      <c r="F44" s="289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290"/>
      <c r="V44" s="330">
        <f>IF(DataInduk!$D$27="","",DataInduk!$D$27)</f>
        <v>2</v>
      </c>
      <c r="W44" s="331"/>
      <c r="X44" s="295"/>
      <c r="Y44" s="285"/>
      <c r="Z44" s="286"/>
      <c r="AA44" s="287"/>
      <c r="AB44" s="288"/>
      <c r="AC44" s="285"/>
      <c r="AD44" s="289"/>
      <c r="AE44" s="290"/>
      <c r="AF44" s="288"/>
      <c r="AG44" s="296"/>
      <c r="AH44" s="291"/>
      <c r="AI44" s="287"/>
      <c r="AJ44" s="288"/>
      <c r="AK44" s="285"/>
      <c r="AL44" s="289"/>
      <c r="AM44" s="290"/>
      <c r="AN44" s="288"/>
      <c r="AO44" s="285"/>
      <c r="AP44" s="286"/>
      <c r="AQ44" s="294"/>
      <c r="AR44" s="284"/>
      <c r="AS44" s="285"/>
      <c r="AT44" s="289"/>
      <c r="AU44" s="290"/>
      <c r="AV44" s="288"/>
      <c r="AW44" s="285"/>
      <c r="AX44" s="286"/>
      <c r="AY44" s="287"/>
      <c r="AZ44" s="288"/>
      <c r="BA44" s="284"/>
      <c r="BB44" s="292"/>
      <c r="BC44" s="290"/>
      <c r="BD44" s="288"/>
      <c r="BE44" s="285"/>
      <c r="BF44" s="286"/>
      <c r="BG44" s="287"/>
      <c r="BH44" s="288"/>
      <c r="BI44" s="285"/>
      <c r="BJ44" s="289"/>
      <c r="BK44" s="293"/>
      <c r="BL44" s="284"/>
      <c r="BM44" s="285"/>
      <c r="BN44" s="286"/>
      <c r="BO44" s="287"/>
      <c r="BP44" s="288"/>
      <c r="BQ44" s="285"/>
      <c r="BR44" s="289"/>
      <c r="BS44" s="290"/>
      <c r="BT44" s="288"/>
      <c r="BU44" s="284"/>
      <c r="BV44" s="291"/>
      <c r="BW44" s="287"/>
      <c r="BX44" s="140"/>
      <c r="BY44" s="139"/>
      <c r="BZ44" s="140"/>
      <c r="CA44" s="148"/>
    </row>
    <row r="45" spans="1:79">
      <c r="A45" s="106">
        <v>36</v>
      </c>
      <c r="B45" s="210"/>
      <c r="C45" s="211"/>
      <c r="D45" s="212"/>
      <c r="E45" s="145"/>
      <c r="F45" s="299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02"/>
      <c r="V45" s="335">
        <f>IF(DataInduk!$D$27="","",DataInduk!$D$27)</f>
        <v>2</v>
      </c>
      <c r="W45" s="336"/>
      <c r="X45" s="305"/>
      <c r="Y45" s="298"/>
      <c r="Z45" s="297"/>
      <c r="AA45" s="298"/>
      <c r="AB45" s="297"/>
      <c r="AC45" s="298"/>
      <c r="AD45" s="299"/>
      <c r="AE45" s="302"/>
      <c r="AF45" s="297"/>
      <c r="AG45" s="304"/>
      <c r="AH45" s="305"/>
      <c r="AI45" s="298"/>
      <c r="AJ45" s="297"/>
      <c r="AK45" s="298"/>
      <c r="AL45" s="299"/>
      <c r="AM45" s="302"/>
      <c r="AN45" s="297"/>
      <c r="AO45" s="298"/>
      <c r="AP45" s="297"/>
      <c r="AQ45" s="304"/>
      <c r="AR45" s="301"/>
      <c r="AS45" s="298"/>
      <c r="AT45" s="299"/>
      <c r="AU45" s="302"/>
      <c r="AV45" s="297"/>
      <c r="AW45" s="298"/>
      <c r="AX45" s="297"/>
      <c r="AY45" s="298"/>
      <c r="AZ45" s="297"/>
      <c r="BA45" s="301"/>
      <c r="BB45" s="303"/>
      <c r="BC45" s="302"/>
      <c r="BD45" s="297"/>
      <c r="BE45" s="298"/>
      <c r="BF45" s="297"/>
      <c r="BG45" s="298"/>
      <c r="BH45" s="297"/>
      <c r="BI45" s="298"/>
      <c r="BJ45" s="299"/>
      <c r="BK45" s="300"/>
      <c r="BL45" s="301"/>
      <c r="BM45" s="298"/>
      <c r="BN45" s="297"/>
      <c r="BO45" s="298"/>
      <c r="BP45" s="297"/>
      <c r="BQ45" s="298"/>
      <c r="BR45" s="299"/>
      <c r="BS45" s="302"/>
      <c r="BT45" s="297"/>
      <c r="BU45" s="301"/>
      <c r="BV45" s="305"/>
      <c r="BW45" s="298"/>
      <c r="BX45" s="138"/>
      <c r="BY45" s="138"/>
      <c r="BZ45" s="138"/>
      <c r="CA45" s="146"/>
    </row>
    <row r="46" spans="1:79">
      <c r="A46" s="107">
        <v>37</v>
      </c>
      <c r="B46" s="213"/>
      <c r="C46" s="214"/>
      <c r="D46" s="215"/>
      <c r="E46" s="147"/>
      <c r="F46" s="289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290"/>
      <c r="V46" s="330">
        <f>IF(DataInduk!$D$27="","",DataInduk!$D$27)</f>
        <v>2</v>
      </c>
      <c r="W46" s="331"/>
      <c r="X46" s="295"/>
      <c r="Y46" s="285"/>
      <c r="Z46" s="286"/>
      <c r="AA46" s="287"/>
      <c r="AB46" s="288"/>
      <c r="AC46" s="285"/>
      <c r="AD46" s="289"/>
      <c r="AE46" s="290"/>
      <c r="AF46" s="288"/>
      <c r="AG46" s="296"/>
      <c r="AH46" s="291"/>
      <c r="AI46" s="287"/>
      <c r="AJ46" s="288"/>
      <c r="AK46" s="285"/>
      <c r="AL46" s="289"/>
      <c r="AM46" s="290"/>
      <c r="AN46" s="288"/>
      <c r="AO46" s="285"/>
      <c r="AP46" s="286"/>
      <c r="AQ46" s="294"/>
      <c r="AR46" s="284"/>
      <c r="AS46" s="285"/>
      <c r="AT46" s="289"/>
      <c r="AU46" s="290"/>
      <c r="AV46" s="288"/>
      <c r="AW46" s="285"/>
      <c r="AX46" s="286"/>
      <c r="AY46" s="287"/>
      <c r="AZ46" s="288"/>
      <c r="BA46" s="284"/>
      <c r="BB46" s="292"/>
      <c r="BC46" s="290"/>
      <c r="BD46" s="288"/>
      <c r="BE46" s="285"/>
      <c r="BF46" s="286"/>
      <c r="BG46" s="287"/>
      <c r="BH46" s="288"/>
      <c r="BI46" s="285"/>
      <c r="BJ46" s="289"/>
      <c r="BK46" s="293"/>
      <c r="BL46" s="284"/>
      <c r="BM46" s="285"/>
      <c r="BN46" s="286"/>
      <c r="BO46" s="287"/>
      <c r="BP46" s="288"/>
      <c r="BQ46" s="285"/>
      <c r="BR46" s="289"/>
      <c r="BS46" s="290"/>
      <c r="BT46" s="288"/>
      <c r="BU46" s="284"/>
      <c r="BV46" s="291"/>
      <c r="BW46" s="287"/>
      <c r="BX46" s="140"/>
      <c r="BY46" s="139"/>
      <c r="BZ46" s="140"/>
      <c r="CA46" s="148"/>
    </row>
    <row r="47" spans="1:79">
      <c r="A47" s="106">
        <v>38</v>
      </c>
      <c r="B47" s="210"/>
      <c r="C47" s="211"/>
      <c r="D47" s="212"/>
      <c r="E47" s="145"/>
      <c r="F47" s="299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02"/>
      <c r="V47" s="335">
        <f>IF(DataInduk!$D$27="","",DataInduk!$D$27)</f>
        <v>2</v>
      </c>
      <c r="W47" s="336"/>
      <c r="X47" s="305"/>
      <c r="Y47" s="298"/>
      <c r="Z47" s="297"/>
      <c r="AA47" s="298"/>
      <c r="AB47" s="297"/>
      <c r="AC47" s="298"/>
      <c r="AD47" s="299"/>
      <c r="AE47" s="302"/>
      <c r="AF47" s="297"/>
      <c r="AG47" s="304"/>
      <c r="AH47" s="305"/>
      <c r="AI47" s="298"/>
      <c r="AJ47" s="297"/>
      <c r="AK47" s="298"/>
      <c r="AL47" s="299"/>
      <c r="AM47" s="302"/>
      <c r="AN47" s="297"/>
      <c r="AO47" s="298"/>
      <c r="AP47" s="297"/>
      <c r="AQ47" s="304"/>
      <c r="AR47" s="301"/>
      <c r="AS47" s="298"/>
      <c r="AT47" s="299"/>
      <c r="AU47" s="302"/>
      <c r="AV47" s="297"/>
      <c r="AW47" s="298"/>
      <c r="AX47" s="297"/>
      <c r="AY47" s="298"/>
      <c r="AZ47" s="297"/>
      <c r="BA47" s="301"/>
      <c r="BB47" s="303"/>
      <c r="BC47" s="302"/>
      <c r="BD47" s="297"/>
      <c r="BE47" s="298"/>
      <c r="BF47" s="297"/>
      <c r="BG47" s="298"/>
      <c r="BH47" s="297"/>
      <c r="BI47" s="298"/>
      <c r="BJ47" s="299"/>
      <c r="BK47" s="300"/>
      <c r="BL47" s="301"/>
      <c r="BM47" s="298"/>
      <c r="BN47" s="297"/>
      <c r="BO47" s="298"/>
      <c r="BP47" s="297"/>
      <c r="BQ47" s="298"/>
      <c r="BR47" s="299"/>
      <c r="BS47" s="302"/>
      <c r="BT47" s="297"/>
      <c r="BU47" s="301"/>
      <c r="BV47" s="305"/>
      <c r="BW47" s="298"/>
      <c r="BX47" s="138"/>
      <c r="BY47" s="138"/>
      <c r="BZ47" s="138"/>
      <c r="CA47" s="146"/>
    </row>
    <row r="48" spans="1:79">
      <c r="A48" s="107">
        <v>39</v>
      </c>
      <c r="B48" s="213"/>
      <c r="C48" s="214"/>
      <c r="D48" s="215"/>
      <c r="E48" s="147"/>
      <c r="F48" s="289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290"/>
      <c r="V48" s="330">
        <f>IF(DataInduk!$D$27="","",DataInduk!$D$27)</f>
        <v>2</v>
      </c>
      <c r="W48" s="331"/>
      <c r="X48" s="295"/>
      <c r="Y48" s="285"/>
      <c r="Z48" s="286"/>
      <c r="AA48" s="287"/>
      <c r="AB48" s="288"/>
      <c r="AC48" s="285"/>
      <c r="AD48" s="289"/>
      <c r="AE48" s="290"/>
      <c r="AF48" s="288"/>
      <c r="AG48" s="296"/>
      <c r="AH48" s="291"/>
      <c r="AI48" s="287"/>
      <c r="AJ48" s="288"/>
      <c r="AK48" s="285"/>
      <c r="AL48" s="289"/>
      <c r="AM48" s="290"/>
      <c r="AN48" s="288"/>
      <c r="AO48" s="285"/>
      <c r="AP48" s="286"/>
      <c r="AQ48" s="294"/>
      <c r="AR48" s="284"/>
      <c r="AS48" s="285"/>
      <c r="AT48" s="289"/>
      <c r="AU48" s="290"/>
      <c r="AV48" s="288"/>
      <c r="AW48" s="285"/>
      <c r="AX48" s="286"/>
      <c r="AY48" s="287"/>
      <c r="AZ48" s="288"/>
      <c r="BA48" s="284"/>
      <c r="BB48" s="292"/>
      <c r="BC48" s="290"/>
      <c r="BD48" s="288"/>
      <c r="BE48" s="285"/>
      <c r="BF48" s="286"/>
      <c r="BG48" s="287"/>
      <c r="BH48" s="288"/>
      <c r="BI48" s="285"/>
      <c r="BJ48" s="289"/>
      <c r="BK48" s="293"/>
      <c r="BL48" s="284"/>
      <c r="BM48" s="285"/>
      <c r="BN48" s="286"/>
      <c r="BO48" s="287"/>
      <c r="BP48" s="288"/>
      <c r="BQ48" s="285"/>
      <c r="BR48" s="289"/>
      <c r="BS48" s="290"/>
      <c r="BT48" s="288"/>
      <c r="BU48" s="284"/>
      <c r="BV48" s="291"/>
      <c r="BW48" s="287"/>
      <c r="BX48" s="140"/>
      <c r="BY48" s="139"/>
      <c r="BZ48" s="140"/>
      <c r="CA48" s="148"/>
    </row>
    <row r="49" spans="1:79">
      <c r="A49" s="106">
        <v>40</v>
      </c>
      <c r="B49" s="210" t="str">
        <f>IF('1_A'!$B48="","",'1_A'!$B48)</f>
        <v/>
      </c>
      <c r="C49" s="211"/>
      <c r="D49" s="212"/>
      <c r="E49" s="145"/>
      <c r="F49" s="299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02"/>
      <c r="V49" s="335">
        <f>IF(DataInduk!$D$27="","",DataInduk!$D$27)</f>
        <v>2</v>
      </c>
      <c r="W49" s="336"/>
      <c r="X49" s="305"/>
      <c r="Y49" s="298"/>
      <c r="Z49" s="297"/>
      <c r="AA49" s="298"/>
      <c r="AB49" s="297"/>
      <c r="AC49" s="298"/>
      <c r="AD49" s="299"/>
      <c r="AE49" s="302"/>
      <c r="AF49" s="297"/>
      <c r="AG49" s="304"/>
      <c r="AH49" s="305"/>
      <c r="AI49" s="298"/>
      <c r="AJ49" s="297"/>
      <c r="AK49" s="298"/>
      <c r="AL49" s="299"/>
      <c r="AM49" s="302"/>
      <c r="AN49" s="297"/>
      <c r="AO49" s="298"/>
      <c r="AP49" s="297"/>
      <c r="AQ49" s="304"/>
      <c r="AR49" s="301"/>
      <c r="AS49" s="298"/>
      <c r="AT49" s="299"/>
      <c r="AU49" s="302"/>
      <c r="AV49" s="297"/>
      <c r="AW49" s="298"/>
      <c r="AX49" s="297"/>
      <c r="AY49" s="298"/>
      <c r="AZ49" s="297"/>
      <c r="BA49" s="301"/>
      <c r="BB49" s="303"/>
      <c r="BC49" s="302"/>
      <c r="BD49" s="297"/>
      <c r="BE49" s="298"/>
      <c r="BF49" s="297"/>
      <c r="BG49" s="298"/>
      <c r="BH49" s="297"/>
      <c r="BI49" s="298"/>
      <c r="BJ49" s="299"/>
      <c r="BK49" s="300"/>
      <c r="BL49" s="301"/>
      <c r="BM49" s="298"/>
      <c r="BN49" s="297"/>
      <c r="BO49" s="298"/>
      <c r="BP49" s="297"/>
      <c r="BQ49" s="298"/>
      <c r="BR49" s="299"/>
      <c r="BS49" s="302"/>
      <c r="BT49" s="297"/>
      <c r="BU49" s="301"/>
      <c r="BV49" s="305"/>
      <c r="BW49" s="298"/>
      <c r="BX49" s="138"/>
      <c r="BY49" s="138"/>
      <c r="BZ49" s="138"/>
      <c r="CA49" s="146"/>
    </row>
    <row r="50" spans="1:79">
      <c r="A50" s="107">
        <v>41</v>
      </c>
      <c r="B50" s="213" t="str">
        <f>IF('1_A'!$B49="","",'1_A'!$B49)</f>
        <v/>
      </c>
      <c r="C50" s="214"/>
      <c r="D50" s="215"/>
      <c r="E50" s="147"/>
      <c r="F50" s="289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290"/>
      <c r="V50" s="330">
        <f>IF(DataInduk!$D$27="","",DataInduk!$D$27)</f>
        <v>2</v>
      </c>
      <c r="W50" s="331"/>
      <c r="X50" s="295"/>
      <c r="Y50" s="285"/>
      <c r="Z50" s="286"/>
      <c r="AA50" s="287"/>
      <c r="AB50" s="288"/>
      <c r="AC50" s="285"/>
      <c r="AD50" s="289"/>
      <c r="AE50" s="290"/>
      <c r="AF50" s="288"/>
      <c r="AG50" s="296"/>
      <c r="AH50" s="291"/>
      <c r="AI50" s="287"/>
      <c r="AJ50" s="288"/>
      <c r="AK50" s="285"/>
      <c r="AL50" s="289"/>
      <c r="AM50" s="290"/>
      <c r="AN50" s="288"/>
      <c r="AO50" s="285"/>
      <c r="AP50" s="286"/>
      <c r="AQ50" s="294"/>
      <c r="AR50" s="284"/>
      <c r="AS50" s="285"/>
      <c r="AT50" s="289"/>
      <c r="AU50" s="290"/>
      <c r="AV50" s="288"/>
      <c r="AW50" s="285"/>
      <c r="AX50" s="286"/>
      <c r="AY50" s="287"/>
      <c r="AZ50" s="288"/>
      <c r="BA50" s="284"/>
      <c r="BB50" s="292"/>
      <c r="BC50" s="290"/>
      <c r="BD50" s="288"/>
      <c r="BE50" s="285"/>
      <c r="BF50" s="286"/>
      <c r="BG50" s="287"/>
      <c r="BH50" s="288"/>
      <c r="BI50" s="285"/>
      <c r="BJ50" s="289"/>
      <c r="BK50" s="293"/>
      <c r="BL50" s="284"/>
      <c r="BM50" s="285"/>
      <c r="BN50" s="286"/>
      <c r="BO50" s="287"/>
      <c r="BP50" s="288"/>
      <c r="BQ50" s="285"/>
      <c r="BR50" s="289"/>
      <c r="BS50" s="290"/>
      <c r="BT50" s="288"/>
      <c r="BU50" s="284"/>
      <c r="BV50" s="291"/>
      <c r="BW50" s="287"/>
      <c r="BX50" s="140"/>
      <c r="BY50" s="139"/>
      <c r="BZ50" s="140"/>
      <c r="CA50" s="148"/>
    </row>
    <row r="51" spans="1:79">
      <c r="A51" s="106">
        <v>42</v>
      </c>
      <c r="B51" s="210" t="str">
        <f>IF('1_A'!$B50="","",'1_A'!$B50)</f>
        <v/>
      </c>
      <c r="C51" s="211"/>
      <c r="D51" s="212"/>
      <c r="E51" s="145"/>
      <c r="F51" s="299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02"/>
      <c r="V51" s="335">
        <f>IF(DataInduk!$D$27="","",DataInduk!$D$27)</f>
        <v>2</v>
      </c>
      <c r="W51" s="336"/>
      <c r="X51" s="305"/>
      <c r="Y51" s="298"/>
      <c r="Z51" s="297"/>
      <c r="AA51" s="298"/>
      <c r="AB51" s="297"/>
      <c r="AC51" s="298"/>
      <c r="AD51" s="299"/>
      <c r="AE51" s="302"/>
      <c r="AF51" s="297"/>
      <c r="AG51" s="304"/>
      <c r="AH51" s="305"/>
      <c r="AI51" s="298"/>
      <c r="AJ51" s="297"/>
      <c r="AK51" s="298"/>
      <c r="AL51" s="299"/>
      <c r="AM51" s="302"/>
      <c r="AN51" s="297"/>
      <c r="AO51" s="298"/>
      <c r="AP51" s="297"/>
      <c r="AQ51" s="304"/>
      <c r="AR51" s="301"/>
      <c r="AS51" s="298"/>
      <c r="AT51" s="299"/>
      <c r="AU51" s="302"/>
      <c r="AV51" s="297"/>
      <c r="AW51" s="298"/>
      <c r="AX51" s="297"/>
      <c r="AY51" s="298"/>
      <c r="AZ51" s="297"/>
      <c r="BA51" s="301"/>
      <c r="BB51" s="303"/>
      <c r="BC51" s="302"/>
      <c r="BD51" s="297"/>
      <c r="BE51" s="298"/>
      <c r="BF51" s="297"/>
      <c r="BG51" s="298"/>
      <c r="BH51" s="297"/>
      <c r="BI51" s="298"/>
      <c r="BJ51" s="299"/>
      <c r="BK51" s="300"/>
      <c r="BL51" s="301"/>
      <c r="BM51" s="298"/>
      <c r="BN51" s="297"/>
      <c r="BO51" s="298"/>
      <c r="BP51" s="297"/>
      <c r="BQ51" s="298"/>
      <c r="BR51" s="299"/>
      <c r="BS51" s="302"/>
      <c r="BT51" s="297"/>
      <c r="BU51" s="301"/>
      <c r="BV51" s="305"/>
      <c r="BW51" s="298"/>
      <c r="BX51" s="138"/>
      <c r="BY51" s="138"/>
      <c r="BZ51" s="138"/>
      <c r="CA51" s="146"/>
    </row>
    <row r="52" spans="1:79">
      <c r="A52" s="107">
        <v>43</v>
      </c>
      <c r="B52" s="213" t="str">
        <f>IF('1_A'!$B51="","",'1_A'!$B51)</f>
        <v/>
      </c>
      <c r="C52" s="214"/>
      <c r="D52" s="215"/>
      <c r="E52" s="147"/>
      <c r="F52" s="289"/>
      <c r="G52" s="337"/>
      <c r="H52" s="337"/>
      <c r="I52" s="337"/>
      <c r="J52" s="337"/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290"/>
      <c r="V52" s="330">
        <f>IF(DataInduk!$D$27="","",DataInduk!$D$27)</f>
        <v>2</v>
      </c>
      <c r="W52" s="331"/>
      <c r="X52" s="295"/>
      <c r="Y52" s="285"/>
      <c r="Z52" s="286"/>
      <c r="AA52" s="287"/>
      <c r="AB52" s="288"/>
      <c r="AC52" s="285"/>
      <c r="AD52" s="289"/>
      <c r="AE52" s="290"/>
      <c r="AF52" s="288"/>
      <c r="AG52" s="296"/>
      <c r="AH52" s="291"/>
      <c r="AI52" s="287"/>
      <c r="AJ52" s="288"/>
      <c r="AK52" s="285"/>
      <c r="AL52" s="289"/>
      <c r="AM52" s="290"/>
      <c r="AN52" s="288"/>
      <c r="AO52" s="285"/>
      <c r="AP52" s="286"/>
      <c r="AQ52" s="294"/>
      <c r="AR52" s="284"/>
      <c r="AS52" s="285"/>
      <c r="AT52" s="289"/>
      <c r="AU52" s="290"/>
      <c r="AV52" s="288"/>
      <c r="AW52" s="285"/>
      <c r="AX52" s="286"/>
      <c r="AY52" s="287"/>
      <c r="AZ52" s="288"/>
      <c r="BA52" s="284"/>
      <c r="BB52" s="292"/>
      <c r="BC52" s="290"/>
      <c r="BD52" s="288"/>
      <c r="BE52" s="285"/>
      <c r="BF52" s="286"/>
      <c r="BG52" s="287"/>
      <c r="BH52" s="288"/>
      <c r="BI52" s="285"/>
      <c r="BJ52" s="289"/>
      <c r="BK52" s="293"/>
      <c r="BL52" s="284"/>
      <c r="BM52" s="285"/>
      <c r="BN52" s="286"/>
      <c r="BO52" s="287"/>
      <c r="BP52" s="288"/>
      <c r="BQ52" s="285"/>
      <c r="BR52" s="289"/>
      <c r="BS52" s="290"/>
      <c r="BT52" s="288"/>
      <c r="BU52" s="284"/>
      <c r="BV52" s="291"/>
      <c r="BW52" s="287"/>
      <c r="BX52" s="140"/>
      <c r="BY52" s="139"/>
      <c r="BZ52" s="140"/>
      <c r="CA52" s="148"/>
    </row>
    <row r="53" spans="1:79">
      <c r="A53" s="106">
        <v>44</v>
      </c>
      <c r="B53" s="210" t="str">
        <f>IF('1_A'!$B52="","",'1_A'!$B52)</f>
        <v/>
      </c>
      <c r="C53" s="211"/>
      <c r="D53" s="212"/>
      <c r="E53" s="145"/>
      <c r="F53" s="299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02"/>
      <c r="V53" s="335">
        <f>IF(DataInduk!$D$27="","",DataInduk!$D$27)</f>
        <v>2</v>
      </c>
      <c r="W53" s="336"/>
      <c r="X53" s="305"/>
      <c r="Y53" s="298"/>
      <c r="Z53" s="297"/>
      <c r="AA53" s="298"/>
      <c r="AB53" s="297"/>
      <c r="AC53" s="298"/>
      <c r="AD53" s="299"/>
      <c r="AE53" s="302"/>
      <c r="AF53" s="297"/>
      <c r="AG53" s="304"/>
      <c r="AH53" s="305"/>
      <c r="AI53" s="298"/>
      <c r="AJ53" s="297"/>
      <c r="AK53" s="298"/>
      <c r="AL53" s="299"/>
      <c r="AM53" s="302"/>
      <c r="AN53" s="297"/>
      <c r="AO53" s="298"/>
      <c r="AP53" s="297"/>
      <c r="AQ53" s="304"/>
      <c r="AR53" s="301"/>
      <c r="AS53" s="298"/>
      <c r="AT53" s="299"/>
      <c r="AU53" s="302"/>
      <c r="AV53" s="297"/>
      <c r="AW53" s="298"/>
      <c r="AX53" s="297"/>
      <c r="AY53" s="298"/>
      <c r="AZ53" s="297"/>
      <c r="BA53" s="301"/>
      <c r="BB53" s="303"/>
      <c r="BC53" s="302"/>
      <c r="BD53" s="297"/>
      <c r="BE53" s="298"/>
      <c r="BF53" s="297"/>
      <c r="BG53" s="298"/>
      <c r="BH53" s="297"/>
      <c r="BI53" s="298"/>
      <c r="BJ53" s="299"/>
      <c r="BK53" s="300"/>
      <c r="BL53" s="301"/>
      <c r="BM53" s="298"/>
      <c r="BN53" s="297"/>
      <c r="BO53" s="298"/>
      <c r="BP53" s="297"/>
      <c r="BQ53" s="298"/>
      <c r="BR53" s="299"/>
      <c r="BS53" s="302"/>
      <c r="BT53" s="297"/>
      <c r="BU53" s="301"/>
      <c r="BV53" s="305"/>
      <c r="BW53" s="298"/>
      <c r="BX53" s="138"/>
      <c r="BY53" s="138"/>
      <c r="BZ53" s="138"/>
      <c r="CA53" s="146"/>
    </row>
    <row r="54" spans="1:79">
      <c r="A54" s="107">
        <v>45</v>
      </c>
      <c r="B54" s="213" t="str">
        <f>IF('1_A'!$B53="","",'1_A'!$B53)</f>
        <v/>
      </c>
      <c r="C54" s="214"/>
      <c r="D54" s="215"/>
      <c r="E54" s="147"/>
      <c r="F54" s="289"/>
      <c r="G54" s="337"/>
      <c r="H54" s="337"/>
      <c r="I54" s="337"/>
      <c r="J54" s="337"/>
      <c r="K54" s="337"/>
      <c r="L54" s="337"/>
      <c r="M54" s="337"/>
      <c r="N54" s="337"/>
      <c r="O54" s="337"/>
      <c r="P54" s="337"/>
      <c r="Q54" s="337"/>
      <c r="R54" s="337"/>
      <c r="S54" s="337"/>
      <c r="T54" s="337"/>
      <c r="U54" s="290"/>
      <c r="V54" s="330">
        <f>IF(DataInduk!$D$27="","",DataInduk!$D$27)</f>
        <v>2</v>
      </c>
      <c r="W54" s="331"/>
      <c r="X54" s="295"/>
      <c r="Y54" s="285"/>
      <c r="Z54" s="286"/>
      <c r="AA54" s="287"/>
      <c r="AB54" s="288"/>
      <c r="AC54" s="285"/>
      <c r="AD54" s="289"/>
      <c r="AE54" s="290"/>
      <c r="AF54" s="288"/>
      <c r="AG54" s="296"/>
      <c r="AH54" s="291"/>
      <c r="AI54" s="287"/>
      <c r="AJ54" s="288"/>
      <c r="AK54" s="285"/>
      <c r="AL54" s="289"/>
      <c r="AM54" s="290"/>
      <c r="AN54" s="288"/>
      <c r="AO54" s="285"/>
      <c r="AP54" s="286"/>
      <c r="AQ54" s="294"/>
      <c r="AR54" s="284"/>
      <c r="AS54" s="285"/>
      <c r="AT54" s="289"/>
      <c r="AU54" s="290"/>
      <c r="AV54" s="288"/>
      <c r="AW54" s="285"/>
      <c r="AX54" s="286"/>
      <c r="AY54" s="287"/>
      <c r="AZ54" s="288"/>
      <c r="BA54" s="284"/>
      <c r="BB54" s="292"/>
      <c r="BC54" s="290"/>
      <c r="BD54" s="288"/>
      <c r="BE54" s="285"/>
      <c r="BF54" s="286"/>
      <c r="BG54" s="287"/>
      <c r="BH54" s="288"/>
      <c r="BI54" s="285"/>
      <c r="BJ54" s="289"/>
      <c r="BK54" s="293"/>
      <c r="BL54" s="284"/>
      <c r="BM54" s="285"/>
      <c r="BN54" s="286"/>
      <c r="BO54" s="287"/>
      <c r="BP54" s="288"/>
      <c r="BQ54" s="285"/>
      <c r="BR54" s="289"/>
      <c r="BS54" s="290"/>
      <c r="BT54" s="288"/>
      <c r="BU54" s="284"/>
      <c r="BV54" s="291"/>
      <c r="BW54" s="287"/>
      <c r="BX54" s="140"/>
      <c r="BY54" s="139"/>
      <c r="BZ54" s="140"/>
      <c r="CA54" s="148"/>
    </row>
    <row r="55" spans="1:79">
      <c r="A55" s="106">
        <v>46</v>
      </c>
      <c r="B55" s="210" t="str">
        <f>IF('1_A'!$B54="","",'1_A'!$B54)</f>
        <v/>
      </c>
      <c r="C55" s="211"/>
      <c r="D55" s="212"/>
      <c r="E55" s="145"/>
      <c r="F55" s="299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02"/>
      <c r="V55" s="335">
        <f>IF(DataInduk!$D$27="","",DataInduk!$D$27)</f>
        <v>2</v>
      </c>
      <c r="W55" s="336"/>
      <c r="X55" s="305"/>
      <c r="Y55" s="298"/>
      <c r="Z55" s="297"/>
      <c r="AA55" s="298"/>
      <c r="AB55" s="297"/>
      <c r="AC55" s="298"/>
      <c r="AD55" s="299"/>
      <c r="AE55" s="302"/>
      <c r="AF55" s="297"/>
      <c r="AG55" s="304"/>
      <c r="AH55" s="305"/>
      <c r="AI55" s="298"/>
      <c r="AJ55" s="297"/>
      <c r="AK55" s="298"/>
      <c r="AL55" s="299"/>
      <c r="AM55" s="302"/>
      <c r="AN55" s="297"/>
      <c r="AO55" s="298"/>
      <c r="AP55" s="297"/>
      <c r="AQ55" s="304"/>
      <c r="AR55" s="301"/>
      <c r="AS55" s="298"/>
      <c r="AT55" s="299"/>
      <c r="AU55" s="302"/>
      <c r="AV55" s="297"/>
      <c r="AW55" s="298"/>
      <c r="AX55" s="297"/>
      <c r="AY55" s="298"/>
      <c r="AZ55" s="297"/>
      <c r="BA55" s="301"/>
      <c r="BB55" s="303"/>
      <c r="BC55" s="302"/>
      <c r="BD55" s="297"/>
      <c r="BE55" s="298"/>
      <c r="BF55" s="297"/>
      <c r="BG55" s="298"/>
      <c r="BH55" s="297"/>
      <c r="BI55" s="298"/>
      <c r="BJ55" s="299"/>
      <c r="BK55" s="300"/>
      <c r="BL55" s="301"/>
      <c r="BM55" s="298"/>
      <c r="BN55" s="297"/>
      <c r="BO55" s="298"/>
      <c r="BP55" s="297"/>
      <c r="BQ55" s="298"/>
      <c r="BR55" s="299"/>
      <c r="BS55" s="302"/>
      <c r="BT55" s="297"/>
      <c r="BU55" s="301"/>
      <c r="BV55" s="305"/>
      <c r="BW55" s="298"/>
      <c r="BX55" s="138"/>
      <c r="BY55" s="138"/>
      <c r="BZ55" s="138"/>
      <c r="CA55" s="146"/>
    </row>
    <row r="56" spans="1:79">
      <c r="A56" s="107">
        <v>47</v>
      </c>
      <c r="B56" s="213" t="str">
        <f>IF('1_A'!$B55="","",'1_A'!$B55)</f>
        <v/>
      </c>
      <c r="C56" s="214"/>
      <c r="D56" s="215"/>
      <c r="E56" s="147"/>
      <c r="F56" s="289"/>
      <c r="G56" s="337"/>
      <c r="H56" s="337"/>
      <c r="I56" s="337"/>
      <c r="J56" s="337"/>
      <c r="K56" s="337"/>
      <c r="L56" s="337"/>
      <c r="M56" s="337"/>
      <c r="N56" s="337"/>
      <c r="O56" s="337"/>
      <c r="P56" s="337"/>
      <c r="Q56" s="337"/>
      <c r="R56" s="337"/>
      <c r="S56" s="337"/>
      <c r="T56" s="337"/>
      <c r="U56" s="290"/>
      <c r="V56" s="330">
        <f>IF(DataInduk!$D$27="","",DataInduk!$D$27)</f>
        <v>2</v>
      </c>
      <c r="W56" s="331"/>
      <c r="X56" s="295"/>
      <c r="Y56" s="285"/>
      <c r="Z56" s="286"/>
      <c r="AA56" s="287"/>
      <c r="AB56" s="288"/>
      <c r="AC56" s="285"/>
      <c r="AD56" s="289"/>
      <c r="AE56" s="290"/>
      <c r="AF56" s="288"/>
      <c r="AG56" s="296"/>
      <c r="AH56" s="291"/>
      <c r="AI56" s="287"/>
      <c r="AJ56" s="288"/>
      <c r="AK56" s="285"/>
      <c r="AL56" s="289"/>
      <c r="AM56" s="290"/>
      <c r="AN56" s="288"/>
      <c r="AO56" s="285"/>
      <c r="AP56" s="286"/>
      <c r="AQ56" s="294"/>
      <c r="AR56" s="284"/>
      <c r="AS56" s="285"/>
      <c r="AT56" s="289"/>
      <c r="AU56" s="290"/>
      <c r="AV56" s="288"/>
      <c r="AW56" s="285"/>
      <c r="AX56" s="286"/>
      <c r="AY56" s="287"/>
      <c r="AZ56" s="288"/>
      <c r="BA56" s="284"/>
      <c r="BB56" s="292"/>
      <c r="BC56" s="290"/>
      <c r="BD56" s="288"/>
      <c r="BE56" s="285"/>
      <c r="BF56" s="286"/>
      <c r="BG56" s="287"/>
      <c r="BH56" s="288"/>
      <c r="BI56" s="285"/>
      <c r="BJ56" s="289"/>
      <c r="BK56" s="293"/>
      <c r="BL56" s="284"/>
      <c r="BM56" s="285"/>
      <c r="BN56" s="286"/>
      <c r="BO56" s="287"/>
      <c r="BP56" s="288"/>
      <c r="BQ56" s="285"/>
      <c r="BR56" s="289"/>
      <c r="BS56" s="290"/>
      <c r="BT56" s="288"/>
      <c r="BU56" s="284"/>
      <c r="BV56" s="291"/>
      <c r="BW56" s="287"/>
      <c r="BX56" s="140"/>
      <c r="BY56" s="139"/>
      <c r="BZ56" s="140"/>
      <c r="CA56" s="148"/>
    </row>
    <row r="57" spans="1:79">
      <c r="A57" s="106">
        <v>48</v>
      </c>
      <c r="B57" s="210" t="str">
        <f>IF('1_A'!$B56="","",'1_A'!$B56)</f>
        <v/>
      </c>
      <c r="C57" s="211"/>
      <c r="D57" s="212"/>
      <c r="E57" s="145"/>
      <c r="F57" s="299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02"/>
      <c r="V57" s="335">
        <f>IF(DataInduk!$D$27="","",DataInduk!$D$27)</f>
        <v>2</v>
      </c>
      <c r="W57" s="336"/>
      <c r="X57" s="305"/>
      <c r="Y57" s="298"/>
      <c r="Z57" s="297"/>
      <c r="AA57" s="298"/>
      <c r="AB57" s="297"/>
      <c r="AC57" s="298"/>
      <c r="AD57" s="299"/>
      <c r="AE57" s="302"/>
      <c r="AF57" s="297"/>
      <c r="AG57" s="304"/>
      <c r="AH57" s="305"/>
      <c r="AI57" s="298"/>
      <c r="AJ57" s="297"/>
      <c r="AK57" s="298"/>
      <c r="AL57" s="299"/>
      <c r="AM57" s="302"/>
      <c r="AN57" s="297"/>
      <c r="AO57" s="298"/>
      <c r="AP57" s="297"/>
      <c r="AQ57" s="304"/>
      <c r="AR57" s="301"/>
      <c r="AS57" s="298"/>
      <c r="AT57" s="299"/>
      <c r="AU57" s="302"/>
      <c r="AV57" s="297"/>
      <c r="AW57" s="298"/>
      <c r="AX57" s="297"/>
      <c r="AY57" s="298"/>
      <c r="AZ57" s="297"/>
      <c r="BA57" s="301"/>
      <c r="BB57" s="303"/>
      <c r="BC57" s="302"/>
      <c r="BD57" s="297"/>
      <c r="BE57" s="298"/>
      <c r="BF57" s="297"/>
      <c r="BG57" s="298"/>
      <c r="BH57" s="297"/>
      <c r="BI57" s="298"/>
      <c r="BJ57" s="299"/>
      <c r="BK57" s="300"/>
      <c r="BL57" s="301"/>
      <c r="BM57" s="298"/>
      <c r="BN57" s="297"/>
      <c r="BO57" s="298"/>
      <c r="BP57" s="297"/>
      <c r="BQ57" s="298"/>
      <c r="BR57" s="299"/>
      <c r="BS57" s="302"/>
      <c r="BT57" s="297"/>
      <c r="BU57" s="301"/>
      <c r="BV57" s="305"/>
      <c r="BW57" s="298"/>
      <c r="BX57" s="138"/>
      <c r="BY57" s="138"/>
      <c r="BZ57" s="138"/>
      <c r="CA57" s="146"/>
    </row>
    <row r="58" spans="1:79">
      <c r="A58" s="107">
        <v>49</v>
      </c>
      <c r="B58" s="213" t="str">
        <f>IF('1_A'!$B57="","",'1_A'!$B57)</f>
        <v/>
      </c>
      <c r="C58" s="214"/>
      <c r="D58" s="215"/>
      <c r="E58" s="147"/>
      <c r="F58" s="289"/>
      <c r="G58" s="337"/>
      <c r="H58" s="337"/>
      <c r="I58" s="337"/>
      <c r="J58" s="337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290"/>
      <c r="V58" s="330">
        <f>IF(DataInduk!$D$27="","",DataInduk!$D$27)</f>
        <v>2</v>
      </c>
      <c r="W58" s="331"/>
      <c r="X58" s="295"/>
      <c r="Y58" s="285"/>
      <c r="Z58" s="286"/>
      <c r="AA58" s="287"/>
      <c r="AB58" s="288"/>
      <c r="AC58" s="285"/>
      <c r="AD58" s="289"/>
      <c r="AE58" s="290"/>
      <c r="AF58" s="288"/>
      <c r="AG58" s="296"/>
      <c r="AH58" s="291"/>
      <c r="AI58" s="287"/>
      <c r="AJ58" s="288"/>
      <c r="AK58" s="285"/>
      <c r="AL58" s="289"/>
      <c r="AM58" s="290"/>
      <c r="AN58" s="288"/>
      <c r="AO58" s="285"/>
      <c r="AP58" s="286"/>
      <c r="AQ58" s="294"/>
      <c r="AR58" s="284"/>
      <c r="AS58" s="285"/>
      <c r="AT58" s="289"/>
      <c r="AU58" s="290"/>
      <c r="AV58" s="288"/>
      <c r="AW58" s="285"/>
      <c r="AX58" s="286"/>
      <c r="AY58" s="287"/>
      <c r="AZ58" s="288"/>
      <c r="BA58" s="284"/>
      <c r="BB58" s="292"/>
      <c r="BC58" s="290"/>
      <c r="BD58" s="288"/>
      <c r="BE58" s="285"/>
      <c r="BF58" s="286"/>
      <c r="BG58" s="287"/>
      <c r="BH58" s="288"/>
      <c r="BI58" s="285"/>
      <c r="BJ58" s="289"/>
      <c r="BK58" s="293"/>
      <c r="BL58" s="284"/>
      <c r="BM58" s="285"/>
      <c r="BN58" s="286"/>
      <c r="BO58" s="287"/>
      <c r="BP58" s="288"/>
      <c r="BQ58" s="285"/>
      <c r="BR58" s="289"/>
      <c r="BS58" s="290"/>
      <c r="BT58" s="288"/>
      <c r="BU58" s="284"/>
      <c r="BV58" s="291"/>
      <c r="BW58" s="287"/>
      <c r="BX58" s="140"/>
      <c r="BY58" s="139"/>
      <c r="BZ58" s="140"/>
      <c r="CA58" s="148"/>
    </row>
    <row r="59" spans="1:79">
      <c r="A59" s="108">
        <v>50</v>
      </c>
      <c r="B59" s="216" t="str">
        <f>IF('1_A'!$B58="","",'1_A'!$B58)</f>
        <v/>
      </c>
      <c r="C59" s="217"/>
      <c r="D59" s="218"/>
      <c r="E59" s="149"/>
      <c r="F59" s="27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281"/>
      <c r="V59" s="332">
        <f>IF(DataInduk!$D$27="","",DataInduk!$D$27)</f>
        <v>2</v>
      </c>
      <c r="W59" s="333"/>
      <c r="X59" s="272"/>
      <c r="Y59" s="273"/>
      <c r="Z59" s="270"/>
      <c r="AA59" s="273"/>
      <c r="AB59" s="270"/>
      <c r="AC59" s="273"/>
      <c r="AD59" s="279"/>
      <c r="AE59" s="281"/>
      <c r="AF59" s="270"/>
      <c r="AG59" s="283"/>
      <c r="AH59" s="272"/>
      <c r="AI59" s="273"/>
      <c r="AJ59" s="270"/>
      <c r="AK59" s="273"/>
      <c r="AL59" s="279"/>
      <c r="AM59" s="281"/>
      <c r="AN59" s="270"/>
      <c r="AO59" s="273"/>
      <c r="AP59" s="270"/>
      <c r="AQ59" s="283"/>
      <c r="AR59" s="271"/>
      <c r="AS59" s="273"/>
      <c r="AT59" s="279"/>
      <c r="AU59" s="281"/>
      <c r="AV59" s="270"/>
      <c r="AW59" s="273"/>
      <c r="AX59" s="270"/>
      <c r="AY59" s="273"/>
      <c r="AZ59" s="270"/>
      <c r="BA59" s="271"/>
      <c r="BB59" s="282"/>
      <c r="BC59" s="281"/>
      <c r="BD59" s="270"/>
      <c r="BE59" s="273"/>
      <c r="BF59" s="270"/>
      <c r="BG59" s="273"/>
      <c r="BH59" s="270"/>
      <c r="BI59" s="273"/>
      <c r="BJ59" s="279"/>
      <c r="BK59" s="280"/>
      <c r="BL59" s="271"/>
      <c r="BM59" s="273"/>
      <c r="BN59" s="270"/>
      <c r="BO59" s="273"/>
      <c r="BP59" s="270"/>
      <c r="BQ59" s="273"/>
      <c r="BR59" s="279"/>
      <c r="BS59" s="281"/>
      <c r="BT59" s="270"/>
      <c r="BU59" s="271"/>
      <c r="BV59" s="272"/>
      <c r="BW59" s="273"/>
      <c r="BX59" s="150"/>
      <c r="BY59" s="150"/>
      <c r="BZ59" s="150"/>
      <c r="CA59" s="151"/>
    </row>
    <row r="60" spans="1:79">
      <c r="A60" s="82"/>
      <c r="B60" s="51"/>
      <c r="C60" s="54"/>
      <c r="D60" s="51"/>
      <c r="E60" s="51"/>
      <c r="F60" s="51"/>
    </row>
  </sheetData>
  <sheetProtection sheet="1" objects="1" scenarios="1" selectLockedCells="1"/>
  <mergeCells count="1505"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18:D18"/>
    <mergeCell ref="X11:Y11"/>
    <mergeCell ref="Z11:AA11"/>
    <mergeCell ref="AB11:AC11"/>
    <mergeCell ref="AD11:AE11"/>
    <mergeCell ref="AF11:AG11"/>
    <mergeCell ref="AH11:AI11"/>
    <mergeCell ref="AJ11:AK11"/>
    <mergeCell ref="AL11:AM11"/>
    <mergeCell ref="BR10:BS10"/>
    <mergeCell ref="AV10:AW10"/>
    <mergeCell ref="AX10:AY10"/>
    <mergeCell ref="AZ10:BA10"/>
    <mergeCell ref="BB10:BC10"/>
    <mergeCell ref="BD10:BE10"/>
    <mergeCell ref="BF10:BG10"/>
    <mergeCell ref="B22:D22"/>
    <mergeCell ref="B23:D23"/>
    <mergeCell ref="B12:D12"/>
    <mergeCell ref="B13:D13"/>
    <mergeCell ref="B14:D14"/>
    <mergeCell ref="B15:D15"/>
    <mergeCell ref="B16:D16"/>
    <mergeCell ref="B17:D17"/>
    <mergeCell ref="BG4:BL4"/>
    <mergeCell ref="BN4:BU4"/>
    <mergeCell ref="B10:D10"/>
    <mergeCell ref="B11:D11"/>
    <mergeCell ref="F10:U10"/>
    <mergeCell ref="F11:U11"/>
    <mergeCell ref="V10:W10"/>
    <mergeCell ref="V11:W11"/>
    <mergeCell ref="V12:W12"/>
    <mergeCell ref="V13:W13"/>
    <mergeCell ref="V14:W14"/>
    <mergeCell ref="V15:W15"/>
    <mergeCell ref="V16:W16"/>
    <mergeCell ref="V17:W17"/>
    <mergeCell ref="V18:W18"/>
    <mergeCell ref="V19:W19"/>
    <mergeCell ref="V20:W20"/>
    <mergeCell ref="V21:W21"/>
    <mergeCell ref="BP9:BQ9"/>
    <mergeCell ref="BR9:BS9"/>
    <mergeCell ref="BT9:BU9"/>
    <mergeCell ref="F18:U18"/>
    <mergeCell ref="F19:U19"/>
    <mergeCell ref="F20:U20"/>
    <mergeCell ref="B59:D59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36:D36"/>
    <mergeCell ref="B37:D37"/>
    <mergeCell ref="B38:D38"/>
    <mergeCell ref="B39:D39"/>
    <mergeCell ref="B40:D40"/>
    <mergeCell ref="B41:D41"/>
    <mergeCell ref="F21:U21"/>
    <mergeCell ref="F22:U22"/>
    <mergeCell ref="F23:U23"/>
    <mergeCell ref="F12:U12"/>
    <mergeCell ref="F13:U13"/>
    <mergeCell ref="F14:U14"/>
    <mergeCell ref="F15:U15"/>
    <mergeCell ref="F16:U16"/>
    <mergeCell ref="F17:U17"/>
    <mergeCell ref="B54:D54"/>
    <mergeCell ref="B55:D55"/>
    <mergeCell ref="B56:D56"/>
    <mergeCell ref="B57:D57"/>
    <mergeCell ref="B58:D58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19:D19"/>
    <mergeCell ref="B20:D20"/>
    <mergeCell ref="B21:D21"/>
    <mergeCell ref="F54:U54"/>
    <mergeCell ref="F55:U55"/>
    <mergeCell ref="F56:U56"/>
    <mergeCell ref="F57:U57"/>
    <mergeCell ref="F58:U58"/>
    <mergeCell ref="F59:U59"/>
    <mergeCell ref="F48:U48"/>
    <mergeCell ref="F49:U49"/>
    <mergeCell ref="F50:U50"/>
    <mergeCell ref="F51:U51"/>
    <mergeCell ref="F52:U52"/>
    <mergeCell ref="F53:U53"/>
    <mergeCell ref="F42:U42"/>
    <mergeCell ref="F43:U43"/>
    <mergeCell ref="F44:U44"/>
    <mergeCell ref="F45:U45"/>
    <mergeCell ref="F46:U46"/>
    <mergeCell ref="F47:U47"/>
    <mergeCell ref="F36:U36"/>
    <mergeCell ref="F37:U37"/>
    <mergeCell ref="F38:U38"/>
    <mergeCell ref="F39:U39"/>
    <mergeCell ref="F40:U40"/>
    <mergeCell ref="F41:U41"/>
    <mergeCell ref="F30:U30"/>
    <mergeCell ref="F31:U31"/>
    <mergeCell ref="V38:W38"/>
    <mergeCell ref="V39:W39"/>
    <mergeCell ref="V28:W28"/>
    <mergeCell ref="V29:W29"/>
    <mergeCell ref="V30:W30"/>
    <mergeCell ref="V31:W31"/>
    <mergeCell ref="V32:W32"/>
    <mergeCell ref="V33:W33"/>
    <mergeCell ref="V22:W22"/>
    <mergeCell ref="V23:W23"/>
    <mergeCell ref="V24:W24"/>
    <mergeCell ref="V25:W25"/>
    <mergeCell ref="V26:W26"/>
    <mergeCell ref="V27:W27"/>
    <mergeCell ref="F32:U32"/>
    <mergeCell ref="F33:U33"/>
    <mergeCell ref="F34:U34"/>
    <mergeCell ref="F35:U35"/>
    <mergeCell ref="F24:U24"/>
    <mergeCell ref="F25:U25"/>
    <mergeCell ref="F26:U26"/>
    <mergeCell ref="F27:U27"/>
    <mergeCell ref="F28:U28"/>
    <mergeCell ref="F29:U29"/>
    <mergeCell ref="V58:W58"/>
    <mergeCell ref="V59:W59"/>
    <mergeCell ref="X9:Y9"/>
    <mergeCell ref="Z9:AA9"/>
    <mergeCell ref="AB9:AC9"/>
    <mergeCell ref="AD9:AE9"/>
    <mergeCell ref="X12:Y12"/>
    <mergeCell ref="Z12:AA12"/>
    <mergeCell ref="AB12:AC12"/>
    <mergeCell ref="AD12:AE12"/>
    <mergeCell ref="V52:W52"/>
    <mergeCell ref="V53:W53"/>
    <mergeCell ref="V54:W54"/>
    <mergeCell ref="V55:W55"/>
    <mergeCell ref="V56:W56"/>
    <mergeCell ref="V57:W57"/>
    <mergeCell ref="V46:W46"/>
    <mergeCell ref="V47:W47"/>
    <mergeCell ref="V48:W48"/>
    <mergeCell ref="V49:W49"/>
    <mergeCell ref="V50:W50"/>
    <mergeCell ref="V51:W51"/>
    <mergeCell ref="V40:W40"/>
    <mergeCell ref="V41:W41"/>
    <mergeCell ref="V42:W42"/>
    <mergeCell ref="V43:W43"/>
    <mergeCell ref="V44:W44"/>
    <mergeCell ref="V45:W45"/>
    <mergeCell ref="V34:W34"/>
    <mergeCell ref="V35:W35"/>
    <mergeCell ref="V36:W36"/>
    <mergeCell ref="V37:W37"/>
    <mergeCell ref="BV9:BW9"/>
    <mergeCell ref="X10:Y10"/>
    <mergeCell ref="Z10:AA10"/>
    <mergeCell ref="AB10:AC10"/>
    <mergeCell ref="AD10:AE10"/>
    <mergeCell ref="AF10:AG10"/>
    <mergeCell ref="AH10:AI10"/>
    <mergeCell ref="BD9:BE9"/>
    <mergeCell ref="BF9:BG9"/>
    <mergeCell ref="BH9:BI9"/>
    <mergeCell ref="BJ9:BK9"/>
    <mergeCell ref="BL9:BM9"/>
    <mergeCell ref="BN9:BO9"/>
    <mergeCell ref="AR9:AS9"/>
    <mergeCell ref="AT9:AU9"/>
    <mergeCell ref="AV9:AW9"/>
    <mergeCell ref="AX9:AY9"/>
    <mergeCell ref="AZ9:BA9"/>
    <mergeCell ref="BB9:BC9"/>
    <mergeCell ref="AF9:AG9"/>
    <mergeCell ref="AH9:AI9"/>
    <mergeCell ref="AJ9:AK9"/>
    <mergeCell ref="AL9:AM9"/>
    <mergeCell ref="AN9:AO9"/>
    <mergeCell ref="AP9:AQ9"/>
    <mergeCell ref="BT10:BU10"/>
    <mergeCell ref="BV10:BW10"/>
    <mergeCell ref="BH10:BI10"/>
    <mergeCell ref="BJ10:BK10"/>
    <mergeCell ref="BL10:BM10"/>
    <mergeCell ref="BN10:BO10"/>
    <mergeCell ref="BP10:BQ10"/>
    <mergeCell ref="AJ10:AK10"/>
    <mergeCell ref="AL10:AM10"/>
    <mergeCell ref="AN10:AO10"/>
    <mergeCell ref="AP10:AQ10"/>
    <mergeCell ref="AR10:AS10"/>
    <mergeCell ref="AT10:AU10"/>
    <mergeCell ref="BL11:BM11"/>
    <mergeCell ref="BN11:BO11"/>
    <mergeCell ref="BP11:BQ11"/>
    <mergeCell ref="BR11:BS11"/>
    <mergeCell ref="BT11:BU11"/>
    <mergeCell ref="BV11:BW11"/>
    <mergeCell ref="AZ11:BA11"/>
    <mergeCell ref="BB11:BC11"/>
    <mergeCell ref="BD11:BE11"/>
    <mergeCell ref="BF11:BG11"/>
    <mergeCell ref="BH11:BI11"/>
    <mergeCell ref="BJ11:BK11"/>
    <mergeCell ref="AN11:AO11"/>
    <mergeCell ref="AP11:AQ11"/>
    <mergeCell ref="AR11:AS11"/>
    <mergeCell ref="AT11:AU11"/>
    <mergeCell ref="AV11:AW11"/>
    <mergeCell ref="AX11:AY11"/>
    <mergeCell ref="BP12:BQ12"/>
    <mergeCell ref="BR12:BS12"/>
    <mergeCell ref="BT12:BU12"/>
    <mergeCell ref="BV12:BW12"/>
    <mergeCell ref="X13:Y13"/>
    <mergeCell ref="Z13:AA13"/>
    <mergeCell ref="AB13:AC13"/>
    <mergeCell ref="AD13:AE13"/>
    <mergeCell ref="AF13:AG13"/>
    <mergeCell ref="AH13:AI13"/>
    <mergeCell ref="BD12:BE12"/>
    <mergeCell ref="BF12:BG12"/>
    <mergeCell ref="BH12:BI12"/>
    <mergeCell ref="BJ12:BK12"/>
    <mergeCell ref="BL12:BM12"/>
    <mergeCell ref="BN12:BO12"/>
    <mergeCell ref="AR12:AS12"/>
    <mergeCell ref="AT12:AU12"/>
    <mergeCell ref="AV12:AW12"/>
    <mergeCell ref="AX12:AY12"/>
    <mergeCell ref="AZ12:BA12"/>
    <mergeCell ref="BB12:BC12"/>
    <mergeCell ref="AF12:AG12"/>
    <mergeCell ref="AH12:AI12"/>
    <mergeCell ref="AJ12:AK12"/>
    <mergeCell ref="AL12:AM12"/>
    <mergeCell ref="AN12:AO12"/>
    <mergeCell ref="AP12:AQ12"/>
    <mergeCell ref="BT13:BU13"/>
    <mergeCell ref="BV13:BW13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BH13:BI13"/>
    <mergeCell ref="BJ13:BK13"/>
    <mergeCell ref="BL13:BM13"/>
    <mergeCell ref="BN13:BO13"/>
    <mergeCell ref="BP13:BQ13"/>
    <mergeCell ref="BR13:BS13"/>
    <mergeCell ref="AV13:AW13"/>
    <mergeCell ref="AX13:AY13"/>
    <mergeCell ref="AZ13:BA13"/>
    <mergeCell ref="BB13:BC13"/>
    <mergeCell ref="BD13:BE13"/>
    <mergeCell ref="BF13:BG13"/>
    <mergeCell ref="AJ13:AK13"/>
    <mergeCell ref="AL13:AM13"/>
    <mergeCell ref="AN13:AO13"/>
    <mergeCell ref="AP13:AQ13"/>
    <mergeCell ref="AR13:AS13"/>
    <mergeCell ref="AT13:AU13"/>
    <mergeCell ref="AF15:AG15"/>
    <mergeCell ref="AH15:AI15"/>
    <mergeCell ref="BL14:BM14"/>
    <mergeCell ref="BN14:BO14"/>
    <mergeCell ref="BP14:BQ14"/>
    <mergeCell ref="BR14:BS14"/>
    <mergeCell ref="BT14:BU14"/>
    <mergeCell ref="BV14:BW14"/>
    <mergeCell ref="AZ14:BA14"/>
    <mergeCell ref="BB14:BC14"/>
    <mergeCell ref="BD14:BE14"/>
    <mergeCell ref="BF14:BG14"/>
    <mergeCell ref="BH14:BI14"/>
    <mergeCell ref="BJ14:BK14"/>
    <mergeCell ref="AN14:AO14"/>
    <mergeCell ref="AP14:AQ14"/>
    <mergeCell ref="AR14:AS14"/>
    <mergeCell ref="AT14:AU14"/>
    <mergeCell ref="AV14:AW14"/>
    <mergeCell ref="AX14:AY14"/>
    <mergeCell ref="BT15:BU15"/>
    <mergeCell ref="BV15:BW15"/>
    <mergeCell ref="BT17:BU17"/>
    <mergeCell ref="BV17:BW17"/>
    <mergeCell ref="X16:Y16"/>
    <mergeCell ref="Z16:AA16"/>
    <mergeCell ref="AB16:AC16"/>
    <mergeCell ref="AD16:AE16"/>
    <mergeCell ref="AF16:AG16"/>
    <mergeCell ref="AH16:AI16"/>
    <mergeCell ref="AJ16:AK16"/>
    <mergeCell ref="AL16:AM16"/>
    <mergeCell ref="BH15:BI15"/>
    <mergeCell ref="BJ15:BK15"/>
    <mergeCell ref="BL15:BM15"/>
    <mergeCell ref="BN15:BO15"/>
    <mergeCell ref="BP15:BQ15"/>
    <mergeCell ref="BR15:BS15"/>
    <mergeCell ref="AV15:AW15"/>
    <mergeCell ref="AX15:AY15"/>
    <mergeCell ref="AZ15:BA15"/>
    <mergeCell ref="BB15:BC15"/>
    <mergeCell ref="BD15:BE15"/>
    <mergeCell ref="BF15:BG15"/>
    <mergeCell ref="AJ15:AK15"/>
    <mergeCell ref="AL15:AM15"/>
    <mergeCell ref="AN15:AO15"/>
    <mergeCell ref="AP15:AQ15"/>
    <mergeCell ref="AR15:AS15"/>
    <mergeCell ref="AT15:AU15"/>
    <mergeCell ref="X15:Y15"/>
    <mergeCell ref="Z15:AA15"/>
    <mergeCell ref="AB15:AC15"/>
    <mergeCell ref="AD15:AE15"/>
    <mergeCell ref="BL16:BM16"/>
    <mergeCell ref="BN16:BO16"/>
    <mergeCell ref="BP16:BQ16"/>
    <mergeCell ref="BR16:BS16"/>
    <mergeCell ref="BT16:BU16"/>
    <mergeCell ref="BV16:BW16"/>
    <mergeCell ref="AZ16:BA16"/>
    <mergeCell ref="BB16:BC16"/>
    <mergeCell ref="BD16:BE16"/>
    <mergeCell ref="BF16:BG16"/>
    <mergeCell ref="BH16:BI16"/>
    <mergeCell ref="BJ16:BK16"/>
    <mergeCell ref="AN16:AO16"/>
    <mergeCell ref="AP16:AQ16"/>
    <mergeCell ref="AR16:AS16"/>
    <mergeCell ref="AT16:AU16"/>
    <mergeCell ref="AV16:AW16"/>
    <mergeCell ref="AX16:AY16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BH17:BI17"/>
    <mergeCell ref="BJ17:BK17"/>
    <mergeCell ref="BL17:BM17"/>
    <mergeCell ref="BN17:BO17"/>
    <mergeCell ref="BP17:BQ17"/>
    <mergeCell ref="BR17:BS17"/>
    <mergeCell ref="AV17:AW17"/>
    <mergeCell ref="AX17:AY17"/>
    <mergeCell ref="AZ17:BA17"/>
    <mergeCell ref="BB17:BC17"/>
    <mergeCell ref="BD17:BE17"/>
    <mergeCell ref="BF17:BG17"/>
    <mergeCell ref="AJ17:AK17"/>
    <mergeCell ref="AL17:AM17"/>
    <mergeCell ref="AN17:AO17"/>
    <mergeCell ref="AP17:AQ17"/>
    <mergeCell ref="AR17:AS17"/>
    <mergeCell ref="AT17:AU17"/>
    <mergeCell ref="X17:Y17"/>
    <mergeCell ref="Z17:AA17"/>
    <mergeCell ref="AB17:AC17"/>
    <mergeCell ref="AD17:AE17"/>
    <mergeCell ref="AF17:AG17"/>
    <mergeCell ref="AH17:AI17"/>
    <mergeCell ref="AF19:AG19"/>
    <mergeCell ref="AH19:AI19"/>
    <mergeCell ref="BL18:BM18"/>
    <mergeCell ref="BN18:BO18"/>
    <mergeCell ref="BP18:BQ18"/>
    <mergeCell ref="BR18:BS18"/>
    <mergeCell ref="BT18:BU18"/>
    <mergeCell ref="BV18:BW18"/>
    <mergeCell ref="AZ18:BA18"/>
    <mergeCell ref="BB18:BC18"/>
    <mergeCell ref="BD18:BE18"/>
    <mergeCell ref="BF18:BG18"/>
    <mergeCell ref="BH18:BI18"/>
    <mergeCell ref="BJ18:BK18"/>
    <mergeCell ref="AN18:AO18"/>
    <mergeCell ref="AP18:AQ18"/>
    <mergeCell ref="AR18:AS18"/>
    <mergeCell ref="AT18:AU18"/>
    <mergeCell ref="AV18:AW18"/>
    <mergeCell ref="AX18:AY18"/>
    <mergeCell ref="BT19:BU19"/>
    <mergeCell ref="BV19:BW19"/>
    <mergeCell ref="BT21:BU21"/>
    <mergeCell ref="BV21:BW21"/>
    <mergeCell ref="X20:Y20"/>
    <mergeCell ref="Z20:AA20"/>
    <mergeCell ref="AB20:AC20"/>
    <mergeCell ref="AD20:AE20"/>
    <mergeCell ref="AF20:AG20"/>
    <mergeCell ref="AH20:AI20"/>
    <mergeCell ref="AJ20:AK20"/>
    <mergeCell ref="AL20:AM20"/>
    <mergeCell ref="BH19:BI19"/>
    <mergeCell ref="BJ19:BK19"/>
    <mergeCell ref="BL19:BM19"/>
    <mergeCell ref="BN19:BO19"/>
    <mergeCell ref="BP19:BQ19"/>
    <mergeCell ref="BR19:BS19"/>
    <mergeCell ref="AV19:AW19"/>
    <mergeCell ref="AX19:AY19"/>
    <mergeCell ref="AZ19:BA19"/>
    <mergeCell ref="BB19:BC19"/>
    <mergeCell ref="BD19:BE19"/>
    <mergeCell ref="BF19:BG19"/>
    <mergeCell ref="AJ19:AK19"/>
    <mergeCell ref="AL19:AM19"/>
    <mergeCell ref="AN19:AO19"/>
    <mergeCell ref="AP19:AQ19"/>
    <mergeCell ref="AR19:AS19"/>
    <mergeCell ref="AT19:AU19"/>
    <mergeCell ref="X19:Y19"/>
    <mergeCell ref="Z19:AA19"/>
    <mergeCell ref="AB19:AC19"/>
    <mergeCell ref="AD19:AE19"/>
    <mergeCell ref="BL20:BM20"/>
    <mergeCell ref="BN20:BO20"/>
    <mergeCell ref="BP20:BQ20"/>
    <mergeCell ref="BR20:BS20"/>
    <mergeCell ref="BT20:BU20"/>
    <mergeCell ref="BV20:BW20"/>
    <mergeCell ref="AZ20:BA20"/>
    <mergeCell ref="BB20:BC20"/>
    <mergeCell ref="BD20:BE20"/>
    <mergeCell ref="BF20:BG20"/>
    <mergeCell ref="BH20:BI20"/>
    <mergeCell ref="BJ20:BK20"/>
    <mergeCell ref="AN20:AO20"/>
    <mergeCell ref="AP20:AQ20"/>
    <mergeCell ref="AR20:AS20"/>
    <mergeCell ref="AT20:AU20"/>
    <mergeCell ref="AV20:AW20"/>
    <mergeCell ref="AX20:AY20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BH21:BI21"/>
    <mergeCell ref="BJ21:BK21"/>
    <mergeCell ref="BL21:BM21"/>
    <mergeCell ref="BN21:BO21"/>
    <mergeCell ref="BP21:BQ21"/>
    <mergeCell ref="BR21:BS21"/>
    <mergeCell ref="AV21:AW21"/>
    <mergeCell ref="AX21:AY21"/>
    <mergeCell ref="AZ21:BA21"/>
    <mergeCell ref="BB21:BC21"/>
    <mergeCell ref="BD21:BE21"/>
    <mergeCell ref="BF21:BG21"/>
    <mergeCell ref="AJ21:AK21"/>
    <mergeCell ref="AL21:AM21"/>
    <mergeCell ref="AN21:AO21"/>
    <mergeCell ref="AP21:AQ21"/>
    <mergeCell ref="AR21:AS21"/>
    <mergeCell ref="AT21:AU21"/>
    <mergeCell ref="X21:Y21"/>
    <mergeCell ref="Z21:AA21"/>
    <mergeCell ref="AB21:AC21"/>
    <mergeCell ref="AD21:AE21"/>
    <mergeCell ref="AF21:AG21"/>
    <mergeCell ref="AH21:AI21"/>
    <mergeCell ref="AF23:AG23"/>
    <mergeCell ref="AH23:AI23"/>
    <mergeCell ref="BL22:BM22"/>
    <mergeCell ref="BN22:BO22"/>
    <mergeCell ref="BP22:BQ22"/>
    <mergeCell ref="BR22:BS22"/>
    <mergeCell ref="BT22:BU22"/>
    <mergeCell ref="BV22:BW22"/>
    <mergeCell ref="AZ22:BA22"/>
    <mergeCell ref="BB22:BC22"/>
    <mergeCell ref="BD22:BE22"/>
    <mergeCell ref="BF22:BG22"/>
    <mergeCell ref="BH22:BI22"/>
    <mergeCell ref="BJ22:BK22"/>
    <mergeCell ref="AN22:AO22"/>
    <mergeCell ref="AP22:AQ22"/>
    <mergeCell ref="AR22:AS22"/>
    <mergeCell ref="AT22:AU22"/>
    <mergeCell ref="AV22:AW22"/>
    <mergeCell ref="AX22:AY22"/>
    <mergeCell ref="BT23:BU23"/>
    <mergeCell ref="BV23:BW23"/>
    <mergeCell ref="BT25:BU25"/>
    <mergeCell ref="BV25:BW25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BH23:BI23"/>
    <mergeCell ref="BJ23:BK23"/>
    <mergeCell ref="BL23:BM23"/>
    <mergeCell ref="BN23:BO23"/>
    <mergeCell ref="BP23:BQ23"/>
    <mergeCell ref="BR23:BS23"/>
    <mergeCell ref="AV23:AW23"/>
    <mergeCell ref="AX23:AY23"/>
    <mergeCell ref="AZ23:BA23"/>
    <mergeCell ref="BB23:BC23"/>
    <mergeCell ref="BD23:BE23"/>
    <mergeCell ref="BF23:BG23"/>
    <mergeCell ref="AJ23:AK23"/>
    <mergeCell ref="AL23:AM23"/>
    <mergeCell ref="AN23:AO23"/>
    <mergeCell ref="AP23:AQ23"/>
    <mergeCell ref="AR23:AS23"/>
    <mergeCell ref="AT23:AU23"/>
    <mergeCell ref="X23:Y23"/>
    <mergeCell ref="Z23:AA23"/>
    <mergeCell ref="AB23:AC23"/>
    <mergeCell ref="AD23:AE23"/>
    <mergeCell ref="BL24:BM24"/>
    <mergeCell ref="BN24:BO24"/>
    <mergeCell ref="BP24:BQ24"/>
    <mergeCell ref="BR24:BS24"/>
    <mergeCell ref="BT24:BU24"/>
    <mergeCell ref="BV24:BW24"/>
    <mergeCell ref="AZ24:BA24"/>
    <mergeCell ref="BB24:BC24"/>
    <mergeCell ref="BD24:BE24"/>
    <mergeCell ref="BF24:BG24"/>
    <mergeCell ref="BH24:BI24"/>
    <mergeCell ref="BJ24:BK24"/>
    <mergeCell ref="AN24:AO24"/>
    <mergeCell ref="AP24:AQ24"/>
    <mergeCell ref="AR24:AS24"/>
    <mergeCell ref="AT24:AU24"/>
    <mergeCell ref="AV24:AW24"/>
    <mergeCell ref="AX24:AY24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BH25:BI25"/>
    <mergeCell ref="BJ25:BK25"/>
    <mergeCell ref="BL25:BM25"/>
    <mergeCell ref="BN25:BO25"/>
    <mergeCell ref="BP25:BQ25"/>
    <mergeCell ref="BR25:BS25"/>
    <mergeCell ref="AV25:AW25"/>
    <mergeCell ref="AX25:AY25"/>
    <mergeCell ref="AZ25:BA25"/>
    <mergeCell ref="BB25:BC25"/>
    <mergeCell ref="BD25:BE25"/>
    <mergeCell ref="BF25:BG25"/>
    <mergeCell ref="AJ25:AK25"/>
    <mergeCell ref="AL25:AM25"/>
    <mergeCell ref="AN25:AO25"/>
    <mergeCell ref="AP25:AQ25"/>
    <mergeCell ref="AR25:AS25"/>
    <mergeCell ref="AT25:AU25"/>
    <mergeCell ref="X25:Y25"/>
    <mergeCell ref="Z25:AA25"/>
    <mergeCell ref="AB25:AC25"/>
    <mergeCell ref="AD25:AE25"/>
    <mergeCell ref="AF25:AG25"/>
    <mergeCell ref="AH25:AI25"/>
    <mergeCell ref="AF27:AG27"/>
    <mergeCell ref="AH27:AI27"/>
    <mergeCell ref="BL26:BM26"/>
    <mergeCell ref="BN26:BO26"/>
    <mergeCell ref="BP26:BQ26"/>
    <mergeCell ref="BR26:BS26"/>
    <mergeCell ref="BT26:BU26"/>
    <mergeCell ref="BV26:BW26"/>
    <mergeCell ref="AZ26:BA26"/>
    <mergeCell ref="BB26:BC26"/>
    <mergeCell ref="BD26:BE26"/>
    <mergeCell ref="BF26:BG26"/>
    <mergeCell ref="BH26:BI26"/>
    <mergeCell ref="BJ26:BK26"/>
    <mergeCell ref="AN26:AO26"/>
    <mergeCell ref="AP26:AQ26"/>
    <mergeCell ref="AR26:AS26"/>
    <mergeCell ref="AT26:AU26"/>
    <mergeCell ref="AV26:AW26"/>
    <mergeCell ref="AX26:AY26"/>
    <mergeCell ref="BT27:BU27"/>
    <mergeCell ref="BV27:BW27"/>
    <mergeCell ref="BT29:BU29"/>
    <mergeCell ref="BV29:BW29"/>
    <mergeCell ref="X28:Y28"/>
    <mergeCell ref="Z28:AA28"/>
    <mergeCell ref="AB28:AC28"/>
    <mergeCell ref="AD28:AE28"/>
    <mergeCell ref="AF28:AG28"/>
    <mergeCell ref="AH28:AI28"/>
    <mergeCell ref="AJ28:AK28"/>
    <mergeCell ref="AL28:AM28"/>
    <mergeCell ref="BH27:BI27"/>
    <mergeCell ref="BJ27:BK27"/>
    <mergeCell ref="BL27:BM27"/>
    <mergeCell ref="BN27:BO27"/>
    <mergeCell ref="BP27:BQ27"/>
    <mergeCell ref="BR27:BS27"/>
    <mergeCell ref="AV27:AW27"/>
    <mergeCell ref="AX27:AY27"/>
    <mergeCell ref="AZ27:BA27"/>
    <mergeCell ref="BB27:BC27"/>
    <mergeCell ref="BD27:BE27"/>
    <mergeCell ref="BF27:BG27"/>
    <mergeCell ref="AJ27:AK27"/>
    <mergeCell ref="AL27:AM27"/>
    <mergeCell ref="AN27:AO27"/>
    <mergeCell ref="AP27:AQ27"/>
    <mergeCell ref="AR27:AS27"/>
    <mergeCell ref="AT27:AU27"/>
    <mergeCell ref="X27:Y27"/>
    <mergeCell ref="Z27:AA27"/>
    <mergeCell ref="AB27:AC27"/>
    <mergeCell ref="AD27:AE27"/>
    <mergeCell ref="BL28:BM28"/>
    <mergeCell ref="BN28:BO28"/>
    <mergeCell ref="BP28:BQ28"/>
    <mergeCell ref="BR28:BS28"/>
    <mergeCell ref="BT28:BU28"/>
    <mergeCell ref="BV28:BW28"/>
    <mergeCell ref="AZ28:BA28"/>
    <mergeCell ref="BB28:BC28"/>
    <mergeCell ref="BD28:BE28"/>
    <mergeCell ref="BF28:BG28"/>
    <mergeCell ref="BH28:BI28"/>
    <mergeCell ref="BJ28:BK28"/>
    <mergeCell ref="AN28:AO28"/>
    <mergeCell ref="AP28:AQ28"/>
    <mergeCell ref="AR28:AS28"/>
    <mergeCell ref="AT28:AU28"/>
    <mergeCell ref="AV28:AW28"/>
    <mergeCell ref="AX28:AY28"/>
    <mergeCell ref="X30:Y30"/>
    <mergeCell ref="Z30:AA30"/>
    <mergeCell ref="AB30:AC30"/>
    <mergeCell ref="AD30:AE30"/>
    <mergeCell ref="AF30:AG30"/>
    <mergeCell ref="AH30:AI30"/>
    <mergeCell ref="AJ30:AK30"/>
    <mergeCell ref="AL30:AM30"/>
    <mergeCell ref="BH29:BI29"/>
    <mergeCell ref="BJ29:BK29"/>
    <mergeCell ref="BL29:BM29"/>
    <mergeCell ref="BN29:BO29"/>
    <mergeCell ref="BP29:BQ29"/>
    <mergeCell ref="BR29:BS29"/>
    <mergeCell ref="AV29:AW29"/>
    <mergeCell ref="AX29:AY29"/>
    <mergeCell ref="AZ29:BA29"/>
    <mergeCell ref="BB29:BC29"/>
    <mergeCell ref="BD29:BE29"/>
    <mergeCell ref="BF29:BG29"/>
    <mergeCell ref="AJ29:AK29"/>
    <mergeCell ref="AL29:AM29"/>
    <mergeCell ref="AN29:AO29"/>
    <mergeCell ref="AP29:AQ29"/>
    <mergeCell ref="AR29:AS29"/>
    <mergeCell ref="AT29:AU29"/>
    <mergeCell ref="X29:Y29"/>
    <mergeCell ref="Z29:AA29"/>
    <mergeCell ref="AB29:AC29"/>
    <mergeCell ref="AD29:AE29"/>
    <mergeCell ref="AF29:AG29"/>
    <mergeCell ref="AH29:AI29"/>
    <mergeCell ref="AF31:AG31"/>
    <mergeCell ref="AH31:AI31"/>
    <mergeCell ref="BL30:BM30"/>
    <mergeCell ref="BN30:BO30"/>
    <mergeCell ref="BP30:BQ30"/>
    <mergeCell ref="BR30:BS30"/>
    <mergeCell ref="BT30:BU30"/>
    <mergeCell ref="BV30:BW30"/>
    <mergeCell ref="AZ30:BA30"/>
    <mergeCell ref="BB30:BC30"/>
    <mergeCell ref="BD30:BE30"/>
    <mergeCell ref="BF30:BG30"/>
    <mergeCell ref="BH30:BI30"/>
    <mergeCell ref="BJ30:BK30"/>
    <mergeCell ref="AN30:AO30"/>
    <mergeCell ref="AP30:AQ30"/>
    <mergeCell ref="AR30:AS30"/>
    <mergeCell ref="AT30:AU30"/>
    <mergeCell ref="AV30:AW30"/>
    <mergeCell ref="AX30:AY30"/>
    <mergeCell ref="BT31:BU31"/>
    <mergeCell ref="BV31:BW31"/>
    <mergeCell ref="BT33:BU33"/>
    <mergeCell ref="BV33:BW33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BH31:BI31"/>
    <mergeCell ref="BJ31:BK31"/>
    <mergeCell ref="BL31:BM31"/>
    <mergeCell ref="BN31:BO31"/>
    <mergeCell ref="BP31:BQ31"/>
    <mergeCell ref="BR31:BS31"/>
    <mergeCell ref="AV31:AW31"/>
    <mergeCell ref="AX31:AY31"/>
    <mergeCell ref="AZ31:BA31"/>
    <mergeCell ref="BB31:BC31"/>
    <mergeCell ref="BD31:BE31"/>
    <mergeCell ref="BF31:BG31"/>
    <mergeCell ref="AJ31:AK31"/>
    <mergeCell ref="AL31:AM31"/>
    <mergeCell ref="AN31:AO31"/>
    <mergeCell ref="AP31:AQ31"/>
    <mergeCell ref="AR31:AS31"/>
    <mergeCell ref="AT31:AU31"/>
    <mergeCell ref="X31:Y31"/>
    <mergeCell ref="Z31:AA31"/>
    <mergeCell ref="AB31:AC31"/>
    <mergeCell ref="AD31:AE31"/>
    <mergeCell ref="BL32:BM32"/>
    <mergeCell ref="BN32:BO32"/>
    <mergeCell ref="BP32:BQ32"/>
    <mergeCell ref="BR32:BS32"/>
    <mergeCell ref="BT32:BU32"/>
    <mergeCell ref="BV32:BW32"/>
    <mergeCell ref="AZ32:BA32"/>
    <mergeCell ref="BB32:BC32"/>
    <mergeCell ref="BD32:BE32"/>
    <mergeCell ref="BF32:BG32"/>
    <mergeCell ref="BH32:BI32"/>
    <mergeCell ref="BJ32:BK32"/>
    <mergeCell ref="AN32:AO32"/>
    <mergeCell ref="AP32:AQ32"/>
    <mergeCell ref="AR32:AS32"/>
    <mergeCell ref="AT32:AU32"/>
    <mergeCell ref="AV32:AW32"/>
    <mergeCell ref="AX32:AY32"/>
    <mergeCell ref="X34:Y34"/>
    <mergeCell ref="Z34:AA34"/>
    <mergeCell ref="AB34:AC34"/>
    <mergeCell ref="AD34:AE34"/>
    <mergeCell ref="AF34:AG34"/>
    <mergeCell ref="AH34:AI34"/>
    <mergeCell ref="AJ34:AK34"/>
    <mergeCell ref="AL34:AM34"/>
    <mergeCell ref="BH33:BI33"/>
    <mergeCell ref="BJ33:BK33"/>
    <mergeCell ref="BL33:BM33"/>
    <mergeCell ref="BN33:BO33"/>
    <mergeCell ref="BP33:BQ33"/>
    <mergeCell ref="BR33:BS33"/>
    <mergeCell ref="AV33:AW33"/>
    <mergeCell ref="AX33:AY33"/>
    <mergeCell ref="AZ33:BA33"/>
    <mergeCell ref="BB33:BC33"/>
    <mergeCell ref="BD33:BE33"/>
    <mergeCell ref="BF33:BG33"/>
    <mergeCell ref="AJ33:AK33"/>
    <mergeCell ref="AL33:AM33"/>
    <mergeCell ref="AN33:AO33"/>
    <mergeCell ref="AP33:AQ33"/>
    <mergeCell ref="AR33:AS33"/>
    <mergeCell ref="AT33:AU33"/>
    <mergeCell ref="X33:Y33"/>
    <mergeCell ref="Z33:AA33"/>
    <mergeCell ref="AB33:AC33"/>
    <mergeCell ref="AD33:AE33"/>
    <mergeCell ref="AF33:AG33"/>
    <mergeCell ref="AH33:AI33"/>
    <mergeCell ref="AF35:AG35"/>
    <mergeCell ref="AH35:AI35"/>
    <mergeCell ref="BL34:BM34"/>
    <mergeCell ref="BN34:BO34"/>
    <mergeCell ref="BP34:BQ34"/>
    <mergeCell ref="BR34:BS34"/>
    <mergeCell ref="BT34:BU34"/>
    <mergeCell ref="BV34:BW34"/>
    <mergeCell ref="AZ34:BA34"/>
    <mergeCell ref="BB34:BC34"/>
    <mergeCell ref="BD34:BE34"/>
    <mergeCell ref="BF34:BG34"/>
    <mergeCell ref="BH34:BI34"/>
    <mergeCell ref="BJ34:BK34"/>
    <mergeCell ref="AN34:AO34"/>
    <mergeCell ref="AP34:AQ34"/>
    <mergeCell ref="AR34:AS34"/>
    <mergeCell ref="AT34:AU34"/>
    <mergeCell ref="AV34:AW34"/>
    <mergeCell ref="AX34:AY34"/>
    <mergeCell ref="BT35:BU35"/>
    <mergeCell ref="BV35:BW35"/>
    <mergeCell ref="BT37:BU37"/>
    <mergeCell ref="BV37:BW37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BH35:BI35"/>
    <mergeCell ref="BJ35:BK35"/>
    <mergeCell ref="BL35:BM35"/>
    <mergeCell ref="BN35:BO35"/>
    <mergeCell ref="BP35:BQ35"/>
    <mergeCell ref="BR35:BS35"/>
    <mergeCell ref="AV35:AW35"/>
    <mergeCell ref="AX35:AY35"/>
    <mergeCell ref="AZ35:BA35"/>
    <mergeCell ref="BB35:BC35"/>
    <mergeCell ref="BD35:BE35"/>
    <mergeCell ref="BF35:BG35"/>
    <mergeCell ref="AJ35:AK35"/>
    <mergeCell ref="AL35:AM35"/>
    <mergeCell ref="AN35:AO35"/>
    <mergeCell ref="AP35:AQ35"/>
    <mergeCell ref="AR35:AS35"/>
    <mergeCell ref="AT35:AU35"/>
    <mergeCell ref="X35:Y35"/>
    <mergeCell ref="Z35:AA35"/>
    <mergeCell ref="AB35:AC35"/>
    <mergeCell ref="AD35:AE35"/>
    <mergeCell ref="BL36:BM36"/>
    <mergeCell ref="BN36:BO36"/>
    <mergeCell ref="BP36:BQ36"/>
    <mergeCell ref="BR36:BS36"/>
    <mergeCell ref="BT36:BU36"/>
    <mergeCell ref="BV36:BW36"/>
    <mergeCell ref="AZ36:BA36"/>
    <mergeCell ref="BB36:BC36"/>
    <mergeCell ref="BD36:BE36"/>
    <mergeCell ref="BF36:BG36"/>
    <mergeCell ref="BH36:BI36"/>
    <mergeCell ref="BJ36:BK36"/>
    <mergeCell ref="AN36:AO36"/>
    <mergeCell ref="AP36:AQ36"/>
    <mergeCell ref="AR36:AS36"/>
    <mergeCell ref="AT36:AU36"/>
    <mergeCell ref="AV36:AW36"/>
    <mergeCell ref="AX36:AY36"/>
    <mergeCell ref="X38:Y38"/>
    <mergeCell ref="Z38:AA38"/>
    <mergeCell ref="AB38:AC38"/>
    <mergeCell ref="AD38:AE38"/>
    <mergeCell ref="AF38:AG38"/>
    <mergeCell ref="AH38:AI38"/>
    <mergeCell ref="AJ38:AK38"/>
    <mergeCell ref="AL38:AM38"/>
    <mergeCell ref="BH37:BI37"/>
    <mergeCell ref="BJ37:BK37"/>
    <mergeCell ref="BL37:BM37"/>
    <mergeCell ref="BN37:BO37"/>
    <mergeCell ref="BP37:BQ37"/>
    <mergeCell ref="BR37:BS37"/>
    <mergeCell ref="AV37:AW37"/>
    <mergeCell ref="AX37:AY37"/>
    <mergeCell ref="AZ37:BA37"/>
    <mergeCell ref="BB37:BC37"/>
    <mergeCell ref="BD37:BE37"/>
    <mergeCell ref="BF37:BG37"/>
    <mergeCell ref="AJ37:AK37"/>
    <mergeCell ref="AL37:AM37"/>
    <mergeCell ref="AN37:AO37"/>
    <mergeCell ref="AP37:AQ37"/>
    <mergeCell ref="AR37:AS37"/>
    <mergeCell ref="AT37:AU37"/>
    <mergeCell ref="X37:Y37"/>
    <mergeCell ref="Z37:AA37"/>
    <mergeCell ref="AB37:AC37"/>
    <mergeCell ref="AD37:AE37"/>
    <mergeCell ref="AF37:AG37"/>
    <mergeCell ref="AH37:AI37"/>
    <mergeCell ref="AF39:AG39"/>
    <mergeCell ref="AH39:AI39"/>
    <mergeCell ref="BL38:BM38"/>
    <mergeCell ref="BN38:BO38"/>
    <mergeCell ref="BP38:BQ38"/>
    <mergeCell ref="BR38:BS38"/>
    <mergeCell ref="BT38:BU38"/>
    <mergeCell ref="BV38:BW38"/>
    <mergeCell ref="AZ38:BA38"/>
    <mergeCell ref="BB38:BC38"/>
    <mergeCell ref="BD38:BE38"/>
    <mergeCell ref="BF38:BG38"/>
    <mergeCell ref="BH38:BI38"/>
    <mergeCell ref="BJ38:BK38"/>
    <mergeCell ref="AN38:AO38"/>
    <mergeCell ref="AP38:AQ38"/>
    <mergeCell ref="AR38:AS38"/>
    <mergeCell ref="AT38:AU38"/>
    <mergeCell ref="AV38:AW38"/>
    <mergeCell ref="AX38:AY38"/>
    <mergeCell ref="BT39:BU39"/>
    <mergeCell ref="BV39:BW39"/>
    <mergeCell ref="BT41:BU41"/>
    <mergeCell ref="BV41:BW41"/>
    <mergeCell ref="X40:Y40"/>
    <mergeCell ref="Z40:AA40"/>
    <mergeCell ref="AB40:AC40"/>
    <mergeCell ref="AD40:AE40"/>
    <mergeCell ref="AF40:AG40"/>
    <mergeCell ref="AH40:AI40"/>
    <mergeCell ref="AJ40:AK40"/>
    <mergeCell ref="AL40:AM40"/>
    <mergeCell ref="BH39:BI39"/>
    <mergeCell ref="BJ39:BK39"/>
    <mergeCell ref="BL39:BM39"/>
    <mergeCell ref="BN39:BO39"/>
    <mergeCell ref="BP39:BQ39"/>
    <mergeCell ref="BR39:BS39"/>
    <mergeCell ref="AV39:AW39"/>
    <mergeCell ref="AX39:AY39"/>
    <mergeCell ref="AZ39:BA39"/>
    <mergeCell ref="BB39:BC39"/>
    <mergeCell ref="BD39:BE39"/>
    <mergeCell ref="BF39:BG39"/>
    <mergeCell ref="AJ39:AK39"/>
    <mergeCell ref="AL39:AM39"/>
    <mergeCell ref="AN39:AO39"/>
    <mergeCell ref="AP39:AQ39"/>
    <mergeCell ref="AR39:AS39"/>
    <mergeCell ref="AT39:AU39"/>
    <mergeCell ref="X39:Y39"/>
    <mergeCell ref="Z39:AA39"/>
    <mergeCell ref="AB39:AC39"/>
    <mergeCell ref="AD39:AE39"/>
    <mergeCell ref="BL40:BM40"/>
    <mergeCell ref="BN40:BO40"/>
    <mergeCell ref="BP40:BQ40"/>
    <mergeCell ref="BR40:BS40"/>
    <mergeCell ref="BT40:BU40"/>
    <mergeCell ref="BV40:BW40"/>
    <mergeCell ref="AZ40:BA40"/>
    <mergeCell ref="BB40:BC40"/>
    <mergeCell ref="BD40:BE40"/>
    <mergeCell ref="BF40:BG40"/>
    <mergeCell ref="BH40:BI40"/>
    <mergeCell ref="BJ40:BK40"/>
    <mergeCell ref="AN40:AO40"/>
    <mergeCell ref="AP40:AQ40"/>
    <mergeCell ref="AR40:AS40"/>
    <mergeCell ref="AT40:AU40"/>
    <mergeCell ref="AV40:AW40"/>
    <mergeCell ref="AX40:AY40"/>
    <mergeCell ref="X42:Y42"/>
    <mergeCell ref="Z42:AA42"/>
    <mergeCell ref="AB42:AC42"/>
    <mergeCell ref="AD42:AE42"/>
    <mergeCell ref="AF42:AG42"/>
    <mergeCell ref="AH42:AI42"/>
    <mergeCell ref="AJ42:AK42"/>
    <mergeCell ref="AL42:AM42"/>
    <mergeCell ref="BH41:BI41"/>
    <mergeCell ref="BJ41:BK41"/>
    <mergeCell ref="BL41:BM41"/>
    <mergeCell ref="BN41:BO41"/>
    <mergeCell ref="BP41:BQ41"/>
    <mergeCell ref="BR41:BS41"/>
    <mergeCell ref="AV41:AW41"/>
    <mergeCell ref="AX41:AY41"/>
    <mergeCell ref="AZ41:BA41"/>
    <mergeCell ref="BB41:BC41"/>
    <mergeCell ref="BD41:BE41"/>
    <mergeCell ref="BF41:BG41"/>
    <mergeCell ref="AJ41:AK41"/>
    <mergeCell ref="AL41:AM41"/>
    <mergeCell ref="AN41:AO41"/>
    <mergeCell ref="AP41:AQ41"/>
    <mergeCell ref="AR41:AS41"/>
    <mergeCell ref="AT41:AU41"/>
    <mergeCell ref="X41:Y41"/>
    <mergeCell ref="Z41:AA41"/>
    <mergeCell ref="AB41:AC41"/>
    <mergeCell ref="AD41:AE41"/>
    <mergeCell ref="AF41:AG41"/>
    <mergeCell ref="AH41:AI41"/>
    <mergeCell ref="AF43:AG43"/>
    <mergeCell ref="AH43:AI43"/>
    <mergeCell ref="BL42:BM42"/>
    <mergeCell ref="BN42:BO42"/>
    <mergeCell ref="BP42:BQ42"/>
    <mergeCell ref="BR42:BS42"/>
    <mergeCell ref="BT42:BU42"/>
    <mergeCell ref="BV42:BW42"/>
    <mergeCell ref="AZ42:BA42"/>
    <mergeCell ref="BB42:BC42"/>
    <mergeCell ref="BD42:BE42"/>
    <mergeCell ref="BF42:BG42"/>
    <mergeCell ref="BH42:BI42"/>
    <mergeCell ref="BJ42:BK42"/>
    <mergeCell ref="AN42:AO42"/>
    <mergeCell ref="AP42:AQ42"/>
    <mergeCell ref="AR42:AS42"/>
    <mergeCell ref="AT42:AU42"/>
    <mergeCell ref="AV42:AW42"/>
    <mergeCell ref="AX42:AY42"/>
    <mergeCell ref="BT43:BU43"/>
    <mergeCell ref="BV43:BW43"/>
    <mergeCell ref="BT45:BU45"/>
    <mergeCell ref="BV45:BW45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BH43:BI43"/>
    <mergeCell ref="BJ43:BK43"/>
    <mergeCell ref="BL43:BM43"/>
    <mergeCell ref="BN43:BO43"/>
    <mergeCell ref="BP43:BQ43"/>
    <mergeCell ref="BR43:BS43"/>
    <mergeCell ref="AV43:AW43"/>
    <mergeCell ref="AX43:AY43"/>
    <mergeCell ref="AZ43:BA43"/>
    <mergeCell ref="BB43:BC43"/>
    <mergeCell ref="BD43:BE43"/>
    <mergeCell ref="BF43:BG43"/>
    <mergeCell ref="AJ43:AK43"/>
    <mergeCell ref="AL43:AM43"/>
    <mergeCell ref="AN43:AO43"/>
    <mergeCell ref="AP43:AQ43"/>
    <mergeCell ref="AR43:AS43"/>
    <mergeCell ref="AT43:AU43"/>
    <mergeCell ref="X43:Y43"/>
    <mergeCell ref="Z43:AA43"/>
    <mergeCell ref="AB43:AC43"/>
    <mergeCell ref="AD43:AE43"/>
    <mergeCell ref="BL44:BM44"/>
    <mergeCell ref="BN44:BO44"/>
    <mergeCell ref="BP44:BQ44"/>
    <mergeCell ref="BR44:BS44"/>
    <mergeCell ref="BT44:BU44"/>
    <mergeCell ref="BV44:BW44"/>
    <mergeCell ref="AZ44:BA44"/>
    <mergeCell ref="BB44:BC44"/>
    <mergeCell ref="BD44:BE44"/>
    <mergeCell ref="BF44:BG44"/>
    <mergeCell ref="BH44:BI44"/>
    <mergeCell ref="BJ44:BK44"/>
    <mergeCell ref="AN44:AO44"/>
    <mergeCell ref="AP44:AQ44"/>
    <mergeCell ref="AR44:AS44"/>
    <mergeCell ref="AT44:AU44"/>
    <mergeCell ref="AV44:AW44"/>
    <mergeCell ref="AX44:AY44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BH45:BI45"/>
    <mergeCell ref="BJ45:BK45"/>
    <mergeCell ref="BL45:BM45"/>
    <mergeCell ref="BN45:BO45"/>
    <mergeCell ref="BP45:BQ45"/>
    <mergeCell ref="BR45:BS45"/>
    <mergeCell ref="AV45:AW45"/>
    <mergeCell ref="AX45:AY45"/>
    <mergeCell ref="AZ45:BA45"/>
    <mergeCell ref="BB45:BC45"/>
    <mergeCell ref="BD45:BE45"/>
    <mergeCell ref="BF45:BG45"/>
    <mergeCell ref="AJ45:AK45"/>
    <mergeCell ref="AL45:AM45"/>
    <mergeCell ref="AN45:AO45"/>
    <mergeCell ref="AP45:AQ45"/>
    <mergeCell ref="AR45:AS45"/>
    <mergeCell ref="AT45:AU45"/>
    <mergeCell ref="X45:Y45"/>
    <mergeCell ref="Z45:AA45"/>
    <mergeCell ref="AB45:AC45"/>
    <mergeCell ref="AD45:AE45"/>
    <mergeCell ref="AF45:AG45"/>
    <mergeCell ref="AH45:AI45"/>
    <mergeCell ref="AF47:AG47"/>
    <mergeCell ref="AH47:AI47"/>
    <mergeCell ref="BL46:BM46"/>
    <mergeCell ref="BN46:BO46"/>
    <mergeCell ref="BP46:BQ46"/>
    <mergeCell ref="BR46:BS46"/>
    <mergeCell ref="BT46:BU46"/>
    <mergeCell ref="BV46:BW46"/>
    <mergeCell ref="AZ46:BA46"/>
    <mergeCell ref="BB46:BC46"/>
    <mergeCell ref="BD46:BE46"/>
    <mergeCell ref="BF46:BG46"/>
    <mergeCell ref="BH46:BI46"/>
    <mergeCell ref="BJ46:BK46"/>
    <mergeCell ref="AN46:AO46"/>
    <mergeCell ref="AP46:AQ46"/>
    <mergeCell ref="AR46:AS46"/>
    <mergeCell ref="AT46:AU46"/>
    <mergeCell ref="AV46:AW46"/>
    <mergeCell ref="AX46:AY46"/>
    <mergeCell ref="BT47:BU47"/>
    <mergeCell ref="BV47:BW47"/>
    <mergeCell ref="BT49:BU49"/>
    <mergeCell ref="BV49:BW49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BH47:BI47"/>
    <mergeCell ref="BJ47:BK47"/>
    <mergeCell ref="BL47:BM47"/>
    <mergeCell ref="BN47:BO47"/>
    <mergeCell ref="BP47:BQ47"/>
    <mergeCell ref="BR47:BS47"/>
    <mergeCell ref="AV47:AW47"/>
    <mergeCell ref="AX47:AY47"/>
    <mergeCell ref="AZ47:BA47"/>
    <mergeCell ref="BB47:BC47"/>
    <mergeCell ref="BD47:BE47"/>
    <mergeCell ref="BF47:BG47"/>
    <mergeCell ref="AJ47:AK47"/>
    <mergeCell ref="AL47:AM47"/>
    <mergeCell ref="AN47:AO47"/>
    <mergeCell ref="AP47:AQ47"/>
    <mergeCell ref="AR47:AS47"/>
    <mergeCell ref="AT47:AU47"/>
    <mergeCell ref="X47:Y47"/>
    <mergeCell ref="Z47:AA47"/>
    <mergeCell ref="AB47:AC47"/>
    <mergeCell ref="AD47:AE47"/>
    <mergeCell ref="BL48:BM48"/>
    <mergeCell ref="BN48:BO48"/>
    <mergeCell ref="BP48:BQ48"/>
    <mergeCell ref="BR48:BS48"/>
    <mergeCell ref="BT48:BU48"/>
    <mergeCell ref="BV48:BW48"/>
    <mergeCell ref="AZ48:BA48"/>
    <mergeCell ref="BB48:BC48"/>
    <mergeCell ref="BD48:BE48"/>
    <mergeCell ref="BF48:BG48"/>
    <mergeCell ref="BH48:BI48"/>
    <mergeCell ref="BJ48:BK48"/>
    <mergeCell ref="AN48:AO48"/>
    <mergeCell ref="AP48:AQ48"/>
    <mergeCell ref="AR48:AS48"/>
    <mergeCell ref="AT48:AU48"/>
    <mergeCell ref="AV48:AW48"/>
    <mergeCell ref="AX48:AY48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BH49:BI49"/>
    <mergeCell ref="BJ49:BK49"/>
    <mergeCell ref="BL49:BM49"/>
    <mergeCell ref="BN49:BO49"/>
    <mergeCell ref="BP49:BQ49"/>
    <mergeCell ref="BR49:BS49"/>
    <mergeCell ref="AV49:AW49"/>
    <mergeCell ref="AX49:AY49"/>
    <mergeCell ref="AZ49:BA49"/>
    <mergeCell ref="BB49:BC49"/>
    <mergeCell ref="BD49:BE49"/>
    <mergeCell ref="BF49:BG49"/>
    <mergeCell ref="AJ49:AK49"/>
    <mergeCell ref="AL49:AM49"/>
    <mergeCell ref="AN49:AO49"/>
    <mergeCell ref="AP49:AQ49"/>
    <mergeCell ref="AR49:AS49"/>
    <mergeCell ref="AT49:AU49"/>
    <mergeCell ref="X49:Y49"/>
    <mergeCell ref="Z49:AA49"/>
    <mergeCell ref="AB49:AC49"/>
    <mergeCell ref="AD49:AE49"/>
    <mergeCell ref="AF49:AG49"/>
    <mergeCell ref="AH49:AI49"/>
    <mergeCell ref="AF51:AG51"/>
    <mergeCell ref="AH51:AI51"/>
    <mergeCell ref="BL50:BM50"/>
    <mergeCell ref="BN50:BO50"/>
    <mergeCell ref="BP50:BQ50"/>
    <mergeCell ref="BR50:BS50"/>
    <mergeCell ref="BT50:BU50"/>
    <mergeCell ref="BV50:BW50"/>
    <mergeCell ref="AZ50:BA50"/>
    <mergeCell ref="BB50:BC50"/>
    <mergeCell ref="BD50:BE50"/>
    <mergeCell ref="BF50:BG50"/>
    <mergeCell ref="BH50:BI50"/>
    <mergeCell ref="BJ50:BK50"/>
    <mergeCell ref="AN50:AO50"/>
    <mergeCell ref="AP50:AQ50"/>
    <mergeCell ref="AR50:AS50"/>
    <mergeCell ref="AT50:AU50"/>
    <mergeCell ref="AV50:AW50"/>
    <mergeCell ref="AX50:AY50"/>
    <mergeCell ref="BT51:BU51"/>
    <mergeCell ref="BV51:BW51"/>
    <mergeCell ref="BT53:BU53"/>
    <mergeCell ref="BV53:BW53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BH51:BI51"/>
    <mergeCell ref="BJ51:BK51"/>
    <mergeCell ref="BL51:BM51"/>
    <mergeCell ref="BN51:BO51"/>
    <mergeCell ref="BP51:BQ51"/>
    <mergeCell ref="BR51:BS51"/>
    <mergeCell ref="AV51:AW51"/>
    <mergeCell ref="AX51:AY51"/>
    <mergeCell ref="AZ51:BA51"/>
    <mergeCell ref="BB51:BC51"/>
    <mergeCell ref="BD51:BE51"/>
    <mergeCell ref="BF51:BG51"/>
    <mergeCell ref="AJ51:AK51"/>
    <mergeCell ref="AL51:AM51"/>
    <mergeCell ref="AN51:AO51"/>
    <mergeCell ref="AP51:AQ51"/>
    <mergeCell ref="AR51:AS51"/>
    <mergeCell ref="AT51:AU51"/>
    <mergeCell ref="X51:Y51"/>
    <mergeCell ref="Z51:AA51"/>
    <mergeCell ref="AB51:AC51"/>
    <mergeCell ref="AD51:AE51"/>
    <mergeCell ref="BL52:BM52"/>
    <mergeCell ref="BN52:BO52"/>
    <mergeCell ref="BP52:BQ52"/>
    <mergeCell ref="BR52:BS52"/>
    <mergeCell ref="BT52:BU52"/>
    <mergeCell ref="BV52:BW52"/>
    <mergeCell ref="AZ52:BA52"/>
    <mergeCell ref="BB52:BC52"/>
    <mergeCell ref="BD52:BE52"/>
    <mergeCell ref="BF52:BG52"/>
    <mergeCell ref="BH52:BI52"/>
    <mergeCell ref="BJ52:BK52"/>
    <mergeCell ref="AN52:AO52"/>
    <mergeCell ref="AP52:AQ52"/>
    <mergeCell ref="AR52:AS52"/>
    <mergeCell ref="AT52:AU52"/>
    <mergeCell ref="AV52:AW52"/>
    <mergeCell ref="AX52:AY52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BH53:BI53"/>
    <mergeCell ref="BJ53:BK53"/>
    <mergeCell ref="BL53:BM53"/>
    <mergeCell ref="BN53:BO53"/>
    <mergeCell ref="BP53:BQ53"/>
    <mergeCell ref="BR53:BS53"/>
    <mergeCell ref="AV53:AW53"/>
    <mergeCell ref="AX53:AY53"/>
    <mergeCell ref="AZ53:BA53"/>
    <mergeCell ref="BB53:BC53"/>
    <mergeCell ref="BD53:BE53"/>
    <mergeCell ref="BF53:BG53"/>
    <mergeCell ref="AJ53:AK53"/>
    <mergeCell ref="AL53:AM53"/>
    <mergeCell ref="AN53:AO53"/>
    <mergeCell ref="AP53:AQ53"/>
    <mergeCell ref="AR53:AS53"/>
    <mergeCell ref="AT53:AU53"/>
    <mergeCell ref="X53:Y53"/>
    <mergeCell ref="Z53:AA53"/>
    <mergeCell ref="AB53:AC53"/>
    <mergeCell ref="AD53:AE53"/>
    <mergeCell ref="AF53:AG53"/>
    <mergeCell ref="AH53:AI53"/>
    <mergeCell ref="AF55:AG55"/>
    <mergeCell ref="AH55:AI55"/>
    <mergeCell ref="BL54:BM54"/>
    <mergeCell ref="BN54:BO54"/>
    <mergeCell ref="BP54:BQ54"/>
    <mergeCell ref="BR54:BS54"/>
    <mergeCell ref="BT54:BU54"/>
    <mergeCell ref="BV54:BW54"/>
    <mergeCell ref="AZ54:BA54"/>
    <mergeCell ref="BB54:BC54"/>
    <mergeCell ref="BD54:BE54"/>
    <mergeCell ref="BF54:BG54"/>
    <mergeCell ref="BH54:BI54"/>
    <mergeCell ref="BJ54:BK54"/>
    <mergeCell ref="AN54:AO54"/>
    <mergeCell ref="AP54:AQ54"/>
    <mergeCell ref="AR54:AS54"/>
    <mergeCell ref="AT54:AU54"/>
    <mergeCell ref="AV54:AW54"/>
    <mergeCell ref="AX54:AY54"/>
    <mergeCell ref="BT55:BU55"/>
    <mergeCell ref="BV55:BW55"/>
    <mergeCell ref="BT57:BU57"/>
    <mergeCell ref="BV57:BW57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BH55:BI55"/>
    <mergeCell ref="BJ55:BK55"/>
    <mergeCell ref="BL55:BM55"/>
    <mergeCell ref="BN55:BO55"/>
    <mergeCell ref="BP55:BQ55"/>
    <mergeCell ref="BR55:BS55"/>
    <mergeCell ref="AV55:AW55"/>
    <mergeCell ref="AX55:AY55"/>
    <mergeCell ref="AZ55:BA55"/>
    <mergeCell ref="BB55:BC55"/>
    <mergeCell ref="BD55:BE55"/>
    <mergeCell ref="BF55:BG55"/>
    <mergeCell ref="AJ55:AK55"/>
    <mergeCell ref="AL55:AM55"/>
    <mergeCell ref="AN55:AO55"/>
    <mergeCell ref="AP55:AQ55"/>
    <mergeCell ref="AR55:AS55"/>
    <mergeCell ref="AT55:AU55"/>
    <mergeCell ref="X55:Y55"/>
    <mergeCell ref="Z55:AA55"/>
    <mergeCell ref="AB55:AC55"/>
    <mergeCell ref="AD55:AE55"/>
    <mergeCell ref="BL56:BM56"/>
    <mergeCell ref="BN56:BO56"/>
    <mergeCell ref="BP56:BQ56"/>
    <mergeCell ref="BR56:BS56"/>
    <mergeCell ref="BT56:BU56"/>
    <mergeCell ref="BV56:BW56"/>
    <mergeCell ref="AZ56:BA56"/>
    <mergeCell ref="BB56:BC56"/>
    <mergeCell ref="BD56:BE56"/>
    <mergeCell ref="BF56:BG56"/>
    <mergeCell ref="BH56:BI56"/>
    <mergeCell ref="BJ56:BK56"/>
    <mergeCell ref="AN56:AO56"/>
    <mergeCell ref="AP56:AQ56"/>
    <mergeCell ref="AR56:AS56"/>
    <mergeCell ref="AT56:AU56"/>
    <mergeCell ref="AV56:AW56"/>
    <mergeCell ref="AX56:AY56"/>
    <mergeCell ref="X58:Y58"/>
    <mergeCell ref="Z58:AA58"/>
    <mergeCell ref="AB58:AC58"/>
    <mergeCell ref="AD58:AE58"/>
    <mergeCell ref="AF58:AG58"/>
    <mergeCell ref="AH58:AI58"/>
    <mergeCell ref="AJ58:AK58"/>
    <mergeCell ref="AL58:AM58"/>
    <mergeCell ref="BH57:BI57"/>
    <mergeCell ref="BJ57:BK57"/>
    <mergeCell ref="BL57:BM57"/>
    <mergeCell ref="BN57:BO57"/>
    <mergeCell ref="BP57:BQ57"/>
    <mergeCell ref="BR57:BS57"/>
    <mergeCell ref="AV57:AW57"/>
    <mergeCell ref="AX57:AY57"/>
    <mergeCell ref="AZ57:BA57"/>
    <mergeCell ref="BB57:BC57"/>
    <mergeCell ref="BD57:BE57"/>
    <mergeCell ref="BF57:BG57"/>
    <mergeCell ref="AJ57:AK57"/>
    <mergeCell ref="AL57:AM57"/>
    <mergeCell ref="AN57:AO57"/>
    <mergeCell ref="AP57:AQ57"/>
    <mergeCell ref="AR57:AS57"/>
    <mergeCell ref="AT57:AU57"/>
    <mergeCell ref="X57:Y57"/>
    <mergeCell ref="Z57:AA57"/>
    <mergeCell ref="AB57:AC57"/>
    <mergeCell ref="AD57:AE57"/>
    <mergeCell ref="AF57:AG57"/>
    <mergeCell ref="AH57:AI57"/>
    <mergeCell ref="Z59:AA59"/>
    <mergeCell ref="AB59:AC59"/>
    <mergeCell ref="AD59:AE59"/>
    <mergeCell ref="AF59:AG59"/>
    <mergeCell ref="AH59:AI59"/>
    <mergeCell ref="BL58:BM58"/>
    <mergeCell ref="BN58:BO58"/>
    <mergeCell ref="BP58:BQ58"/>
    <mergeCell ref="BR58:BS58"/>
    <mergeCell ref="BT58:BU58"/>
    <mergeCell ref="BV58:BW58"/>
    <mergeCell ref="AZ58:BA58"/>
    <mergeCell ref="BB58:BC58"/>
    <mergeCell ref="BD58:BE58"/>
    <mergeCell ref="BF58:BG58"/>
    <mergeCell ref="BH58:BI58"/>
    <mergeCell ref="BJ58:BK58"/>
    <mergeCell ref="AN58:AO58"/>
    <mergeCell ref="AP58:AQ58"/>
    <mergeCell ref="AR58:AS58"/>
    <mergeCell ref="AT58:AU58"/>
    <mergeCell ref="AV58:AW58"/>
    <mergeCell ref="AX58:AY58"/>
    <mergeCell ref="AR8:BA8"/>
    <mergeCell ref="BB8:BK8"/>
    <mergeCell ref="BL8:BU8"/>
    <mergeCell ref="BV8:CA8"/>
    <mergeCell ref="A8:A9"/>
    <mergeCell ref="BT59:BU59"/>
    <mergeCell ref="BV59:BW59"/>
    <mergeCell ref="F8:U9"/>
    <mergeCell ref="B8:D9"/>
    <mergeCell ref="E8:E9"/>
    <mergeCell ref="V8:W9"/>
    <mergeCell ref="X8:AG8"/>
    <mergeCell ref="AH8:AQ8"/>
    <mergeCell ref="BH59:BI59"/>
    <mergeCell ref="BJ59:BK59"/>
    <mergeCell ref="BL59:BM59"/>
    <mergeCell ref="BN59:BO59"/>
    <mergeCell ref="BP59:BQ59"/>
    <mergeCell ref="BR59:BS59"/>
    <mergeCell ref="AV59:AW59"/>
    <mergeCell ref="AX59:AY59"/>
    <mergeCell ref="AZ59:BA59"/>
    <mergeCell ref="BB59:BC59"/>
    <mergeCell ref="BD59:BE59"/>
    <mergeCell ref="BF59:BG59"/>
    <mergeCell ref="AJ59:AK59"/>
    <mergeCell ref="AL59:AM59"/>
    <mergeCell ref="AN59:AO59"/>
    <mergeCell ref="AP59:AQ59"/>
    <mergeCell ref="AR59:AS59"/>
    <mergeCell ref="AT59:AU59"/>
    <mergeCell ref="X59:Y59"/>
  </mergeCells>
  <dataValidations count="3">
    <dataValidation allowBlank="1" showInputMessage="1" showErrorMessage="1" prompt="Bisa di isi dengan pokok materi yang akan diajarkan" sqref="B10:D10"/>
    <dataValidation allowBlank="1" showInputMessage="1" showErrorMessage="1" prompt="Di isi dengan sub pokok materi pembahasan yang diajarkan dalam satu tatap muka" sqref="F10:U10"/>
    <dataValidation allowBlank="1" showInputMessage="1" showErrorMessage="1" prompt="nomor referensi bab dan sub pembahasan, contohnya 1.1   1.2   dst" sqref="E10"/>
  </dataValidation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CM60"/>
  <sheetViews>
    <sheetView zoomScale="150" zoomScaleNormal="150" workbookViewId="0">
      <selection activeCell="B10" sqref="B10:U12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5.7109375" style="58" customWidth="1"/>
    <col min="6" max="20" width="1.7109375" style="58" customWidth="1"/>
    <col min="21" max="21" width="3.7109375" style="58" customWidth="1"/>
    <col min="22" max="22" width="2.7109375" style="58" customWidth="1"/>
    <col min="23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4" width="1.7109375" style="58" customWidth="1"/>
    <col min="75" max="75" width="2" style="58" customWidth="1"/>
    <col min="76" max="76" width="3.5703125" style="58" customWidth="1"/>
    <col min="77" max="78" width="3.28515625" style="58" customWidth="1"/>
    <col min="79" max="79" width="3.14062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51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 t="str">
        <f>"K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)&amp;"H"),   ((                     IF(LEN(DataInduk!$D$29&gt;4),LEFT(DataInduk!$D$29,4),DataInduk!$D$29)                    )&amp;".8" )     )    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&amp;IF(OR(DataInduk!$H$35="",DataInduk!$H$35=1),"",IF(DataInduk!$H$37="ABC","A",".1") )                             )    )</f>
        <v>K 2A</v>
      </c>
      <c r="AD2" s="246"/>
      <c r="AE2" s="246"/>
      <c r="AF2" s="246"/>
      <c r="AG2" s="113"/>
      <c r="AH2" s="246" t="str">
        <f>"K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)&amp;"I"),   ((                     IF(LEN(DataInduk!$D$29&gt;4),LEFT(DataInduk!$D$29,4),DataInduk!$D$29)                    )&amp;".9" )     )    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&amp;IF(OR(DataInduk!$H$35="",DataInduk!$H$35=1),"",IF(DataInduk!$H$37="ABC","B",".2") )                             )    )</f>
        <v>K 2B</v>
      </c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344"/>
      <c r="BH2" s="344"/>
      <c r="BI2" s="344"/>
      <c r="BJ2" s="344"/>
      <c r="BK2" s="344"/>
      <c r="BL2" s="344"/>
      <c r="BM2" s="113"/>
      <c r="BN2" s="246"/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6" t="str">
        <f>DataInduk!$D$10</f>
        <v>Marhalah</v>
      </c>
      <c r="E4" s="73"/>
      <c r="F4" s="73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246" t="s">
        <v>82</v>
      </c>
      <c r="AD4" s="246"/>
      <c r="AE4" s="246"/>
      <c r="AF4" s="246"/>
      <c r="AG4" s="116"/>
      <c r="AH4" s="246" t="s">
        <v>83</v>
      </c>
      <c r="AI4" s="246"/>
      <c r="AJ4" s="246"/>
      <c r="AK4" s="116"/>
      <c r="AL4" s="246"/>
      <c r="AM4" s="246"/>
      <c r="AN4" s="246"/>
      <c r="AO4" s="116"/>
      <c r="AP4" s="246"/>
      <c r="AQ4" s="246"/>
      <c r="AR4" s="246"/>
      <c r="AS4" s="113"/>
      <c r="AT4" s="246"/>
      <c r="AU4" s="246"/>
      <c r="AV4" s="246"/>
      <c r="AW4" s="246"/>
      <c r="AX4" s="116"/>
      <c r="AY4" s="246"/>
      <c r="AZ4" s="246"/>
      <c r="BA4" s="246"/>
      <c r="BB4" s="113"/>
      <c r="BC4" s="246"/>
      <c r="BD4" s="246"/>
      <c r="BE4" s="246"/>
      <c r="BF4" s="113"/>
      <c r="BG4" s="340"/>
      <c r="BH4" s="340"/>
      <c r="BI4" s="340"/>
      <c r="BJ4" s="340"/>
      <c r="BK4" s="340"/>
      <c r="BL4" s="340"/>
      <c r="BM4" s="116"/>
      <c r="BN4" s="340"/>
      <c r="BO4" s="340"/>
      <c r="BP4" s="340"/>
      <c r="BQ4" s="340"/>
      <c r="BR4" s="340"/>
      <c r="BS4" s="340"/>
      <c r="BT4" s="340"/>
      <c r="BU4" s="340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75" t="str">
        <f>" Tahun Ajaran "&amp;DataInduk!$D$12</f>
        <v xml:space="preserve"> Tahun Ajaran 2023 - 2024</v>
      </c>
      <c r="E5" s="75"/>
      <c r="F5" s="75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Program Semester "&amp;DataInduk!$H$25&amp;" Kelas "&amp;IF(OR(DataInduk!$H$35="",DataInduk!$H$35=1),IF(LEN(DataInduk!$H$29)&gt;2,LEFT(DataInduk!$H$29,2),DataInduk!$H$29)&amp;" ",(IF(LEN(DataInduk!$H$29)&gt;2,LEFT(DataInduk!$H$29,2),DataInduk!$H$29)))&amp;" Semester 1 "</f>
        <v xml:space="preserve"> Program Semester Maddah 2 Kelas 2 Semester 1 </v>
      </c>
      <c r="E6" s="56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268" t="s">
        <v>31</v>
      </c>
      <c r="B8" s="275" t="s">
        <v>50</v>
      </c>
      <c r="C8" s="275"/>
      <c r="D8" s="275"/>
      <c r="E8" s="274" t="s">
        <v>24</v>
      </c>
      <c r="F8" s="274" t="s">
        <v>51</v>
      </c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7" t="s">
        <v>14</v>
      </c>
      <c r="W8" s="278"/>
      <c r="X8" s="263" t="s">
        <v>25</v>
      </c>
      <c r="Y8" s="262"/>
      <c r="Z8" s="262"/>
      <c r="AA8" s="262"/>
      <c r="AB8" s="262"/>
      <c r="AC8" s="262"/>
      <c r="AD8" s="262"/>
      <c r="AE8" s="262"/>
      <c r="AF8" s="262"/>
      <c r="AG8" s="264"/>
      <c r="AH8" s="263" t="s">
        <v>26</v>
      </c>
      <c r="AI8" s="262"/>
      <c r="AJ8" s="262"/>
      <c r="AK8" s="262"/>
      <c r="AL8" s="262"/>
      <c r="AM8" s="262"/>
      <c r="AN8" s="262"/>
      <c r="AO8" s="262"/>
      <c r="AP8" s="262"/>
      <c r="AQ8" s="264"/>
      <c r="AR8" s="262" t="s">
        <v>27</v>
      </c>
      <c r="AS8" s="262"/>
      <c r="AT8" s="262"/>
      <c r="AU8" s="262"/>
      <c r="AV8" s="262"/>
      <c r="AW8" s="262"/>
      <c r="AX8" s="262"/>
      <c r="AY8" s="262"/>
      <c r="AZ8" s="262"/>
      <c r="BA8" s="262"/>
      <c r="BB8" s="263" t="s">
        <v>28</v>
      </c>
      <c r="BC8" s="262"/>
      <c r="BD8" s="262"/>
      <c r="BE8" s="262"/>
      <c r="BF8" s="262"/>
      <c r="BG8" s="262"/>
      <c r="BH8" s="262"/>
      <c r="BI8" s="262"/>
      <c r="BJ8" s="262"/>
      <c r="BK8" s="264"/>
      <c r="BL8" s="265" t="s">
        <v>29</v>
      </c>
      <c r="BM8" s="266"/>
      <c r="BN8" s="266"/>
      <c r="BO8" s="266"/>
      <c r="BP8" s="266"/>
      <c r="BQ8" s="266"/>
      <c r="BR8" s="266"/>
      <c r="BS8" s="266"/>
      <c r="BT8" s="266"/>
      <c r="BU8" s="267"/>
      <c r="BV8" s="263" t="s">
        <v>30</v>
      </c>
      <c r="BW8" s="262"/>
      <c r="BX8" s="262"/>
      <c r="BY8" s="262"/>
      <c r="BZ8" s="262"/>
      <c r="CA8" s="264"/>
    </row>
    <row r="9" spans="1:91" s="59" customFormat="1" ht="15.95" customHeight="1">
      <c r="A9" s="269"/>
      <c r="B9" s="276"/>
      <c r="C9" s="276"/>
      <c r="D9" s="276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7"/>
      <c r="W9" s="278"/>
      <c r="X9" s="334">
        <v>1</v>
      </c>
      <c r="Y9" s="320"/>
      <c r="Z9" s="321">
        <v>2</v>
      </c>
      <c r="AA9" s="314"/>
      <c r="AB9" s="319">
        <v>3</v>
      </c>
      <c r="AC9" s="320"/>
      <c r="AD9" s="322">
        <v>4</v>
      </c>
      <c r="AE9" s="325"/>
      <c r="AF9" s="319">
        <v>5</v>
      </c>
      <c r="AG9" s="327"/>
      <c r="AH9" s="313">
        <v>1</v>
      </c>
      <c r="AI9" s="314"/>
      <c r="AJ9" s="319">
        <v>2</v>
      </c>
      <c r="AK9" s="320"/>
      <c r="AL9" s="322">
        <v>3</v>
      </c>
      <c r="AM9" s="325"/>
      <c r="AN9" s="319">
        <v>4</v>
      </c>
      <c r="AO9" s="320"/>
      <c r="AP9" s="321">
        <v>5</v>
      </c>
      <c r="AQ9" s="328"/>
      <c r="AR9" s="324">
        <v>1</v>
      </c>
      <c r="AS9" s="320"/>
      <c r="AT9" s="322">
        <v>2</v>
      </c>
      <c r="AU9" s="325"/>
      <c r="AV9" s="319">
        <v>3</v>
      </c>
      <c r="AW9" s="320"/>
      <c r="AX9" s="321">
        <v>4</v>
      </c>
      <c r="AY9" s="314"/>
      <c r="AZ9" s="319">
        <v>5</v>
      </c>
      <c r="BA9" s="324"/>
      <c r="BB9" s="326">
        <v>1</v>
      </c>
      <c r="BC9" s="325"/>
      <c r="BD9" s="319">
        <v>2</v>
      </c>
      <c r="BE9" s="320"/>
      <c r="BF9" s="321">
        <v>3</v>
      </c>
      <c r="BG9" s="314"/>
      <c r="BH9" s="319">
        <v>4</v>
      </c>
      <c r="BI9" s="320"/>
      <c r="BJ9" s="322">
        <v>5</v>
      </c>
      <c r="BK9" s="323"/>
      <c r="BL9" s="324">
        <v>1</v>
      </c>
      <c r="BM9" s="320"/>
      <c r="BN9" s="321">
        <v>2</v>
      </c>
      <c r="BO9" s="314"/>
      <c r="BP9" s="319">
        <v>3</v>
      </c>
      <c r="BQ9" s="320"/>
      <c r="BR9" s="322">
        <v>4</v>
      </c>
      <c r="BS9" s="325"/>
      <c r="BT9" s="319">
        <v>5</v>
      </c>
      <c r="BU9" s="324"/>
      <c r="BV9" s="313">
        <v>1</v>
      </c>
      <c r="BW9" s="314"/>
      <c r="BX9" s="135">
        <v>2</v>
      </c>
      <c r="BY9" s="125">
        <v>3</v>
      </c>
      <c r="BZ9" s="135">
        <v>4</v>
      </c>
      <c r="CA9" s="126">
        <v>5</v>
      </c>
    </row>
    <row r="10" spans="1:91">
      <c r="A10" s="105">
        <v>1</v>
      </c>
      <c r="B10" s="222"/>
      <c r="C10" s="223"/>
      <c r="D10" s="224"/>
      <c r="E10" s="141"/>
      <c r="F10" s="308"/>
      <c r="G10" s="341"/>
      <c r="H10" s="341"/>
      <c r="I10" s="341"/>
      <c r="J10" s="341"/>
      <c r="K10" s="341"/>
      <c r="L10" s="341"/>
      <c r="M10" s="341"/>
      <c r="N10" s="341"/>
      <c r="O10" s="341"/>
      <c r="P10" s="341"/>
      <c r="Q10" s="341"/>
      <c r="R10" s="341"/>
      <c r="S10" s="341"/>
      <c r="T10" s="341"/>
      <c r="U10" s="309"/>
      <c r="V10" s="342">
        <f>IF(DataInduk!$H$27="","",DataInduk!$H$27)</f>
        <v>6</v>
      </c>
      <c r="W10" s="343"/>
      <c r="X10" s="315"/>
      <c r="Y10" s="307"/>
      <c r="Z10" s="310"/>
      <c r="AA10" s="316"/>
      <c r="AB10" s="306"/>
      <c r="AC10" s="307"/>
      <c r="AD10" s="308"/>
      <c r="AE10" s="309"/>
      <c r="AF10" s="306"/>
      <c r="AG10" s="317"/>
      <c r="AH10" s="318"/>
      <c r="AI10" s="316"/>
      <c r="AJ10" s="306"/>
      <c r="AK10" s="307"/>
      <c r="AL10" s="308"/>
      <c r="AM10" s="309"/>
      <c r="AN10" s="306"/>
      <c r="AO10" s="307"/>
      <c r="AP10" s="310"/>
      <c r="AQ10" s="311"/>
      <c r="AR10" s="312"/>
      <c r="AS10" s="307"/>
      <c r="AT10" s="308"/>
      <c r="AU10" s="309"/>
      <c r="AV10" s="306"/>
      <c r="AW10" s="307"/>
      <c r="AX10" s="310"/>
      <c r="AY10" s="316"/>
      <c r="AZ10" s="306"/>
      <c r="BA10" s="312"/>
      <c r="BB10" s="345"/>
      <c r="BC10" s="309"/>
      <c r="BD10" s="306"/>
      <c r="BE10" s="307"/>
      <c r="BF10" s="310"/>
      <c r="BG10" s="316"/>
      <c r="BH10" s="306"/>
      <c r="BI10" s="307"/>
      <c r="BJ10" s="308"/>
      <c r="BK10" s="329"/>
      <c r="BL10" s="312"/>
      <c r="BM10" s="307"/>
      <c r="BN10" s="310"/>
      <c r="BO10" s="316"/>
      <c r="BP10" s="306"/>
      <c r="BQ10" s="307"/>
      <c r="BR10" s="308"/>
      <c r="BS10" s="309"/>
      <c r="BT10" s="306"/>
      <c r="BU10" s="312"/>
      <c r="BV10" s="318"/>
      <c r="BW10" s="316"/>
      <c r="BX10" s="142"/>
      <c r="BY10" s="143"/>
      <c r="BZ10" s="142"/>
      <c r="CA10" s="144"/>
    </row>
    <row r="11" spans="1:91">
      <c r="A11" s="106">
        <v>2</v>
      </c>
      <c r="B11" s="210"/>
      <c r="C11" s="211"/>
      <c r="D11" s="212"/>
      <c r="E11" s="145"/>
      <c r="F11" s="299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02"/>
      <c r="V11" s="335">
        <f>IF(DataInduk!$H$27="","",DataInduk!$H$27)</f>
        <v>6</v>
      </c>
      <c r="W11" s="336"/>
      <c r="X11" s="305"/>
      <c r="Y11" s="298"/>
      <c r="Z11" s="297"/>
      <c r="AA11" s="298"/>
      <c r="AB11" s="297"/>
      <c r="AC11" s="298"/>
      <c r="AD11" s="299"/>
      <c r="AE11" s="302"/>
      <c r="AF11" s="297"/>
      <c r="AG11" s="304"/>
      <c r="AH11" s="305"/>
      <c r="AI11" s="298"/>
      <c r="AJ11" s="297"/>
      <c r="AK11" s="298"/>
      <c r="AL11" s="299"/>
      <c r="AM11" s="302"/>
      <c r="AN11" s="297"/>
      <c r="AO11" s="298"/>
      <c r="AP11" s="297"/>
      <c r="AQ11" s="304"/>
      <c r="AR11" s="301"/>
      <c r="AS11" s="298"/>
      <c r="AT11" s="299"/>
      <c r="AU11" s="302"/>
      <c r="AV11" s="297"/>
      <c r="AW11" s="298"/>
      <c r="AX11" s="297"/>
      <c r="AY11" s="298"/>
      <c r="AZ11" s="297"/>
      <c r="BA11" s="301"/>
      <c r="BB11" s="303"/>
      <c r="BC11" s="302"/>
      <c r="BD11" s="297"/>
      <c r="BE11" s="298"/>
      <c r="BF11" s="297"/>
      <c r="BG11" s="298"/>
      <c r="BH11" s="297"/>
      <c r="BI11" s="298"/>
      <c r="BJ11" s="299"/>
      <c r="BK11" s="300"/>
      <c r="BL11" s="301"/>
      <c r="BM11" s="298"/>
      <c r="BN11" s="297"/>
      <c r="BO11" s="298"/>
      <c r="BP11" s="297"/>
      <c r="BQ11" s="298"/>
      <c r="BR11" s="299"/>
      <c r="BS11" s="302"/>
      <c r="BT11" s="297"/>
      <c r="BU11" s="301"/>
      <c r="BV11" s="305"/>
      <c r="BW11" s="298"/>
      <c r="BX11" s="138"/>
      <c r="BY11" s="138"/>
      <c r="BZ11" s="138"/>
      <c r="CA11" s="146"/>
    </row>
    <row r="12" spans="1:91" ht="15" customHeight="1">
      <c r="A12" s="107">
        <v>3</v>
      </c>
      <c r="B12" s="213"/>
      <c r="C12" s="214"/>
      <c r="D12" s="215"/>
      <c r="E12" s="147"/>
      <c r="F12" s="289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290"/>
      <c r="V12" s="330">
        <f>IF(DataInduk!$H$27="","",DataInduk!$H$27)</f>
        <v>6</v>
      </c>
      <c r="W12" s="331"/>
      <c r="X12" s="295"/>
      <c r="Y12" s="285"/>
      <c r="Z12" s="286"/>
      <c r="AA12" s="287"/>
      <c r="AB12" s="288"/>
      <c r="AC12" s="285"/>
      <c r="AD12" s="289"/>
      <c r="AE12" s="290"/>
      <c r="AF12" s="288"/>
      <c r="AG12" s="296"/>
      <c r="AH12" s="291"/>
      <c r="AI12" s="287"/>
      <c r="AJ12" s="288"/>
      <c r="AK12" s="285"/>
      <c r="AL12" s="289"/>
      <c r="AM12" s="290"/>
      <c r="AN12" s="288"/>
      <c r="AO12" s="285"/>
      <c r="AP12" s="286"/>
      <c r="AQ12" s="294"/>
      <c r="AR12" s="284"/>
      <c r="AS12" s="285"/>
      <c r="AT12" s="289"/>
      <c r="AU12" s="290"/>
      <c r="AV12" s="288"/>
      <c r="AW12" s="285"/>
      <c r="AX12" s="286"/>
      <c r="AY12" s="287"/>
      <c r="AZ12" s="288"/>
      <c r="BA12" s="284"/>
      <c r="BB12" s="292"/>
      <c r="BC12" s="290"/>
      <c r="BD12" s="288"/>
      <c r="BE12" s="285"/>
      <c r="BF12" s="286"/>
      <c r="BG12" s="287"/>
      <c r="BH12" s="288"/>
      <c r="BI12" s="285"/>
      <c r="BJ12" s="289"/>
      <c r="BK12" s="293"/>
      <c r="BL12" s="284"/>
      <c r="BM12" s="285"/>
      <c r="BN12" s="286"/>
      <c r="BO12" s="287"/>
      <c r="BP12" s="288"/>
      <c r="BQ12" s="285"/>
      <c r="BR12" s="289"/>
      <c r="BS12" s="290"/>
      <c r="BT12" s="288"/>
      <c r="BU12" s="284"/>
      <c r="BV12" s="291"/>
      <c r="BW12" s="287"/>
      <c r="BX12" s="140"/>
      <c r="BY12" s="139"/>
      <c r="BZ12" s="140"/>
      <c r="CA12" s="148"/>
    </row>
    <row r="13" spans="1:91">
      <c r="A13" s="106">
        <v>4</v>
      </c>
      <c r="B13" s="210"/>
      <c r="C13" s="211"/>
      <c r="D13" s="212"/>
      <c r="E13" s="145"/>
      <c r="F13" s="299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02"/>
      <c r="V13" s="335">
        <f>IF(DataInduk!$H$27="","",DataInduk!$H$27)</f>
        <v>6</v>
      </c>
      <c r="W13" s="336"/>
      <c r="X13" s="305"/>
      <c r="Y13" s="298"/>
      <c r="Z13" s="297"/>
      <c r="AA13" s="298"/>
      <c r="AB13" s="297"/>
      <c r="AC13" s="298"/>
      <c r="AD13" s="299"/>
      <c r="AE13" s="302"/>
      <c r="AF13" s="297"/>
      <c r="AG13" s="304"/>
      <c r="AH13" s="305"/>
      <c r="AI13" s="298"/>
      <c r="AJ13" s="297"/>
      <c r="AK13" s="298"/>
      <c r="AL13" s="299"/>
      <c r="AM13" s="302"/>
      <c r="AN13" s="297"/>
      <c r="AO13" s="298"/>
      <c r="AP13" s="297"/>
      <c r="AQ13" s="304"/>
      <c r="AR13" s="301"/>
      <c r="AS13" s="298"/>
      <c r="AT13" s="299"/>
      <c r="AU13" s="302"/>
      <c r="AV13" s="297"/>
      <c r="AW13" s="298"/>
      <c r="AX13" s="297"/>
      <c r="AY13" s="298"/>
      <c r="AZ13" s="297"/>
      <c r="BA13" s="301"/>
      <c r="BB13" s="303"/>
      <c r="BC13" s="302"/>
      <c r="BD13" s="297"/>
      <c r="BE13" s="298"/>
      <c r="BF13" s="297"/>
      <c r="BG13" s="298"/>
      <c r="BH13" s="297"/>
      <c r="BI13" s="298"/>
      <c r="BJ13" s="299"/>
      <c r="BK13" s="300"/>
      <c r="BL13" s="301"/>
      <c r="BM13" s="298"/>
      <c r="BN13" s="297"/>
      <c r="BO13" s="298"/>
      <c r="BP13" s="297"/>
      <c r="BQ13" s="298"/>
      <c r="BR13" s="299"/>
      <c r="BS13" s="302"/>
      <c r="BT13" s="297"/>
      <c r="BU13" s="301"/>
      <c r="BV13" s="305"/>
      <c r="BW13" s="298"/>
      <c r="BX13" s="138"/>
      <c r="BY13" s="138"/>
      <c r="BZ13" s="138"/>
      <c r="CA13" s="146"/>
    </row>
    <row r="14" spans="1:91" ht="15" customHeight="1">
      <c r="A14" s="107">
        <v>5</v>
      </c>
      <c r="B14" s="213"/>
      <c r="C14" s="214"/>
      <c r="D14" s="215"/>
      <c r="E14" s="147"/>
      <c r="F14" s="289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290"/>
      <c r="V14" s="330">
        <f>IF(DataInduk!$H$27="","",DataInduk!$H$27)</f>
        <v>6</v>
      </c>
      <c r="W14" s="331"/>
      <c r="X14" s="295"/>
      <c r="Y14" s="285"/>
      <c r="Z14" s="286"/>
      <c r="AA14" s="287"/>
      <c r="AB14" s="288"/>
      <c r="AC14" s="285"/>
      <c r="AD14" s="289"/>
      <c r="AE14" s="290"/>
      <c r="AF14" s="288"/>
      <c r="AG14" s="296"/>
      <c r="AH14" s="291"/>
      <c r="AI14" s="287"/>
      <c r="AJ14" s="288"/>
      <c r="AK14" s="285"/>
      <c r="AL14" s="289"/>
      <c r="AM14" s="290"/>
      <c r="AN14" s="288"/>
      <c r="AO14" s="285"/>
      <c r="AP14" s="286"/>
      <c r="AQ14" s="294"/>
      <c r="AR14" s="284"/>
      <c r="AS14" s="285"/>
      <c r="AT14" s="289"/>
      <c r="AU14" s="290"/>
      <c r="AV14" s="288"/>
      <c r="AW14" s="285"/>
      <c r="AX14" s="286"/>
      <c r="AY14" s="287"/>
      <c r="AZ14" s="288"/>
      <c r="BA14" s="284"/>
      <c r="BB14" s="292"/>
      <c r="BC14" s="290"/>
      <c r="BD14" s="288"/>
      <c r="BE14" s="285"/>
      <c r="BF14" s="286"/>
      <c r="BG14" s="287"/>
      <c r="BH14" s="288"/>
      <c r="BI14" s="285"/>
      <c r="BJ14" s="289"/>
      <c r="BK14" s="293"/>
      <c r="BL14" s="284"/>
      <c r="BM14" s="285"/>
      <c r="BN14" s="286"/>
      <c r="BO14" s="287"/>
      <c r="BP14" s="288"/>
      <c r="BQ14" s="285"/>
      <c r="BR14" s="289"/>
      <c r="BS14" s="290"/>
      <c r="BT14" s="288"/>
      <c r="BU14" s="284"/>
      <c r="BV14" s="291"/>
      <c r="BW14" s="287"/>
      <c r="BX14" s="140"/>
      <c r="BY14" s="139"/>
      <c r="BZ14" s="140"/>
      <c r="CA14" s="148"/>
    </row>
    <row r="15" spans="1:91" ht="15" customHeight="1">
      <c r="A15" s="106">
        <v>6</v>
      </c>
      <c r="B15" s="210"/>
      <c r="C15" s="211"/>
      <c r="D15" s="212"/>
      <c r="E15" s="145"/>
      <c r="F15" s="299"/>
      <c r="G15" s="338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02"/>
      <c r="V15" s="335">
        <f>IF(DataInduk!$H$27="","",DataInduk!$H$27)</f>
        <v>6</v>
      </c>
      <c r="W15" s="336"/>
      <c r="X15" s="305"/>
      <c r="Y15" s="298"/>
      <c r="Z15" s="297"/>
      <c r="AA15" s="298"/>
      <c r="AB15" s="297"/>
      <c r="AC15" s="298"/>
      <c r="AD15" s="299"/>
      <c r="AE15" s="302"/>
      <c r="AF15" s="297"/>
      <c r="AG15" s="304"/>
      <c r="AH15" s="305"/>
      <c r="AI15" s="298"/>
      <c r="AJ15" s="297"/>
      <c r="AK15" s="298"/>
      <c r="AL15" s="299"/>
      <c r="AM15" s="302"/>
      <c r="AN15" s="297"/>
      <c r="AO15" s="298"/>
      <c r="AP15" s="297"/>
      <c r="AQ15" s="304"/>
      <c r="AR15" s="301"/>
      <c r="AS15" s="298"/>
      <c r="AT15" s="299"/>
      <c r="AU15" s="302"/>
      <c r="AV15" s="297"/>
      <c r="AW15" s="298"/>
      <c r="AX15" s="297"/>
      <c r="AY15" s="298"/>
      <c r="AZ15" s="297"/>
      <c r="BA15" s="301"/>
      <c r="BB15" s="303"/>
      <c r="BC15" s="302"/>
      <c r="BD15" s="297"/>
      <c r="BE15" s="298"/>
      <c r="BF15" s="297"/>
      <c r="BG15" s="298"/>
      <c r="BH15" s="297"/>
      <c r="BI15" s="298"/>
      <c r="BJ15" s="299"/>
      <c r="BK15" s="300"/>
      <c r="BL15" s="301"/>
      <c r="BM15" s="298"/>
      <c r="BN15" s="297"/>
      <c r="BO15" s="298"/>
      <c r="BP15" s="297"/>
      <c r="BQ15" s="298"/>
      <c r="BR15" s="299"/>
      <c r="BS15" s="302"/>
      <c r="BT15" s="297"/>
      <c r="BU15" s="301"/>
      <c r="BV15" s="305"/>
      <c r="BW15" s="298"/>
      <c r="BX15" s="138"/>
      <c r="BY15" s="138"/>
      <c r="BZ15" s="138"/>
      <c r="CA15" s="146"/>
    </row>
    <row r="16" spans="1:91" ht="15" customHeight="1">
      <c r="A16" s="107">
        <v>7</v>
      </c>
      <c r="B16" s="213"/>
      <c r="C16" s="214"/>
      <c r="D16" s="215"/>
      <c r="E16" s="147"/>
      <c r="F16" s="289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290"/>
      <c r="V16" s="330">
        <f>IF(DataInduk!$H$27="","",DataInduk!$H$27)</f>
        <v>6</v>
      </c>
      <c r="W16" s="331"/>
      <c r="X16" s="295"/>
      <c r="Y16" s="285"/>
      <c r="Z16" s="286"/>
      <c r="AA16" s="287"/>
      <c r="AB16" s="288"/>
      <c r="AC16" s="285"/>
      <c r="AD16" s="289"/>
      <c r="AE16" s="290"/>
      <c r="AF16" s="288"/>
      <c r="AG16" s="296"/>
      <c r="AH16" s="291"/>
      <c r="AI16" s="287"/>
      <c r="AJ16" s="288"/>
      <c r="AK16" s="285"/>
      <c r="AL16" s="289"/>
      <c r="AM16" s="290"/>
      <c r="AN16" s="288"/>
      <c r="AO16" s="285"/>
      <c r="AP16" s="286"/>
      <c r="AQ16" s="294"/>
      <c r="AR16" s="284"/>
      <c r="AS16" s="285"/>
      <c r="AT16" s="289"/>
      <c r="AU16" s="290"/>
      <c r="AV16" s="288"/>
      <c r="AW16" s="285"/>
      <c r="AX16" s="286"/>
      <c r="AY16" s="287"/>
      <c r="AZ16" s="288"/>
      <c r="BA16" s="284"/>
      <c r="BB16" s="292"/>
      <c r="BC16" s="290"/>
      <c r="BD16" s="288"/>
      <c r="BE16" s="285"/>
      <c r="BF16" s="286"/>
      <c r="BG16" s="287"/>
      <c r="BH16" s="288"/>
      <c r="BI16" s="285"/>
      <c r="BJ16" s="289"/>
      <c r="BK16" s="293"/>
      <c r="BL16" s="284"/>
      <c r="BM16" s="285"/>
      <c r="BN16" s="286"/>
      <c r="BO16" s="287"/>
      <c r="BP16" s="288"/>
      <c r="BQ16" s="285"/>
      <c r="BR16" s="289"/>
      <c r="BS16" s="290"/>
      <c r="BT16" s="288"/>
      <c r="BU16" s="284"/>
      <c r="BV16" s="291"/>
      <c r="BW16" s="287"/>
      <c r="BX16" s="140"/>
      <c r="BY16" s="139"/>
      <c r="BZ16" s="140"/>
      <c r="CA16" s="148"/>
    </row>
    <row r="17" spans="1:79">
      <c r="A17" s="106">
        <v>8</v>
      </c>
      <c r="B17" s="210"/>
      <c r="C17" s="211"/>
      <c r="D17" s="212"/>
      <c r="E17" s="145"/>
      <c r="F17" s="299"/>
      <c r="G17" s="338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02"/>
      <c r="V17" s="335">
        <f>IF(DataInduk!$H$27="","",DataInduk!$H$27)</f>
        <v>6</v>
      </c>
      <c r="W17" s="336"/>
      <c r="X17" s="305"/>
      <c r="Y17" s="298"/>
      <c r="Z17" s="297"/>
      <c r="AA17" s="298"/>
      <c r="AB17" s="297"/>
      <c r="AC17" s="298"/>
      <c r="AD17" s="299"/>
      <c r="AE17" s="302"/>
      <c r="AF17" s="297"/>
      <c r="AG17" s="304"/>
      <c r="AH17" s="305"/>
      <c r="AI17" s="298"/>
      <c r="AJ17" s="297"/>
      <c r="AK17" s="298"/>
      <c r="AL17" s="299"/>
      <c r="AM17" s="302"/>
      <c r="AN17" s="297"/>
      <c r="AO17" s="298"/>
      <c r="AP17" s="297"/>
      <c r="AQ17" s="304"/>
      <c r="AR17" s="301"/>
      <c r="AS17" s="298"/>
      <c r="AT17" s="299"/>
      <c r="AU17" s="302"/>
      <c r="AV17" s="297"/>
      <c r="AW17" s="298"/>
      <c r="AX17" s="297"/>
      <c r="AY17" s="298"/>
      <c r="AZ17" s="297"/>
      <c r="BA17" s="301"/>
      <c r="BB17" s="303"/>
      <c r="BC17" s="302"/>
      <c r="BD17" s="297"/>
      <c r="BE17" s="298"/>
      <c r="BF17" s="297"/>
      <c r="BG17" s="298"/>
      <c r="BH17" s="297"/>
      <c r="BI17" s="298"/>
      <c r="BJ17" s="299"/>
      <c r="BK17" s="300"/>
      <c r="BL17" s="301"/>
      <c r="BM17" s="298"/>
      <c r="BN17" s="297"/>
      <c r="BO17" s="298"/>
      <c r="BP17" s="297"/>
      <c r="BQ17" s="298"/>
      <c r="BR17" s="299"/>
      <c r="BS17" s="302"/>
      <c r="BT17" s="297"/>
      <c r="BU17" s="301"/>
      <c r="BV17" s="305"/>
      <c r="BW17" s="298"/>
      <c r="BX17" s="138"/>
      <c r="BY17" s="138"/>
      <c r="BZ17" s="138"/>
      <c r="CA17" s="146"/>
    </row>
    <row r="18" spans="1:79" ht="15" customHeight="1">
      <c r="A18" s="107">
        <v>9</v>
      </c>
      <c r="B18" s="213"/>
      <c r="C18" s="214"/>
      <c r="D18" s="215"/>
      <c r="E18" s="147"/>
      <c r="F18" s="289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290"/>
      <c r="V18" s="330">
        <f>IF(DataInduk!$H$27="","",DataInduk!$H$27)</f>
        <v>6</v>
      </c>
      <c r="W18" s="331"/>
      <c r="X18" s="295"/>
      <c r="Y18" s="285"/>
      <c r="Z18" s="286"/>
      <c r="AA18" s="287"/>
      <c r="AB18" s="288"/>
      <c r="AC18" s="285"/>
      <c r="AD18" s="289"/>
      <c r="AE18" s="290"/>
      <c r="AF18" s="288"/>
      <c r="AG18" s="296"/>
      <c r="AH18" s="291"/>
      <c r="AI18" s="287"/>
      <c r="AJ18" s="288"/>
      <c r="AK18" s="285"/>
      <c r="AL18" s="289"/>
      <c r="AM18" s="290"/>
      <c r="AN18" s="288"/>
      <c r="AO18" s="285"/>
      <c r="AP18" s="286"/>
      <c r="AQ18" s="294"/>
      <c r="AR18" s="284"/>
      <c r="AS18" s="285"/>
      <c r="AT18" s="289"/>
      <c r="AU18" s="290"/>
      <c r="AV18" s="288"/>
      <c r="AW18" s="285"/>
      <c r="AX18" s="286"/>
      <c r="AY18" s="287"/>
      <c r="AZ18" s="288"/>
      <c r="BA18" s="284"/>
      <c r="BB18" s="292"/>
      <c r="BC18" s="290"/>
      <c r="BD18" s="288"/>
      <c r="BE18" s="285"/>
      <c r="BF18" s="286"/>
      <c r="BG18" s="287"/>
      <c r="BH18" s="288"/>
      <c r="BI18" s="285"/>
      <c r="BJ18" s="289"/>
      <c r="BK18" s="293"/>
      <c r="BL18" s="284"/>
      <c r="BM18" s="285"/>
      <c r="BN18" s="286"/>
      <c r="BO18" s="287"/>
      <c r="BP18" s="288"/>
      <c r="BQ18" s="285"/>
      <c r="BR18" s="289"/>
      <c r="BS18" s="290"/>
      <c r="BT18" s="288"/>
      <c r="BU18" s="284"/>
      <c r="BV18" s="291"/>
      <c r="BW18" s="287"/>
      <c r="BX18" s="140"/>
      <c r="BY18" s="139"/>
      <c r="BZ18" s="140"/>
      <c r="CA18" s="148"/>
    </row>
    <row r="19" spans="1:79" ht="15" customHeight="1">
      <c r="A19" s="106">
        <v>10</v>
      </c>
      <c r="B19" s="210"/>
      <c r="C19" s="211"/>
      <c r="D19" s="212"/>
      <c r="E19" s="145"/>
      <c r="F19" s="299"/>
      <c r="G19" s="338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02"/>
      <c r="V19" s="335">
        <f>IF(DataInduk!$H$27="","",DataInduk!$H$27)</f>
        <v>6</v>
      </c>
      <c r="W19" s="336"/>
      <c r="X19" s="305"/>
      <c r="Y19" s="298"/>
      <c r="Z19" s="297"/>
      <c r="AA19" s="298"/>
      <c r="AB19" s="297"/>
      <c r="AC19" s="298"/>
      <c r="AD19" s="299"/>
      <c r="AE19" s="302"/>
      <c r="AF19" s="297"/>
      <c r="AG19" s="304"/>
      <c r="AH19" s="305"/>
      <c r="AI19" s="298"/>
      <c r="AJ19" s="297"/>
      <c r="AK19" s="298"/>
      <c r="AL19" s="299"/>
      <c r="AM19" s="302"/>
      <c r="AN19" s="297"/>
      <c r="AO19" s="298"/>
      <c r="AP19" s="297"/>
      <c r="AQ19" s="304"/>
      <c r="AR19" s="301"/>
      <c r="AS19" s="298"/>
      <c r="AT19" s="299"/>
      <c r="AU19" s="302"/>
      <c r="AV19" s="297"/>
      <c r="AW19" s="298"/>
      <c r="AX19" s="297"/>
      <c r="AY19" s="298"/>
      <c r="AZ19" s="297"/>
      <c r="BA19" s="301"/>
      <c r="BB19" s="303"/>
      <c r="BC19" s="302"/>
      <c r="BD19" s="297"/>
      <c r="BE19" s="298"/>
      <c r="BF19" s="297"/>
      <c r="BG19" s="298"/>
      <c r="BH19" s="297"/>
      <c r="BI19" s="298"/>
      <c r="BJ19" s="299"/>
      <c r="BK19" s="300"/>
      <c r="BL19" s="301"/>
      <c r="BM19" s="298"/>
      <c r="BN19" s="297"/>
      <c r="BO19" s="298"/>
      <c r="BP19" s="297"/>
      <c r="BQ19" s="298"/>
      <c r="BR19" s="299"/>
      <c r="BS19" s="302"/>
      <c r="BT19" s="297"/>
      <c r="BU19" s="301"/>
      <c r="BV19" s="305"/>
      <c r="BW19" s="298"/>
      <c r="BX19" s="138"/>
      <c r="BY19" s="138"/>
      <c r="BZ19" s="138"/>
      <c r="CA19" s="146"/>
    </row>
    <row r="20" spans="1:79" ht="15" customHeight="1">
      <c r="A20" s="107">
        <v>11</v>
      </c>
      <c r="B20" s="213"/>
      <c r="C20" s="214"/>
      <c r="D20" s="215"/>
      <c r="E20" s="147"/>
      <c r="F20" s="289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290"/>
      <c r="V20" s="330">
        <f>IF(DataInduk!$H$27="","",DataInduk!$H$27)</f>
        <v>6</v>
      </c>
      <c r="W20" s="331"/>
      <c r="X20" s="295"/>
      <c r="Y20" s="285"/>
      <c r="Z20" s="286"/>
      <c r="AA20" s="287"/>
      <c r="AB20" s="288"/>
      <c r="AC20" s="285"/>
      <c r="AD20" s="289"/>
      <c r="AE20" s="290"/>
      <c r="AF20" s="288"/>
      <c r="AG20" s="296"/>
      <c r="AH20" s="291"/>
      <c r="AI20" s="287"/>
      <c r="AJ20" s="288"/>
      <c r="AK20" s="285"/>
      <c r="AL20" s="289"/>
      <c r="AM20" s="290"/>
      <c r="AN20" s="288"/>
      <c r="AO20" s="285"/>
      <c r="AP20" s="286"/>
      <c r="AQ20" s="294"/>
      <c r="AR20" s="284"/>
      <c r="AS20" s="285"/>
      <c r="AT20" s="289"/>
      <c r="AU20" s="290"/>
      <c r="AV20" s="288"/>
      <c r="AW20" s="285"/>
      <c r="AX20" s="286"/>
      <c r="AY20" s="287"/>
      <c r="AZ20" s="288"/>
      <c r="BA20" s="284"/>
      <c r="BB20" s="292"/>
      <c r="BC20" s="290"/>
      <c r="BD20" s="288"/>
      <c r="BE20" s="285"/>
      <c r="BF20" s="286"/>
      <c r="BG20" s="287"/>
      <c r="BH20" s="288"/>
      <c r="BI20" s="285"/>
      <c r="BJ20" s="289"/>
      <c r="BK20" s="293"/>
      <c r="BL20" s="284"/>
      <c r="BM20" s="285"/>
      <c r="BN20" s="286"/>
      <c r="BO20" s="287"/>
      <c r="BP20" s="288"/>
      <c r="BQ20" s="285"/>
      <c r="BR20" s="289"/>
      <c r="BS20" s="290"/>
      <c r="BT20" s="288"/>
      <c r="BU20" s="284"/>
      <c r="BV20" s="291"/>
      <c r="BW20" s="287"/>
      <c r="BX20" s="140"/>
      <c r="BY20" s="139"/>
      <c r="BZ20" s="140"/>
      <c r="CA20" s="148"/>
    </row>
    <row r="21" spans="1:79" ht="15" customHeight="1">
      <c r="A21" s="106">
        <v>12</v>
      </c>
      <c r="B21" s="210"/>
      <c r="C21" s="211"/>
      <c r="D21" s="212"/>
      <c r="E21" s="145"/>
      <c r="F21" s="299"/>
      <c r="G21" s="338"/>
      <c r="H21" s="338"/>
      <c r="I21" s="338"/>
      <c r="J21" s="338"/>
      <c r="K21" s="338"/>
      <c r="L21" s="338"/>
      <c r="M21" s="338"/>
      <c r="N21" s="338"/>
      <c r="O21" s="338"/>
      <c r="P21" s="338"/>
      <c r="Q21" s="338"/>
      <c r="R21" s="338"/>
      <c r="S21" s="338"/>
      <c r="T21" s="338"/>
      <c r="U21" s="302"/>
      <c r="V21" s="335">
        <f>IF(DataInduk!$H$27="","",DataInduk!$H$27)</f>
        <v>6</v>
      </c>
      <c r="W21" s="336"/>
      <c r="X21" s="305"/>
      <c r="Y21" s="298"/>
      <c r="Z21" s="297"/>
      <c r="AA21" s="298"/>
      <c r="AB21" s="297"/>
      <c r="AC21" s="298"/>
      <c r="AD21" s="299"/>
      <c r="AE21" s="302"/>
      <c r="AF21" s="297"/>
      <c r="AG21" s="304"/>
      <c r="AH21" s="305"/>
      <c r="AI21" s="298"/>
      <c r="AJ21" s="297"/>
      <c r="AK21" s="298"/>
      <c r="AL21" s="299"/>
      <c r="AM21" s="302"/>
      <c r="AN21" s="297"/>
      <c r="AO21" s="298"/>
      <c r="AP21" s="297"/>
      <c r="AQ21" s="304"/>
      <c r="AR21" s="301"/>
      <c r="AS21" s="298"/>
      <c r="AT21" s="299"/>
      <c r="AU21" s="302"/>
      <c r="AV21" s="297"/>
      <c r="AW21" s="298"/>
      <c r="AX21" s="297"/>
      <c r="AY21" s="298"/>
      <c r="AZ21" s="297"/>
      <c r="BA21" s="301"/>
      <c r="BB21" s="303"/>
      <c r="BC21" s="302"/>
      <c r="BD21" s="297"/>
      <c r="BE21" s="298"/>
      <c r="BF21" s="297"/>
      <c r="BG21" s="298"/>
      <c r="BH21" s="297"/>
      <c r="BI21" s="298"/>
      <c r="BJ21" s="299"/>
      <c r="BK21" s="300"/>
      <c r="BL21" s="301"/>
      <c r="BM21" s="298"/>
      <c r="BN21" s="297"/>
      <c r="BO21" s="298"/>
      <c r="BP21" s="297"/>
      <c r="BQ21" s="298"/>
      <c r="BR21" s="299"/>
      <c r="BS21" s="302"/>
      <c r="BT21" s="297"/>
      <c r="BU21" s="301"/>
      <c r="BV21" s="305"/>
      <c r="BW21" s="298"/>
      <c r="BX21" s="138"/>
      <c r="BY21" s="138"/>
      <c r="BZ21" s="138"/>
      <c r="CA21" s="146"/>
    </row>
    <row r="22" spans="1:79" ht="15" customHeight="1">
      <c r="A22" s="107">
        <v>13</v>
      </c>
      <c r="B22" s="213"/>
      <c r="C22" s="214"/>
      <c r="D22" s="215"/>
      <c r="E22" s="147"/>
      <c r="F22" s="289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290"/>
      <c r="V22" s="330">
        <f>IF(DataInduk!$H$27="","",DataInduk!$H$27)</f>
        <v>6</v>
      </c>
      <c r="W22" s="331"/>
      <c r="X22" s="295"/>
      <c r="Y22" s="285"/>
      <c r="Z22" s="286"/>
      <c r="AA22" s="287"/>
      <c r="AB22" s="288"/>
      <c r="AC22" s="285"/>
      <c r="AD22" s="289"/>
      <c r="AE22" s="290"/>
      <c r="AF22" s="288"/>
      <c r="AG22" s="296"/>
      <c r="AH22" s="291"/>
      <c r="AI22" s="287"/>
      <c r="AJ22" s="288"/>
      <c r="AK22" s="285"/>
      <c r="AL22" s="289"/>
      <c r="AM22" s="290"/>
      <c r="AN22" s="288"/>
      <c r="AO22" s="285"/>
      <c r="AP22" s="286"/>
      <c r="AQ22" s="294"/>
      <c r="AR22" s="284"/>
      <c r="AS22" s="285"/>
      <c r="AT22" s="289"/>
      <c r="AU22" s="290"/>
      <c r="AV22" s="288"/>
      <c r="AW22" s="285"/>
      <c r="AX22" s="286"/>
      <c r="AY22" s="287"/>
      <c r="AZ22" s="288"/>
      <c r="BA22" s="284"/>
      <c r="BB22" s="292"/>
      <c r="BC22" s="290"/>
      <c r="BD22" s="288"/>
      <c r="BE22" s="285"/>
      <c r="BF22" s="286"/>
      <c r="BG22" s="287"/>
      <c r="BH22" s="288"/>
      <c r="BI22" s="285"/>
      <c r="BJ22" s="289"/>
      <c r="BK22" s="293"/>
      <c r="BL22" s="284"/>
      <c r="BM22" s="285"/>
      <c r="BN22" s="286"/>
      <c r="BO22" s="287"/>
      <c r="BP22" s="288"/>
      <c r="BQ22" s="285"/>
      <c r="BR22" s="289"/>
      <c r="BS22" s="290"/>
      <c r="BT22" s="288"/>
      <c r="BU22" s="284"/>
      <c r="BV22" s="291"/>
      <c r="BW22" s="287"/>
      <c r="BX22" s="140"/>
      <c r="BY22" s="139"/>
      <c r="BZ22" s="140"/>
      <c r="CA22" s="148"/>
    </row>
    <row r="23" spans="1:79" ht="15" customHeight="1">
      <c r="A23" s="106">
        <v>14</v>
      </c>
      <c r="B23" s="210"/>
      <c r="C23" s="211"/>
      <c r="D23" s="212"/>
      <c r="E23" s="145"/>
      <c r="F23" s="299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02"/>
      <c r="V23" s="335">
        <f>IF(DataInduk!$H$27="","",DataInduk!$H$27)</f>
        <v>6</v>
      </c>
      <c r="W23" s="336"/>
      <c r="X23" s="305"/>
      <c r="Y23" s="298"/>
      <c r="Z23" s="297"/>
      <c r="AA23" s="298"/>
      <c r="AB23" s="297"/>
      <c r="AC23" s="298"/>
      <c r="AD23" s="299"/>
      <c r="AE23" s="302"/>
      <c r="AF23" s="297"/>
      <c r="AG23" s="304"/>
      <c r="AH23" s="305"/>
      <c r="AI23" s="298"/>
      <c r="AJ23" s="297"/>
      <c r="AK23" s="298"/>
      <c r="AL23" s="299"/>
      <c r="AM23" s="302"/>
      <c r="AN23" s="297"/>
      <c r="AO23" s="298"/>
      <c r="AP23" s="297"/>
      <c r="AQ23" s="304"/>
      <c r="AR23" s="301"/>
      <c r="AS23" s="298"/>
      <c r="AT23" s="299"/>
      <c r="AU23" s="302"/>
      <c r="AV23" s="297"/>
      <c r="AW23" s="298"/>
      <c r="AX23" s="297"/>
      <c r="AY23" s="298"/>
      <c r="AZ23" s="297"/>
      <c r="BA23" s="301"/>
      <c r="BB23" s="303"/>
      <c r="BC23" s="302"/>
      <c r="BD23" s="297"/>
      <c r="BE23" s="298"/>
      <c r="BF23" s="297"/>
      <c r="BG23" s="298"/>
      <c r="BH23" s="297"/>
      <c r="BI23" s="298"/>
      <c r="BJ23" s="299"/>
      <c r="BK23" s="300"/>
      <c r="BL23" s="301"/>
      <c r="BM23" s="298"/>
      <c r="BN23" s="297"/>
      <c r="BO23" s="298"/>
      <c r="BP23" s="297"/>
      <c r="BQ23" s="298"/>
      <c r="BR23" s="299"/>
      <c r="BS23" s="302"/>
      <c r="BT23" s="297"/>
      <c r="BU23" s="301"/>
      <c r="BV23" s="305"/>
      <c r="BW23" s="298"/>
      <c r="BX23" s="138"/>
      <c r="BY23" s="138"/>
      <c r="BZ23" s="138"/>
      <c r="CA23" s="146"/>
    </row>
    <row r="24" spans="1:79" ht="15" customHeight="1">
      <c r="A24" s="107">
        <v>15</v>
      </c>
      <c r="B24" s="213"/>
      <c r="C24" s="214"/>
      <c r="D24" s="215"/>
      <c r="E24" s="147"/>
      <c r="F24" s="289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290"/>
      <c r="V24" s="330">
        <f>IF(DataInduk!$H$27="","",DataInduk!$H$27)</f>
        <v>6</v>
      </c>
      <c r="W24" s="331"/>
      <c r="X24" s="295"/>
      <c r="Y24" s="285"/>
      <c r="Z24" s="286"/>
      <c r="AA24" s="287"/>
      <c r="AB24" s="288"/>
      <c r="AC24" s="285"/>
      <c r="AD24" s="289"/>
      <c r="AE24" s="290"/>
      <c r="AF24" s="288"/>
      <c r="AG24" s="296"/>
      <c r="AH24" s="291"/>
      <c r="AI24" s="287"/>
      <c r="AJ24" s="288"/>
      <c r="AK24" s="285"/>
      <c r="AL24" s="289"/>
      <c r="AM24" s="290"/>
      <c r="AN24" s="288"/>
      <c r="AO24" s="285"/>
      <c r="AP24" s="286"/>
      <c r="AQ24" s="294"/>
      <c r="AR24" s="284"/>
      <c r="AS24" s="285"/>
      <c r="AT24" s="289"/>
      <c r="AU24" s="290"/>
      <c r="AV24" s="288"/>
      <c r="AW24" s="285"/>
      <c r="AX24" s="286"/>
      <c r="AY24" s="287"/>
      <c r="AZ24" s="288"/>
      <c r="BA24" s="284"/>
      <c r="BB24" s="292"/>
      <c r="BC24" s="290"/>
      <c r="BD24" s="288"/>
      <c r="BE24" s="285"/>
      <c r="BF24" s="286"/>
      <c r="BG24" s="287"/>
      <c r="BH24" s="288"/>
      <c r="BI24" s="285"/>
      <c r="BJ24" s="289"/>
      <c r="BK24" s="293"/>
      <c r="BL24" s="284"/>
      <c r="BM24" s="285"/>
      <c r="BN24" s="286"/>
      <c r="BO24" s="287"/>
      <c r="BP24" s="288"/>
      <c r="BQ24" s="285"/>
      <c r="BR24" s="289"/>
      <c r="BS24" s="290"/>
      <c r="BT24" s="288"/>
      <c r="BU24" s="284"/>
      <c r="BV24" s="291"/>
      <c r="BW24" s="287"/>
      <c r="BX24" s="140"/>
      <c r="BY24" s="139"/>
      <c r="BZ24" s="140"/>
      <c r="CA24" s="148"/>
    </row>
    <row r="25" spans="1:79" ht="15" customHeight="1">
      <c r="A25" s="106">
        <v>16</v>
      </c>
      <c r="B25" s="210"/>
      <c r="C25" s="211"/>
      <c r="D25" s="212"/>
      <c r="E25" s="145"/>
      <c r="F25" s="299"/>
      <c r="G25" s="338"/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8"/>
      <c r="S25" s="338"/>
      <c r="T25" s="338"/>
      <c r="U25" s="302"/>
      <c r="V25" s="335">
        <f>IF(DataInduk!$H$27="","",DataInduk!$H$27)</f>
        <v>6</v>
      </c>
      <c r="W25" s="336"/>
      <c r="X25" s="305"/>
      <c r="Y25" s="298"/>
      <c r="Z25" s="297"/>
      <c r="AA25" s="298"/>
      <c r="AB25" s="297"/>
      <c r="AC25" s="298"/>
      <c r="AD25" s="299"/>
      <c r="AE25" s="302"/>
      <c r="AF25" s="297"/>
      <c r="AG25" s="304"/>
      <c r="AH25" s="305"/>
      <c r="AI25" s="298"/>
      <c r="AJ25" s="297"/>
      <c r="AK25" s="298"/>
      <c r="AL25" s="299"/>
      <c r="AM25" s="302"/>
      <c r="AN25" s="297"/>
      <c r="AO25" s="298"/>
      <c r="AP25" s="297"/>
      <c r="AQ25" s="304"/>
      <c r="AR25" s="301"/>
      <c r="AS25" s="298"/>
      <c r="AT25" s="299"/>
      <c r="AU25" s="302"/>
      <c r="AV25" s="297"/>
      <c r="AW25" s="298"/>
      <c r="AX25" s="297"/>
      <c r="AY25" s="298"/>
      <c r="AZ25" s="297"/>
      <c r="BA25" s="301"/>
      <c r="BB25" s="303"/>
      <c r="BC25" s="302"/>
      <c r="BD25" s="297"/>
      <c r="BE25" s="298"/>
      <c r="BF25" s="297"/>
      <c r="BG25" s="298"/>
      <c r="BH25" s="297"/>
      <c r="BI25" s="298"/>
      <c r="BJ25" s="299"/>
      <c r="BK25" s="300"/>
      <c r="BL25" s="301"/>
      <c r="BM25" s="298"/>
      <c r="BN25" s="297"/>
      <c r="BO25" s="298"/>
      <c r="BP25" s="297"/>
      <c r="BQ25" s="298"/>
      <c r="BR25" s="299"/>
      <c r="BS25" s="302"/>
      <c r="BT25" s="297"/>
      <c r="BU25" s="301"/>
      <c r="BV25" s="305"/>
      <c r="BW25" s="298"/>
      <c r="BX25" s="138"/>
      <c r="BY25" s="138"/>
      <c r="BZ25" s="138"/>
      <c r="CA25" s="146"/>
    </row>
    <row r="26" spans="1:79" ht="15" customHeight="1">
      <c r="A26" s="107">
        <v>17</v>
      </c>
      <c r="B26" s="213"/>
      <c r="C26" s="214"/>
      <c r="D26" s="215"/>
      <c r="E26" s="147"/>
      <c r="F26" s="289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290"/>
      <c r="V26" s="330">
        <f>IF(DataInduk!$H$27="","",DataInduk!$H$27)</f>
        <v>6</v>
      </c>
      <c r="W26" s="331"/>
      <c r="X26" s="295"/>
      <c r="Y26" s="285"/>
      <c r="Z26" s="286"/>
      <c r="AA26" s="287"/>
      <c r="AB26" s="288"/>
      <c r="AC26" s="285"/>
      <c r="AD26" s="289"/>
      <c r="AE26" s="290"/>
      <c r="AF26" s="288"/>
      <c r="AG26" s="296"/>
      <c r="AH26" s="291"/>
      <c r="AI26" s="287"/>
      <c r="AJ26" s="288"/>
      <c r="AK26" s="285"/>
      <c r="AL26" s="289"/>
      <c r="AM26" s="290"/>
      <c r="AN26" s="288"/>
      <c r="AO26" s="285"/>
      <c r="AP26" s="286"/>
      <c r="AQ26" s="294"/>
      <c r="AR26" s="284"/>
      <c r="AS26" s="285"/>
      <c r="AT26" s="289"/>
      <c r="AU26" s="290"/>
      <c r="AV26" s="288"/>
      <c r="AW26" s="285"/>
      <c r="AX26" s="286"/>
      <c r="AY26" s="287"/>
      <c r="AZ26" s="288"/>
      <c r="BA26" s="284"/>
      <c r="BB26" s="292"/>
      <c r="BC26" s="290"/>
      <c r="BD26" s="288"/>
      <c r="BE26" s="285"/>
      <c r="BF26" s="286"/>
      <c r="BG26" s="287"/>
      <c r="BH26" s="288"/>
      <c r="BI26" s="285"/>
      <c r="BJ26" s="289"/>
      <c r="BK26" s="293"/>
      <c r="BL26" s="284"/>
      <c r="BM26" s="285"/>
      <c r="BN26" s="286"/>
      <c r="BO26" s="287"/>
      <c r="BP26" s="288"/>
      <c r="BQ26" s="285"/>
      <c r="BR26" s="289"/>
      <c r="BS26" s="290"/>
      <c r="BT26" s="288"/>
      <c r="BU26" s="284"/>
      <c r="BV26" s="291"/>
      <c r="BW26" s="287"/>
      <c r="BX26" s="140"/>
      <c r="BY26" s="139"/>
      <c r="BZ26" s="140"/>
      <c r="CA26" s="148"/>
    </row>
    <row r="27" spans="1:79" ht="15" customHeight="1">
      <c r="A27" s="106">
        <v>18</v>
      </c>
      <c r="B27" s="210"/>
      <c r="C27" s="211"/>
      <c r="D27" s="212"/>
      <c r="E27" s="145"/>
      <c r="F27" s="299"/>
      <c r="G27" s="338"/>
      <c r="H27" s="338"/>
      <c r="I27" s="338"/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T27" s="338"/>
      <c r="U27" s="302"/>
      <c r="V27" s="335">
        <f>IF(DataInduk!$H$27="","",DataInduk!$H$27)</f>
        <v>6</v>
      </c>
      <c r="W27" s="336"/>
      <c r="X27" s="305"/>
      <c r="Y27" s="298"/>
      <c r="Z27" s="297"/>
      <c r="AA27" s="298"/>
      <c r="AB27" s="297"/>
      <c r="AC27" s="298"/>
      <c r="AD27" s="299"/>
      <c r="AE27" s="302"/>
      <c r="AF27" s="297"/>
      <c r="AG27" s="304"/>
      <c r="AH27" s="305"/>
      <c r="AI27" s="298"/>
      <c r="AJ27" s="297"/>
      <c r="AK27" s="298"/>
      <c r="AL27" s="299"/>
      <c r="AM27" s="302"/>
      <c r="AN27" s="297"/>
      <c r="AO27" s="298"/>
      <c r="AP27" s="297"/>
      <c r="AQ27" s="304"/>
      <c r="AR27" s="301"/>
      <c r="AS27" s="298"/>
      <c r="AT27" s="299"/>
      <c r="AU27" s="302"/>
      <c r="AV27" s="297"/>
      <c r="AW27" s="298"/>
      <c r="AX27" s="297"/>
      <c r="AY27" s="298"/>
      <c r="AZ27" s="297"/>
      <c r="BA27" s="301"/>
      <c r="BB27" s="303"/>
      <c r="BC27" s="302"/>
      <c r="BD27" s="297"/>
      <c r="BE27" s="298"/>
      <c r="BF27" s="297"/>
      <c r="BG27" s="298"/>
      <c r="BH27" s="297"/>
      <c r="BI27" s="298"/>
      <c r="BJ27" s="299"/>
      <c r="BK27" s="300"/>
      <c r="BL27" s="301"/>
      <c r="BM27" s="298"/>
      <c r="BN27" s="297"/>
      <c r="BO27" s="298"/>
      <c r="BP27" s="297"/>
      <c r="BQ27" s="298"/>
      <c r="BR27" s="299"/>
      <c r="BS27" s="302"/>
      <c r="BT27" s="297"/>
      <c r="BU27" s="301"/>
      <c r="BV27" s="305"/>
      <c r="BW27" s="298"/>
      <c r="BX27" s="138"/>
      <c r="BY27" s="138"/>
      <c r="BZ27" s="138"/>
      <c r="CA27" s="146"/>
    </row>
    <row r="28" spans="1:79" ht="15" customHeight="1">
      <c r="A28" s="107">
        <v>19</v>
      </c>
      <c r="B28" s="213"/>
      <c r="C28" s="214"/>
      <c r="D28" s="215"/>
      <c r="E28" s="147"/>
      <c r="F28" s="289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290"/>
      <c r="V28" s="330">
        <f>IF(DataInduk!$H$27="","",DataInduk!$H$27)</f>
        <v>6</v>
      </c>
      <c r="W28" s="331"/>
      <c r="X28" s="295"/>
      <c r="Y28" s="285"/>
      <c r="Z28" s="286"/>
      <c r="AA28" s="287"/>
      <c r="AB28" s="288"/>
      <c r="AC28" s="285"/>
      <c r="AD28" s="289"/>
      <c r="AE28" s="290"/>
      <c r="AF28" s="288"/>
      <c r="AG28" s="296"/>
      <c r="AH28" s="291"/>
      <c r="AI28" s="287"/>
      <c r="AJ28" s="288"/>
      <c r="AK28" s="285"/>
      <c r="AL28" s="289"/>
      <c r="AM28" s="290"/>
      <c r="AN28" s="288"/>
      <c r="AO28" s="285"/>
      <c r="AP28" s="286"/>
      <c r="AQ28" s="294"/>
      <c r="AR28" s="284"/>
      <c r="AS28" s="285"/>
      <c r="AT28" s="289"/>
      <c r="AU28" s="290"/>
      <c r="AV28" s="288"/>
      <c r="AW28" s="285"/>
      <c r="AX28" s="286"/>
      <c r="AY28" s="287"/>
      <c r="AZ28" s="288"/>
      <c r="BA28" s="284"/>
      <c r="BB28" s="292"/>
      <c r="BC28" s="290"/>
      <c r="BD28" s="288"/>
      <c r="BE28" s="285"/>
      <c r="BF28" s="286"/>
      <c r="BG28" s="287"/>
      <c r="BH28" s="288"/>
      <c r="BI28" s="285"/>
      <c r="BJ28" s="289"/>
      <c r="BK28" s="293"/>
      <c r="BL28" s="284"/>
      <c r="BM28" s="285"/>
      <c r="BN28" s="286"/>
      <c r="BO28" s="287"/>
      <c r="BP28" s="288"/>
      <c r="BQ28" s="285"/>
      <c r="BR28" s="289"/>
      <c r="BS28" s="290"/>
      <c r="BT28" s="288"/>
      <c r="BU28" s="284"/>
      <c r="BV28" s="291"/>
      <c r="BW28" s="287"/>
      <c r="BX28" s="140"/>
      <c r="BY28" s="139"/>
      <c r="BZ28" s="140"/>
      <c r="CA28" s="148"/>
    </row>
    <row r="29" spans="1:79" ht="15" customHeight="1">
      <c r="A29" s="106">
        <v>20</v>
      </c>
      <c r="B29" s="210"/>
      <c r="C29" s="211"/>
      <c r="D29" s="212"/>
      <c r="E29" s="145"/>
      <c r="F29" s="299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02"/>
      <c r="V29" s="335">
        <f>IF(DataInduk!$H$27="","",DataInduk!$H$27)</f>
        <v>6</v>
      </c>
      <c r="W29" s="336"/>
      <c r="X29" s="305"/>
      <c r="Y29" s="298"/>
      <c r="Z29" s="297"/>
      <c r="AA29" s="298"/>
      <c r="AB29" s="297"/>
      <c r="AC29" s="298"/>
      <c r="AD29" s="299"/>
      <c r="AE29" s="302"/>
      <c r="AF29" s="297"/>
      <c r="AG29" s="304"/>
      <c r="AH29" s="305"/>
      <c r="AI29" s="298"/>
      <c r="AJ29" s="297"/>
      <c r="AK29" s="298"/>
      <c r="AL29" s="299"/>
      <c r="AM29" s="302"/>
      <c r="AN29" s="297"/>
      <c r="AO29" s="298"/>
      <c r="AP29" s="297"/>
      <c r="AQ29" s="304"/>
      <c r="AR29" s="301"/>
      <c r="AS29" s="298"/>
      <c r="AT29" s="299"/>
      <c r="AU29" s="302"/>
      <c r="AV29" s="297"/>
      <c r="AW29" s="298"/>
      <c r="AX29" s="297"/>
      <c r="AY29" s="298"/>
      <c r="AZ29" s="297"/>
      <c r="BA29" s="301"/>
      <c r="BB29" s="303"/>
      <c r="BC29" s="302"/>
      <c r="BD29" s="297"/>
      <c r="BE29" s="298"/>
      <c r="BF29" s="297"/>
      <c r="BG29" s="298"/>
      <c r="BH29" s="297"/>
      <c r="BI29" s="298"/>
      <c r="BJ29" s="299"/>
      <c r="BK29" s="300"/>
      <c r="BL29" s="301"/>
      <c r="BM29" s="298"/>
      <c r="BN29" s="297"/>
      <c r="BO29" s="298"/>
      <c r="BP29" s="297"/>
      <c r="BQ29" s="298"/>
      <c r="BR29" s="299"/>
      <c r="BS29" s="302"/>
      <c r="BT29" s="297"/>
      <c r="BU29" s="301"/>
      <c r="BV29" s="305"/>
      <c r="BW29" s="298"/>
      <c r="BX29" s="138"/>
      <c r="BY29" s="138"/>
      <c r="BZ29" s="138"/>
      <c r="CA29" s="146"/>
    </row>
    <row r="30" spans="1:79" ht="15" customHeight="1">
      <c r="A30" s="107">
        <v>21</v>
      </c>
      <c r="B30" s="213"/>
      <c r="C30" s="214"/>
      <c r="D30" s="215"/>
      <c r="E30" s="147"/>
      <c r="F30" s="289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290"/>
      <c r="V30" s="330">
        <f>IF(DataInduk!$H$27="","",DataInduk!$H$27)</f>
        <v>6</v>
      </c>
      <c r="W30" s="331"/>
      <c r="X30" s="295"/>
      <c r="Y30" s="285"/>
      <c r="Z30" s="286"/>
      <c r="AA30" s="287"/>
      <c r="AB30" s="288"/>
      <c r="AC30" s="285"/>
      <c r="AD30" s="289"/>
      <c r="AE30" s="290"/>
      <c r="AF30" s="288"/>
      <c r="AG30" s="296"/>
      <c r="AH30" s="291"/>
      <c r="AI30" s="287"/>
      <c r="AJ30" s="288"/>
      <c r="AK30" s="285"/>
      <c r="AL30" s="289"/>
      <c r="AM30" s="290"/>
      <c r="AN30" s="288"/>
      <c r="AO30" s="285"/>
      <c r="AP30" s="286"/>
      <c r="AQ30" s="294"/>
      <c r="AR30" s="284"/>
      <c r="AS30" s="285"/>
      <c r="AT30" s="289"/>
      <c r="AU30" s="290"/>
      <c r="AV30" s="288"/>
      <c r="AW30" s="285"/>
      <c r="AX30" s="286"/>
      <c r="AY30" s="287"/>
      <c r="AZ30" s="288"/>
      <c r="BA30" s="284"/>
      <c r="BB30" s="292"/>
      <c r="BC30" s="290"/>
      <c r="BD30" s="288"/>
      <c r="BE30" s="285"/>
      <c r="BF30" s="286"/>
      <c r="BG30" s="287"/>
      <c r="BH30" s="288"/>
      <c r="BI30" s="285"/>
      <c r="BJ30" s="289"/>
      <c r="BK30" s="293"/>
      <c r="BL30" s="284"/>
      <c r="BM30" s="285"/>
      <c r="BN30" s="286"/>
      <c r="BO30" s="287"/>
      <c r="BP30" s="288"/>
      <c r="BQ30" s="285"/>
      <c r="BR30" s="289"/>
      <c r="BS30" s="290"/>
      <c r="BT30" s="288"/>
      <c r="BU30" s="284"/>
      <c r="BV30" s="291"/>
      <c r="BW30" s="287"/>
      <c r="BX30" s="140"/>
      <c r="BY30" s="139"/>
      <c r="BZ30" s="140"/>
      <c r="CA30" s="148"/>
    </row>
    <row r="31" spans="1:79">
      <c r="A31" s="106">
        <v>22</v>
      </c>
      <c r="B31" s="210"/>
      <c r="C31" s="211"/>
      <c r="D31" s="212"/>
      <c r="E31" s="145"/>
      <c r="F31" s="299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02"/>
      <c r="V31" s="335">
        <f>IF(DataInduk!$H$27="","",DataInduk!$H$27)</f>
        <v>6</v>
      </c>
      <c r="W31" s="336"/>
      <c r="X31" s="305"/>
      <c r="Y31" s="298"/>
      <c r="Z31" s="297"/>
      <c r="AA31" s="298"/>
      <c r="AB31" s="297"/>
      <c r="AC31" s="298"/>
      <c r="AD31" s="299"/>
      <c r="AE31" s="302"/>
      <c r="AF31" s="297"/>
      <c r="AG31" s="304"/>
      <c r="AH31" s="305"/>
      <c r="AI31" s="298"/>
      <c r="AJ31" s="297"/>
      <c r="AK31" s="298"/>
      <c r="AL31" s="299"/>
      <c r="AM31" s="302"/>
      <c r="AN31" s="297"/>
      <c r="AO31" s="298"/>
      <c r="AP31" s="297"/>
      <c r="AQ31" s="304"/>
      <c r="AR31" s="301"/>
      <c r="AS31" s="298"/>
      <c r="AT31" s="299"/>
      <c r="AU31" s="302"/>
      <c r="AV31" s="297"/>
      <c r="AW31" s="298"/>
      <c r="AX31" s="297"/>
      <c r="AY31" s="298"/>
      <c r="AZ31" s="297"/>
      <c r="BA31" s="301"/>
      <c r="BB31" s="303"/>
      <c r="BC31" s="302"/>
      <c r="BD31" s="297"/>
      <c r="BE31" s="298"/>
      <c r="BF31" s="297"/>
      <c r="BG31" s="298"/>
      <c r="BH31" s="297"/>
      <c r="BI31" s="298"/>
      <c r="BJ31" s="299"/>
      <c r="BK31" s="300"/>
      <c r="BL31" s="301"/>
      <c r="BM31" s="298"/>
      <c r="BN31" s="297"/>
      <c r="BO31" s="298"/>
      <c r="BP31" s="297"/>
      <c r="BQ31" s="298"/>
      <c r="BR31" s="299"/>
      <c r="BS31" s="302"/>
      <c r="BT31" s="297"/>
      <c r="BU31" s="301"/>
      <c r="BV31" s="305"/>
      <c r="BW31" s="298"/>
      <c r="BX31" s="138"/>
      <c r="BY31" s="138"/>
      <c r="BZ31" s="138"/>
      <c r="CA31" s="146"/>
    </row>
    <row r="32" spans="1:79" ht="15" customHeight="1">
      <c r="A32" s="107">
        <v>23</v>
      </c>
      <c r="B32" s="213"/>
      <c r="C32" s="214"/>
      <c r="D32" s="215"/>
      <c r="E32" s="147"/>
      <c r="F32" s="289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7"/>
      <c r="T32" s="337"/>
      <c r="U32" s="290"/>
      <c r="V32" s="330">
        <f>IF(DataInduk!$H$27="","",DataInduk!$H$27)</f>
        <v>6</v>
      </c>
      <c r="W32" s="331"/>
      <c r="X32" s="295"/>
      <c r="Y32" s="285"/>
      <c r="Z32" s="286"/>
      <c r="AA32" s="287"/>
      <c r="AB32" s="288"/>
      <c r="AC32" s="285"/>
      <c r="AD32" s="289"/>
      <c r="AE32" s="290"/>
      <c r="AF32" s="288"/>
      <c r="AG32" s="296"/>
      <c r="AH32" s="291"/>
      <c r="AI32" s="287"/>
      <c r="AJ32" s="288"/>
      <c r="AK32" s="285"/>
      <c r="AL32" s="289"/>
      <c r="AM32" s="290"/>
      <c r="AN32" s="288"/>
      <c r="AO32" s="285"/>
      <c r="AP32" s="286"/>
      <c r="AQ32" s="294"/>
      <c r="AR32" s="284"/>
      <c r="AS32" s="285"/>
      <c r="AT32" s="289"/>
      <c r="AU32" s="290"/>
      <c r="AV32" s="288"/>
      <c r="AW32" s="285"/>
      <c r="AX32" s="286"/>
      <c r="AY32" s="287"/>
      <c r="AZ32" s="288"/>
      <c r="BA32" s="284"/>
      <c r="BB32" s="292"/>
      <c r="BC32" s="290"/>
      <c r="BD32" s="288"/>
      <c r="BE32" s="285"/>
      <c r="BF32" s="286"/>
      <c r="BG32" s="287"/>
      <c r="BH32" s="288"/>
      <c r="BI32" s="285"/>
      <c r="BJ32" s="289"/>
      <c r="BK32" s="293"/>
      <c r="BL32" s="284"/>
      <c r="BM32" s="285"/>
      <c r="BN32" s="286"/>
      <c r="BO32" s="287"/>
      <c r="BP32" s="288"/>
      <c r="BQ32" s="285"/>
      <c r="BR32" s="289"/>
      <c r="BS32" s="290"/>
      <c r="BT32" s="288"/>
      <c r="BU32" s="284"/>
      <c r="BV32" s="291"/>
      <c r="BW32" s="287"/>
      <c r="BX32" s="140"/>
      <c r="BY32" s="139"/>
      <c r="BZ32" s="140"/>
      <c r="CA32" s="148"/>
    </row>
    <row r="33" spans="1:79" ht="15" customHeight="1">
      <c r="A33" s="106">
        <v>24</v>
      </c>
      <c r="B33" s="210"/>
      <c r="C33" s="211"/>
      <c r="D33" s="212"/>
      <c r="E33" s="145"/>
      <c r="F33" s="299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02"/>
      <c r="V33" s="335">
        <f>IF(DataInduk!$H$27="","",DataInduk!$H$27)</f>
        <v>6</v>
      </c>
      <c r="W33" s="336"/>
      <c r="X33" s="305"/>
      <c r="Y33" s="298"/>
      <c r="Z33" s="297"/>
      <c r="AA33" s="298"/>
      <c r="AB33" s="297"/>
      <c r="AC33" s="298"/>
      <c r="AD33" s="299"/>
      <c r="AE33" s="302"/>
      <c r="AF33" s="297"/>
      <c r="AG33" s="304"/>
      <c r="AH33" s="305"/>
      <c r="AI33" s="298"/>
      <c r="AJ33" s="297"/>
      <c r="AK33" s="298"/>
      <c r="AL33" s="299"/>
      <c r="AM33" s="302"/>
      <c r="AN33" s="297"/>
      <c r="AO33" s="298"/>
      <c r="AP33" s="297"/>
      <c r="AQ33" s="304"/>
      <c r="AR33" s="301"/>
      <c r="AS33" s="298"/>
      <c r="AT33" s="299"/>
      <c r="AU33" s="302"/>
      <c r="AV33" s="297"/>
      <c r="AW33" s="298"/>
      <c r="AX33" s="297"/>
      <c r="AY33" s="298"/>
      <c r="AZ33" s="297"/>
      <c r="BA33" s="301"/>
      <c r="BB33" s="303"/>
      <c r="BC33" s="302"/>
      <c r="BD33" s="297"/>
      <c r="BE33" s="298"/>
      <c r="BF33" s="297"/>
      <c r="BG33" s="298"/>
      <c r="BH33" s="297"/>
      <c r="BI33" s="298"/>
      <c r="BJ33" s="299"/>
      <c r="BK33" s="300"/>
      <c r="BL33" s="301"/>
      <c r="BM33" s="298"/>
      <c r="BN33" s="297"/>
      <c r="BO33" s="298"/>
      <c r="BP33" s="297"/>
      <c r="BQ33" s="298"/>
      <c r="BR33" s="299"/>
      <c r="BS33" s="302"/>
      <c r="BT33" s="297"/>
      <c r="BU33" s="301"/>
      <c r="BV33" s="305"/>
      <c r="BW33" s="298"/>
      <c r="BX33" s="138"/>
      <c r="BY33" s="138"/>
      <c r="BZ33" s="138"/>
      <c r="CA33" s="146"/>
    </row>
    <row r="34" spans="1:79">
      <c r="A34" s="107">
        <v>25</v>
      </c>
      <c r="B34" s="213"/>
      <c r="C34" s="214"/>
      <c r="D34" s="215"/>
      <c r="E34" s="147"/>
      <c r="F34" s="289"/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290"/>
      <c r="V34" s="330">
        <f>IF(DataInduk!$H$27="","",DataInduk!$H$27)</f>
        <v>6</v>
      </c>
      <c r="W34" s="331"/>
      <c r="X34" s="295"/>
      <c r="Y34" s="285"/>
      <c r="Z34" s="286"/>
      <c r="AA34" s="287"/>
      <c r="AB34" s="288"/>
      <c r="AC34" s="285"/>
      <c r="AD34" s="289"/>
      <c r="AE34" s="290"/>
      <c r="AF34" s="288"/>
      <c r="AG34" s="296"/>
      <c r="AH34" s="291"/>
      <c r="AI34" s="287"/>
      <c r="AJ34" s="288"/>
      <c r="AK34" s="285"/>
      <c r="AL34" s="289"/>
      <c r="AM34" s="290"/>
      <c r="AN34" s="288"/>
      <c r="AO34" s="285"/>
      <c r="AP34" s="286"/>
      <c r="AQ34" s="294"/>
      <c r="AR34" s="284"/>
      <c r="AS34" s="285"/>
      <c r="AT34" s="289"/>
      <c r="AU34" s="290"/>
      <c r="AV34" s="288"/>
      <c r="AW34" s="285"/>
      <c r="AX34" s="286"/>
      <c r="AY34" s="287"/>
      <c r="AZ34" s="288"/>
      <c r="BA34" s="284"/>
      <c r="BB34" s="292"/>
      <c r="BC34" s="290"/>
      <c r="BD34" s="288"/>
      <c r="BE34" s="285"/>
      <c r="BF34" s="286"/>
      <c r="BG34" s="287"/>
      <c r="BH34" s="288"/>
      <c r="BI34" s="285"/>
      <c r="BJ34" s="289"/>
      <c r="BK34" s="293"/>
      <c r="BL34" s="284"/>
      <c r="BM34" s="285"/>
      <c r="BN34" s="286"/>
      <c r="BO34" s="287"/>
      <c r="BP34" s="288"/>
      <c r="BQ34" s="285"/>
      <c r="BR34" s="289"/>
      <c r="BS34" s="290"/>
      <c r="BT34" s="288"/>
      <c r="BU34" s="284"/>
      <c r="BV34" s="291"/>
      <c r="BW34" s="287"/>
      <c r="BX34" s="140"/>
      <c r="BY34" s="139"/>
      <c r="BZ34" s="140"/>
      <c r="CA34" s="148"/>
    </row>
    <row r="35" spans="1:79" ht="15" customHeight="1">
      <c r="A35" s="106">
        <v>26</v>
      </c>
      <c r="B35" s="210"/>
      <c r="C35" s="211"/>
      <c r="D35" s="212"/>
      <c r="E35" s="145"/>
      <c r="F35" s="299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02"/>
      <c r="V35" s="335">
        <f>IF(DataInduk!$H$27="","",DataInduk!$H$27)</f>
        <v>6</v>
      </c>
      <c r="W35" s="336"/>
      <c r="X35" s="305"/>
      <c r="Y35" s="298"/>
      <c r="Z35" s="297"/>
      <c r="AA35" s="298"/>
      <c r="AB35" s="297"/>
      <c r="AC35" s="298"/>
      <c r="AD35" s="299"/>
      <c r="AE35" s="302"/>
      <c r="AF35" s="297"/>
      <c r="AG35" s="304"/>
      <c r="AH35" s="305"/>
      <c r="AI35" s="298"/>
      <c r="AJ35" s="297"/>
      <c r="AK35" s="298"/>
      <c r="AL35" s="299"/>
      <c r="AM35" s="302"/>
      <c r="AN35" s="297"/>
      <c r="AO35" s="298"/>
      <c r="AP35" s="297"/>
      <c r="AQ35" s="304"/>
      <c r="AR35" s="301"/>
      <c r="AS35" s="298"/>
      <c r="AT35" s="299"/>
      <c r="AU35" s="302"/>
      <c r="AV35" s="297"/>
      <c r="AW35" s="298"/>
      <c r="AX35" s="297"/>
      <c r="AY35" s="298"/>
      <c r="AZ35" s="297"/>
      <c r="BA35" s="301"/>
      <c r="BB35" s="303"/>
      <c r="BC35" s="302"/>
      <c r="BD35" s="297"/>
      <c r="BE35" s="298"/>
      <c r="BF35" s="297"/>
      <c r="BG35" s="298"/>
      <c r="BH35" s="297"/>
      <c r="BI35" s="298"/>
      <c r="BJ35" s="299"/>
      <c r="BK35" s="300"/>
      <c r="BL35" s="301"/>
      <c r="BM35" s="298"/>
      <c r="BN35" s="297"/>
      <c r="BO35" s="298"/>
      <c r="BP35" s="297"/>
      <c r="BQ35" s="298"/>
      <c r="BR35" s="299"/>
      <c r="BS35" s="302"/>
      <c r="BT35" s="297"/>
      <c r="BU35" s="301"/>
      <c r="BV35" s="305"/>
      <c r="BW35" s="298"/>
      <c r="BX35" s="138"/>
      <c r="BY35" s="138"/>
      <c r="BZ35" s="138"/>
      <c r="CA35" s="146"/>
    </row>
    <row r="36" spans="1:79" ht="15" customHeight="1">
      <c r="A36" s="107">
        <v>27</v>
      </c>
      <c r="B36" s="213"/>
      <c r="C36" s="214"/>
      <c r="D36" s="215"/>
      <c r="E36" s="147"/>
      <c r="F36" s="289"/>
      <c r="G36" s="337"/>
      <c r="H36" s="337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S36" s="337"/>
      <c r="T36" s="337"/>
      <c r="U36" s="290"/>
      <c r="V36" s="330">
        <f>IF(DataInduk!$H$27="","",DataInduk!$H$27)</f>
        <v>6</v>
      </c>
      <c r="W36" s="331"/>
      <c r="X36" s="295"/>
      <c r="Y36" s="285"/>
      <c r="Z36" s="286"/>
      <c r="AA36" s="287"/>
      <c r="AB36" s="288"/>
      <c r="AC36" s="285"/>
      <c r="AD36" s="289"/>
      <c r="AE36" s="290"/>
      <c r="AF36" s="288"/>
      <c r="AG36" s="296"/>
      <c r="AH36" s="291"/>
      <c r="AI36" s="287"/>
      <c r="AJ36" s="288"/>
      <c r="AK36" s="285"/>
      <c r="AL36" s="289"/>
      <c r="AM36" s="290"/>
      <c r="AN36" s="288"/>
      <c r="AO36" s="285"/>
      <c r="AP36" s="286"/>
      <c r="AQ36" s="294"/>
      <c r="AR36" s="284"/>
      <c r="AS36" s="285"/>
      <c r="AT36" s="289"/>
      <c r="AU36" s="290"/>
      <c r="AV36" s="288"/>
      <c r="AW36" s="285"/>
      <c r="AX36" s="286"/>
      <c r="AY36" s="287"/>
      <c r="AZ36" s="288"/>
      <c r="BA36" s="284"/>
      <c r="BB36" s="292"/>
      <c r="BC36" s="290"/>
      <c r="BD36" s="288"/>
      <c r="BE36" s="285"/>
      <c r="BF36" s="286"/>
      <c r="BG36" s="287"/>
      <c r="BH36" s="288"/>
      <c r="BI36" s="285"/>
      <c r="BJ36" s="289"/>
      <c r="BK36" s="293"/>
      <c r="BL36" s="284"/>
      <c r="BM36" s="285"/>
      <c r="BN36" s="286"/>
      <c r="BO36" s="287"/>
      <c r="BP36" s="288"/>
      <c r="BQ36" s="285"/>
      <c r="BR36" s="289"/>
      <c r="BS36" s="290"/>
      <c r="BT36" s="288"/>
      <c r="BU36" s="284"/>
      <c r="BV36" s="291"/>
      <c r="BW36" s="287"/>
      <c r="BX36" s="140"/>
      <c r="BY36" s="139"/>
      <c r="BZ36" s="140"/>
      <c r="CA36" s="148"/>
    </row>
    <row r="37" spans="1:79">
      <c r="A37" s="106">
        <v>28</v>
      </c>
      <c r="B37" s="210"/>
      <c r="C37" s="211"/>
      <c r="D37" s="212"/>
      <c r="E37" s="145"/>
      <c r="F37" s="299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02"/>
      <c r="V37" s="335">
        <f>IF(DataInduk!$H$27="","",DataInduk!$H$27)</f>
        <v>6</v>
      </c>
      <c r="W37" s="336"/>
      <c r="X37" s="305"/>
      <c r="Y37" s="298"/>
      <c r="Z37" s="297"/>
      <c r="AA37" s="298"/>
      <c r="AB37" s="297"/>
      <c r="AC37" s="298"/>
      <c r="AD37" s="299"/>
      <c r="AE37" s="302"/>
      <c r="AF37" s="297"/>
      <c r="AG37" s="304"/>
      <c r="AH37" s="305"/>
      <c r="AI37" s="298"/>
      <c r="AJ37" s="297"/>
      <c r="AK37" s="298"/>
      <c r="AL37" s="299"/>
      <c r="AM37" s="302"/>
      <c r="AN37" s="297"/>
      <c r="AO37" s="298"/>
      <c r="AP37" s="297"/>
      <c r="AQ37" s="304"/>
      <c r="AR37" s="301"/>
      <c r="AS37" s="298"/>
      <c r="AT37" s="299"/>
      <c r="AU37" s="302"/>
      <c r="AV37" s="297"/>
      <c r="AW37" s="298"/>
      <c r="AX37" s="297"/>
      <c r="AY37" s="298"/>
      <c r="AZ37" s="297"/>
      <c r="BA37" s="301"/>
      <c r="BB37" s="303"/>
      <c r="BC37" s="302"/>
      <c r="BD37" s="297"/>
      <c r="BE37" s="298"/>
      <c r="BF37" s="297"/>
      <c r="BG37" s="298"/>
      <c r="BH37" s="297"/>
      <c r="BI37" s="298"/>
      <c r="BJ37" s="299"/>
      <c r="BK37" s="300"/>
      <c r="BL37" s="301"/>
      <c r="BM37" s="298"/>
      <c r="BN37" s="297"/>
      <c r="BO37" s="298"/>
      <c r="BP37" s="297"/>
      <c r="BQ37" s="298"/>
      <c r="BR37" s="299"/>
      <c r="BS37" s="302"/>
      <c r="BT37" s="297"/>
      <c r="BU37" s="301"/>
      <c r="BV37" s="305"/>
      <c r="BW37" s="298"/>
      <c r="BX37" s="138"/>
      <c r="BY37" s="138"/>
      <c r="BZ37" s="138"/>
      <c r="CA37" s="146"/>
    </row>
    <row r="38" spans="1:79">
      <c r="A38" s="107">
        <v>29</v>
      </c>
      <c r="B38" s="213"/>
      <c r="C38" s="214"/>
      <c r="D38" s="215"/>
      <c r="E38" s="147"/>
      <c r="F38" s="289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290"/>
      <c r="V38" s="330">
        <f>IF(DataInduk!$H$27="","",DataInduk!$H$27)</f>
        <v>6</v>
      </c>
      <c r="W38" s="331"/>
      <c r="X38" s="295"/>
      <c r="Y38" s="285"/>
      <c r="Z38" s="286"/>
      <c r="AA38" s="287"/>
      <c r="AB38" s="288"/>
      <c r="AC38" s="285"/>
      <c r="AD38" s="289"/>
      <c r="AE38" s="290"/>
      <c r="AF38" s="288"/>
      <c r="AG38" s="296"/>
      <c r="AH38" s="291"/>
      <c r="AI38" s="287"/>
      <c r="AJ38" s="288"/>
      <c r="AK38" s="285"/>
      <c r="AL38" s="289"/>
      <c r="AM38" s="290"/>
      <c r="AN38" s="288"/>
      <c r="AO38" s="285"/>
      <c r="AP38" s="286"/>
      <c r="AQ38" s="294"/>
      <c r="AR38" s="284"/>
      <c r="AS38" s="285"/>
      <c r="AT38" s="289"/>
      <c r="AU38" s="290"/>
      <c r="AV38" s="288"/>
      <c r="AW38" s="285"/>
      <c r="AX38" s="286"/>
      <c r="AY38" s="287"/>
      <c r="AZ38" s="288"/>
      <c r="BA38" s="284"/>
      <c r="BB38" s="292"/>
      <c r="BC38" s="290"/>
      <c r="BD38" s="288"/>
      <c r="BE38" s="285"/>
      <c r="BF38" s="286"/>
      <c r="BG38" s="287"/>
      <c r="BH38" s="288"/>
      <c r="BI38" s="285"/>
      <c r="BJ38" s="289"/>
      <c r="BK38" s="293"/>
      <c r="BL38" s="284"/>
      <c r="BM38" s="285"/>
      <c r="BN38" s="286"/>
      <c r="BO38" s="287"/>
      <c r="BP38" s="288"/>
      <c r="BQ38" s="285"/>
      <c r="BR38" s="289"/>
      <c r="BS38" s="290"/>
      <c r="BT38" s="288"/>
      <c r="BU38" s="284"/>
      <c r="BV38" s="291"/>
      <c r="BW38" s="287"/>
      <c r="BX38" s="140"/>
      <c r="BY38" s="139"/>
      <c r="BZ38" s="140"/>
      <c r="CA38" s="148"/>
    </row>
    <row r="39" spans="1:79">
      <c r="A39" s="106">
        <v>30</v>
      </c>
      <c r="B39" s="210"/>
      <c r="C39" s="211"/>
      <c r="D39" s="212"/>
      <c r="E39" s="145"/>
      <c r="F39" s="299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02"/>
      <c r="V39" s="335">
        <f>IF(DataInduk!$H$27="","",DataInduk!$H$27)</f>
        <v>6</v>
      </c>
      <c r="W39" s="336"/>
      <c r="X39" s="305"/>
      <c r="Y39" s="298"/>
      <c r="Z39" s="297"/>
      <c r="AA39" s="298"/>
      <c r="AB39" s="297"/>
      <c r="AC39" s="298"/>
      <c r="AD39" s="299"/>
      <c r="AE39" s="302"/>
      <c r="AF39" s="297"/>
      <c r="AG39" s="304"/>
      <c r="AH39" s="305"/>
      <c r="AI39" s="298"/>
      <c r="AJ39" s="297"/>
      <c r="AK39" s="298"/>
      <c r="AL39" s="299"/>
      <c r="AM39" s="302"/>
      <c r="AN39" s="297"/>
      <c r="AO39" s="298"/>
      <c r="AP39" s="297"/>
      <c r="AQ39" s="304"/>
      <c r="AR39" s="301"/>
      <c r="AS39" s="298"/>
      <c r="AT39" s="299"/>
      <c r="AU39" s="302"/>
      <c r="AV39" s="297"/>
      <c r="AW39" s="298"/>
      <c r="AX39" s="297"/>
      <c r="AY39" s="298"/>
      <c r="AZ39" s="297"/>
      <c r="BA39" s="301"/>
      <c r="BB39" s="303"/>
      <c r="BC39" s="302"/>
      <c r="BD39" s="297"/>
      <c r="BE39" s="298"/>
      <c r="BF39" s="297"/>
      <c r="BG39" s="298"/>
      <c r="BH39" s="297"/>
      <c r="BI39" s="298"/>
      <c r="BJ39" s="299"/>
      <c r="BK39" s="300"/>
      <c r="BL39" s="301"/>
      <c r="BM39" s="298"/>
      <c r="BN39" s="297"/>
      <c r="BO39" s="298"/>
      <c r="BP39" s="297"/>
      <c r="BQ39" s="298"/>
      <c r="BR39" s="299"/>
      <c r="BS39" s="302"/>
      <c r="BT39" s="297"/>
      <c r="BU39" s="301"/>
      <c r="BV39" s="305"/>
      <c r="BW39" s="298"/>
      <c r="BX39" s="138"/>
      <c r="BY39" s="138"/>
      <c r="BZ39" s="138"/>
      <c r="CA39" s="146"/>
    </row>
    <row r="40" spans="1:79">
      <c r="A40" s="107">
        <v>31</v>
      </c>
      <c r="B40" s="213"/>
      <c r="C40" s="214"/>
      <c r="D40" s="215"/>
      <c r="E40" s="147"/>
      <c r="F40" s="289"/>
      <c r="G40" s="337"/>
      <c r="H40" s="337"/>
      <c r="I40" s="337"/>
      <c r="J40" s="337"/>
      <c r="K40" s="337"/>
      <c r="L40" s="337"/>
      <c r="M40" s="337"/>
      <c r="N40" s="337"/>
      <c r="O40" s="337"/>
      <c r="P40" s="337"/>
      <c r="Q40" s="337"/>
      <c r="R40" s="337"/>
      <c r="S40" s="337"/>
      <c r="T40" s="337"/>
      <c r="U40" s="290"/>
      <c r="V40" s="330">
        <f>IF(DataInduk!$H$27="","",DataInduk!$H$27)</f>
        <v>6</v>
      </c>
      <c r="W40" s="331"/>
      <c r="X40" s="295"/>
      <c r="Y40" s="285"/>
      <c r="Z40" s="286"/>
      <c r="AA40" s="287"/>
      <c r="AB40" s="288"/>
      <c r="AC40" s="285"/>
      <c r="AD40" s="289"/>
      <c r="AE40" s="290"/>
      <c r="AF40" s="288"/>
      <c r="AG40" s="296"/>
      <c r="AH40" s="291"/>
      <c r="AI40" s="287"/>
      <c r="AJ40" s="288"/>
      <c r="AK40" s="285"/>
      <c r="AL40" s="289"/>
      <c r="AM40" s="290"/>
      <c r="AN40" s="288"/>
      <c r="AO40" s="285"/>
      <c r="AP40" s="286"/>
      <c r="AQ40" s="294"/>
      <c r="AR40" s="284"/>
      <c r="AS40" s="285"/>
      <c r="AT40" s="289"/>
      <c r="AU40" s="290"/>
      <c r="AV40" s="288"/>
      <c r="AW40" s="285"/>
      <c r="AX40" s="286"/>
      <c r="AY40" s="287"/>
      <c r="AZ40" s="288"/>
      <c r="BA40" s="284"/>
      <c r="BB40" s="292"/>
      <c r="BC40" s="290"/>
      <c r="BD40" s="288"/>
      <c r="BE40" s="285"/>
      <c r="BF40" s="286"/>
      <c r="BG40" s="287"/>
      <c r="BH40" s="288"/>
      <c r="BI40" s="285"/>
      <c r="BJ40" s="289"/>
      <c r="BK40" s="293"/>
      <c r="BL40" s="284"/>
      <c r="BM40" s="285"/>
      <c r="BN40" s="286"/>
      <c r="BO40" s="287"/>
      <c r="BP40" s="288"/>
      <c r="BQ40" s="285"/>
      <c r="BR40" s="289"/>
      <c r="BS40" s="290"/>
      <c r="BT40" s="288"/>
      <c r="BU40" s="284"/>
      <c r="BV40" s="291"/>
      <c r="BW40" s="287"/>
      <c r="BX40" s="140"/>
      <c r="BY40" s="139"/>
      <c r="BZ40" s="140"/>
      <c r="CA40" s="148"/>
    </row>
    <row r="41" spans="1:79">
      <c r="A41" s="106">
        <v>32</v>
      </c>
      <c r="B41" s="210"/>
      <c r="C41" s="211"/>
      <c r="D41" s="212"/>
      <c r="E41" s="145"/>
      <c r="F41" s="299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02"/>
      <c r="V41" s="335">
        <f>IF(DataInduk!$H$27="","",DataInduk!$H$27)</f>
        <v>6</v>
      </c>
      <c r="W41" s="336"/>
      <c r="X41" s="305"/>
      <c r="Y41" s="298"/>
      <c r="Z41" s="297"/>
      <c r="AA41" s="298"/>
      <c r="AB41" s="297"/>
      <c r="AC41" s="298"/>
      <c r="AD41" s="299"/>
      <c r="AE41" s="302"/>
      <c r="AF41" s="297"/>
      <c r="AG41" s="304"/>
      <c r="AH41" s="305"/>
      <c r="AI41" s="298"/>
      <c r="AJ41" s="297"/>
      <c r="AK41" s="298"/>
      <c r="AL41" s="299"/>
      <c r="AM41" s="302"/>
      <c r="AN41" s="297"/>
      <c r="AO41" s="298"/>
      <c r="AP41" s="297"/>
      <c r="AQ41" s="304"/>
      <c r="AR41" s="301"/>
      <c r="AS41" s="298"/>
      <c r="AT41" s="299"/>
      <c r="AU41" s="302"/>
      <c r="AV41" s="297"/>
      <c r="AW41" s="298"/>
      <c r="AX41" s="297"/>
      <c r="AY41" s="298"/>
      <c r="AZ41" s="297"/>
      <c r="BA41" s="301"/>
      <c r="BB41" s="303"/>
      <c r="BC41" s="302"/>
      <c r="BD41" s="297"/>
      <c r="BE41" s="298"/>
      <c r="BF41" s="297"/>
      <c r="BG41" s="298"/>
      <c r="BH41" s="297"/>
      <c r="BI41" s="298"/>
      <c r="BJ41" s="299"/>
      <c r="BK41" s="300"/>
      <c r="BL41" s="301"/>
      <c r="BM41" s="298"/>
      <c r="BN41" s="297"/>
      <c r="BO41" s="298"/>
      <c r="BP41" s="297"/>
      <c r="BQ41" s="298"/>
      <c r="BR41" s="299"/>
      <c r="BS41" s="302"/>
      <c r="BT41" s="297"/>
      <c r="BU41" s="301"/>
      <c r="BV41" s="305"/>
      <c r="BW41" s="298"/>
      <c r="BX41" s="138"/>
      <c r="BY41" s="138"/>
      <c r="BZ41" s="138"/>
      <c r="CA41" s="146"/>
    </row>
    <row r="42" spans="1:79">
      <c r="A42" s="107">
        <v>33</v>
      </c>
      <c r="B42" s="213"/>
      <c r="C42" s="214"/>
      <c r="D42" s="215"/>
      <c r="E42" s="147"/>
      <c r="F42" s="289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290"/>
      <c r="V42" s="330">
        <f>IF(DataInduk!$H$27="","",DataInduk!$H$27)</f>
        <v>6</v>
      </c>
      <c r="W42" s="331"/>
      <c r="X42" s="295"/>
      <c r="Y42" s="285"/>
      <c r="Z42" s="286"/>
      <c r="AA42" s="287"/>
      <c r="AB42" s="288"/>
      <c r="AC42" s="285"/>
      <c r="AD42" s="289"/>
      <c r="AE42" s="290"/>
      <c r="AF42" s="288"/>
      <c r="AG42" s="296"/>
      <c r="AH42" s="291"/>
      <c r="AI42" s="287"/>
      <c r="AJ42" s="288"/>
      <c r="AK42" s="285"/>
      <c r="AL42" s="289"/>
      <c r="AM42" s="290"/>
      <c r="AN42" s="288"/>
      <c r="AO42" s="285"/>
      <c r="AP42" s="286"/>
      <c r="AQ42" s="294"/>
      <c r="AR42" s="284"/>
      <c r="AS42" s="285"/>
      <c r="AT42" s="289"/>
      <c r="AU42" s="290"/>
      <c r="AV42" s="288"/>
      <c r="AW42" s="285"/>
      <c r="AX42" s="286"/>
      <c r="AY42" s="287"/>
      <c r="AZ42" s="288"/>
      <c r="BA42" s="284"/>
      <c r="BB42" s="292"/>
      <c r="BC42" s="290"/>
      <c r="BD42" s="288"/>
      <c r="BE42" s="285"/>
      <c r="BF42" s="286"/>
      <c r="BG42" s="287"/>
      <c r="BH42" s="288"/>
      <c r="BI42" s="285"/>
      <c r="BJ42" s="289"/>
      <c r="BK42" s="293"/>
      <c r="BL42" s="284"/>
      <c r="BM42" s="285"/>
      <c r="BN42" s="286"/>
      <c r="BO42" s="287"/>
      <c r="BP42" s="288"/>
      <c r="BQ42" s="285"/>
      <c r="BR42" s="289"/>
      <c r="BS42" s="290"/>
      <c r="BT42" s="288"/>
      <c r="BU42" s="284"/>
      <c r="BV42" s="291"/>
      <c r="BW42" s="287"/>
      <c r="BX42" s="140"/>
      <c r="BY42" s="139"/>
      <c r="BZ42" s="140"/>
      <c r="CA42" s="148"/>
    </row>
    <row r="43" spans="1:79">
      <c r="A43" s="106">
        <v>34</v>
      </c>
      <c r="B43" s="210"/>
      <c r="C43" s="211"/>
      <c r="D43" s="212"/>
      <c r="E43" s="145"/>
      <c r="F43" s="299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02"/>
      <c r="V43" s="335">
        <f>IF(DataInduk!$H$27="","",DataInduk!$H$27)</f>
        <v>6</v>
      </c>
      <c r="W43" s="336"/>
      <c r="X43" s="305"/>
      <c r="Y43" s="298"/>
      <c r="Z43" s="297"/>
      <c r="AA43" s="298"/>
      <c r="AB43" s="297"/>
      <c r="AC43" s="298"/>
      <c r="AD43" s="299"/>
      <c r="AE43" s="302"/>
      <c r="AF43" s="297"/>
      <c r="AG43" s="304"/>
      <c r="AH43" s="305"/>
      <c r="AI43" s="298"/>
      <c r="AJ43" s="297"/>
      <c r="AK43" s="298"/>
      <c r="AL43" s="299"/>
      <c r="AM43" s="302"/>
      <c r="AN43" s="297"/>
      <c r="AO43" s="298"/>
      <c r="AP43" s="297"/>
      <c r="AQ43" s="304"/>
      <c r="AR43" s="301"/>
      <c r="AS43" s="298"/>
      <c r="AT43" s="299"/>
      <c r="AU43" s="302"/>
      <c r="AV43" s="297"/>
      <c r="AW43" s="298"/>
      <c r="AX43" s="297"/>
      <c r="AY43" s="298"/>
      <c r="AZ43" s="297"/>
      <c r="BA43" s="301"/>
      <c r="BB43" s="303"/>
      <c r="BC43" s="302"/>
      <c r="BD43" s="297"/>
      <c r="BE43" s="298"/>
      <c r="BF43" s="297"/>
      <c r="BG43" s="298"/>
      <c r="BH43" s="297"/>
      <c r="BI43" s="298"/>
      <c r="BJ43" s="299"/>
      <c r="BK43" s="300"/>
      <c r="BL43" s="301"/>
      <c r="BM43" s="298"/>
      <c r="BN43" s="297"/>
      <c r="BO43" s="298"/>
      <c r="BP43" s="297"/>
      <c r="BQ43" s="298"/>
      <c r="BR43" s="299"/>
      <c r="BS43" s="302"/>
      <c r="BT43" s="297"/>
      <c r="BU43" s="301"/>
      <c r="BV43" s="305"/>
      <c r="BW43" s="298"/>
      <c r="BX43" s="138"/>
      <c r="BY43" s="138"/>
      <c r="BZ43" s="138"/>
      <c r="CA43" s="146"/>
    </row>
    <row r="44" spans="1:79">
      <c r="A44" s="107">
        <v>35</v>
      </c>
      <c r="B44" s="213"/>
      <c r="C44" s="214"/>
      <c r="D44" s="215"/>
      <c r="E44" s="147"/>
      <c r="F44" s="289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290"/>
      <c r="V44" s="330">
        <f>IF(DataInduk!$H$27="","",DataInduk!$H$27)</f>
        <v>6</v>
      </c>
      <c r="W44" s="331"/>
      <c r="X44" s="295"/>
      <c r="Y44" s="285"/>
      <c r="Z44" s="286"/>
      <c r="AA44" s="287"/>
      <c r="AB44" s="288"/>
      <c r="AC44" s="285"/>
      <c r="AD44" s="289"/>
      <c r="AE44" s="290"/>
      <c r="AF44" s="288"/>
      <c r="AG44" s="296"/>
      <c r="AH44" s="291"/>
      <c r="AI44" s="287"/>
      <c r="AJ44" s="288"/>
      <c r="AK44" s="285"/>
      <c r="AL44" s="289"/>
      <c r="AM44" s="290"/>
      <c r="AN44" s="288"/>
      <c r="AO44" s="285"/>
      <c r="AP44" s="286"/>
      <c r="AQ44" s="294"/>
      <c r="AR44" s="284"/>
      <c r="AS44" s="285"/>
      <c r="AT44" s="289"/>
      <c r="AU44" s="290"/>
      <c r="AV44" s="288"/>
      <c r="AW44" s="285"/>
      <c r="AX44" s="286"/>
      <c r="AY44" s="287"/>
      <c r="AZ44" s="288"/>
      <c r="BA44" s="284"/>
      <c r="BB44" s="292"/>
      <c r="BC44" s="290"/>
      <c r="BD44" s="288"/>
      <c r="BE44" s="285"/>
      <c r="BF44" s="286"/>
      <c r="BG44" s="287"/>
      <c r="BH44" s="288"/>
      <c r="BI44" s="285"/>
      <c r="BJ44" s="289"/>
      <c r="BK44" s="293"/>
      <c r="BL44" s="284"/>
      <c r="BM44" s="285"/>
      <c r="BN44" s="286"/>
      <c r="BO44" s="287"/>
      <c r="BP44" s="288"/>
      <c r="BQ44" s="285"/>
      <c r="BR44" s="289"/>
      <c r="BS44" s="290"/>
      <c r="BT44" s="288"/>
      <c r="BU44" s="284"/>
      <c r="BV44" s="291"/>
      <c r="BW44" s="287"/>
      <c r="BX44" s="140"/>
      <c r="BY44" s="139"/>
      <c r="BZ44" s="140"/>
      <c r="CA44" s="148"/>
    </row>
    <row r="45" spans="1:79">
      <c r="A45" s="106">
        <v>36</v>
      </c>
      <c r="B45" s="210"/>
      <c r="C45" s="211"/>
      <c r="D45" s="212"/>
      <c r="E45" s="145"/>
      <c r="F45" s="299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02"/>
      <c r="V45" s="335">
        <f>IF(DataInduk!$H$27="","",DataInduk!$H$27)</f>
        <v>6</v>
      </c>
      <c r="W45" s="336"/>
      <c r="X45" s="305"/>
      <c r="Y45" s="298"/>
      <c r="Z45" s="297"/>
      <c r="AA45" s="298"/>
      <c r="AB45" s="297"/>
      <c r="AC45" s="298"/>
      <c r="AD45" s="299"/>
      <c r="AE45" s="302"/>
      <c r="AF45" s="297"/>
      <c r="AG45" s="304"/>
      <c r="AH45" s="305"/>
      <c r="AI45" s="298"/>
      <c r="AJ45" s="297"/>
      <c r="AK45" s="298"/>
      <c r="AL45" s="299"/>
      <c r="AM45" s="302"/>
      <c r="AN45" s="297"/>
      <c r="AO45" s="298"/>
      <c r="AP45" s="297"/>
      <c r="AQ45" s="304"/>
      <c r="AR45" s="301"/>
      <c r="AS45" s="298"/>
      <c r="AT45" s="299"/>
      <c r="AU45" s="302"/>
      <c r="AV45" s="297"/>
      <c r="AW45" s="298"/>
      <c r="AX45" s="297"/>
      <c r="AY45" s="298"/>
      <c r="AZ45" s="297"/>
      <c r="BA45" s="301"/>
      <c r="BB45" s="303"/>
      <c r="BC45" s="302"/>
      <c r="BD45" s="297"/>
      <c r="BE45" s="298"/>
      <c r="BF45" s="297"/>
      <c r="BG45" s="298"/>
      <c r="BH45" s="297"/>
      <c r="BI45" s="298"/>
      <c r="BJ45" s="299"/>
      <c r="BK45" s="300"/>
      <c r="BL45" s="301"/>
      <c r="BM45" s="298"/>
      <c r="BN45" s="297"/>
      <c r="BO45" s="298"/>
      <c r="BP45" s="297"/>
      <c r="BQ45" s="298"/>
      <c r="BR45" s="299"/>
      <c r="BS45" s="302"/>
      <c r="BT45" s="297"/>
      <c r="BU45" s="301"/>
      <c r="BV45" s="305"/>
      <c r="BW45" s="298"/>
      <c r="BX45" s="138"/>
      <c r="BY45" s="138"/>
      <c r="BZ45" s="138"/>
      <c r="CA45" s="146"/>
    </row>
    <row r="46" spans="1:79">
      <c r="A46" s="107">
        <v>37</v>
      </c>
      <c r="B46" s="213"/>
      <c r="C46" s="214"/>
      <c r="D46" s="215"/>
      <c r="E46" s="147"/>
      <c r="F46" s="289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290"/>
      <c r="V46" s="330">
        <f>IF(DataInduk!$H$27="","",DataInduk!$H$27)</f>
        <v>6</v>
      </c>
      <c r="W46" s="331"/>
      <c r="X46" s="295"/>
      <c r="Y46" s="285"/>
      <c r="Z46" s="286"/>
      <c r="AA46" s="287"/>
      <c r="AB46" s="288"/>
      <c r="AC46" s="285"/>
      <c r="AD46" s="289"/>
      <c r="AE46" s="290"/>
      <c r="AF46" s="288"/>
      <c r="AG46" s="296"/>
      <c r="AH46" s="291"/>
      <c r="AI46" s="287"/>
      <c r="AJ46" s="288"/>
      <c r="AK46" s="285"/>
      <c r="AL46" s="289"/>
      <c r="AM46" s="290"/>
      <c r="AN46" s="288"/>
      <c r="AO46" s="285"/>
      <c r="AP46" s="286"/>
      <c r="AQ46" s="294"/>
      <c r="AR46" s="284"/>
      <c r="AS46" s="285"/>
      <c r="AT46" s="289"/>
      <c r="AU46" s="290"/>
      <c r="AV46" s="288"/>
      <c r="AW46" s="285"/>
      <c r="AX46" s="286"/>
      <c r="AY46" s="287"/>
      <c r="AZ46" s="288"/>
      <c r="BA46" s="284"/>
      <c r="BB46" s="292"/>
      <c r="BC46" s="290"/>
      <c r="BD46" s="288"/>
      <c r="BE46" s="285"/>
      <c r="BF46" s="286"/>
      <c r="BG46" s="287"/>
      <c r="BH46" s="288"/>
      <c r="BI46" s="285"/>
      <c r="BJ46" s="289"/>
      <c r="BK46" s="293"/>
      <c r="BL46" s="284"/>
      <c r="BM46" s="285"/>
      <c r="BN46" s="286"/>
      <c r="BO46" s="287"/>
      <c r="BP46" s="288"/>
      <c r="BQ46" s="285"/>
      <c r="BR46" s="289"/>
      <c r="BS46" s="290"/>
      <c r="BT46" s="288"/>
      <c r="BU46" s="284"/>
      <c r="BV46" s="291"/>
      <c r="BW46" s="287"/>
      <c r="BX46" s="140"/>
      <c r="BY46" s="139"/>
      <c r="BZ46" s="140"/>
      <c r="CA46" s="148"/>
    </row>
    <row r="47" spans="1:79">
      <c r="A47" s="106">
        <v>38</v>
      </c>
      <c r="B47" s="210"/>
      <c r="C47" s="211"/>
      <c r="D47" s="212"/>
      <c r="E47" s="145"/>
      <c r="F47" s="299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02"/>
      <c r="V47" s="335">
        <f>IF(DataInduk!$H$27="","",DataInduk!$H$27)</f>
        <v>6</v>
      </c>
      <c r="W47" s="336"/>
      <c r="X47" s="305"/>
      <c r="Y47" s="298"/>
      <c r="Z47" s="297"/>
      <c r="AA47" s="298"/>
      <c r="AB47" s="297"/>
      <c r="AC47" s="298"/>
      <c r="AD47" s="299"/>
      <c r="AE47" s="302"/>
      <c r="AF47" s="297"/>
      <c r="AG47" s="304"/>
      <c r="AH47" s="305"/>
      <c r="AI47" s="298"/>
      <c r="AJ47" s="297"/>
      <c r="AK47" s="298"/>
      <c r="AL47" s="299"/>
      <c r="AM47" s="302"/>
      <c r="AN47" s="297"/>
      <c r="AO47" s="298"/>
      <c r="AP47" s="297"/>
      <c r="AQ47" s="304"/>
      <c r="AR47" s="301"/>
      <c r="AS47" s="298"/>
      <c r="AT47" s="299"/>
      <c r="AU47" s="302"/>
      <c r="AV47" s="297"/>
      <c r="AW47" s="298"/>
      <c r="AX47" s="297"/>
      <c r="AY47" s="298"/>
      <c r="AZ47" s="297"/>
      <c r="BA47" s="301"/>
      <c r="BB47" s="303"/>
      <c r="BC47" s="302"/>
      <c r="BD47" s="297"/>
      <c r="BE47" s="298"/>
      <c r="BF47" s="297"/>
      <c r="BG47" s="298"/>
      <c r="BH47" s="297"/>
      <c r="BI47" s="298"/>
      <c r="BJ47" s="299"/>
      <c r="BK47" s="300"/>
      <c r="BL47" s="301"/>
      <c r="BM47" s="298"/>
      <c r="BN47" s="297"/>
      <c r="BO47" s="298"/>
      <c r="BP47" s="297"/>
      <c r="BQ47" s="298"/>
      <c r="BR47" s="299"/>
      <c r="BS47" s="302"/>
      <c r="BT47" s="297"/>
      <c r="BU47" s="301"/>
      <c r="BV47" s="305"/>
      <c r="BW47" s="298"/>
      <c r="BX47" s="138"/>
      <c r="BY47" s="138"/>
      <c r="BZ47" s="138"/>
      <c r="CA47" s="146"/>
    </row>
    <row r="48" spans="1:79">
      <c r="A48" s="107">
        <v>39</v>
      </c>
      <c r="B48" s="213"/>
      <c r="C48" s="214"/>
      <c r="D48" s="215"/>
      <c r="E48" s="147"/>
      <c r="F48" s="289"/>
      <c r="G48" s="337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290"/>
      <c r="V48" s="330">
        <f>IF(DataInduk!$H$27="","",DataInduk!$H$27)</f>
        <v>6</v>
      </c>
      <c r="W48" s="331"/>
      <c r="X48" s="295"/>
      <c r="Y48" s="285"/>
      <c r="Z48" s="286"/>
      <c r="AA48" s="287"/>
      <c r="AB48" s="288"/>
      <c r="AC48" s="285"/>
      <c r="AD48" s="289"/>
      <c r="AE48" s="290"/>
      <c r="AF48" s="288"/>
      <c r="AG48" s="296"/>
      <c r="AH48" s="291"/>
      <c r="AI48" s="287"/>
      <c r="AJ48" s="288"/>
      <c r="AK48" s="285"/>
      <c r="AL48" s="289"/>
      <c r="AM48" s="290"/>
      <c r="AN48" s="288"/>
      <c r="AO48" s="285"/>
      <c r="AP48" s="286"/>
      <c r="AQ48" s="294"/>
      <c r="AR48" s="284"/>
      <c r="AS48" s="285"/>
      <c r="AT48" s="289"/>
      <c r="AU48" s="290"/>
      <c r="AV48" s="288"/>
      <c r="AW48" s="285"/>
      <c r="AX48" s="286"/>
      <c r="AY48" s="287"/>
      <c r="AZ48" s="288"/>
      <c r="BA48" s="284"/>
      <c r="BB48" s="292"/>
      <c r="BC48" s="290"/>
      <c r="BD48" s="288"/>
      <c r="BE48" s="285"/>
      <c r="BF48" s="286"/>
      <c r="BG48" s="287"/>
      <c r="BH48" s="288"/>
      <c r="BI48" s="285"/>
      <c r="BJ48" s="289"/>
      <c r="BK48" s="293"/>
      <c r="BL48" s="284"/>
      <c r="BM48" s="285"/>
      <c r="BN48" s="286"/>
      <c r="BO48" s="287"/>
      <c r="BP48" s="288"/>
      <c r="BQ48" s="285"/>
      <c r="BR48" s="289"/>
      <c r="BS48" s="290"/>
      <c r="BT48" s="288"/>
      <c r="BU48" s="284"/>
      <c r="BV48" s="291"/>
      <c r="BW48" s="287"/>
      <c r="BX48" s="140"/>
      <c r="BY48" s="139"/>
      <c r="BZ48" s="140"/>
      <c r="CA48" s="148"/>
    </row>
    <row r="49" spans="1:79">
      <c r="A49" s="106">
        <v>40</v>
      </c>
      <c r="B49" s="210" t="str">
        <f>IF('1_A'!$B48="","",'1_A'!$B48)</f>
        <v/>
      </c>
      <c r="C49" s="211"/>
      <c r="D49" s="212"/>
      <c r="E49" s="145"/>
      <c r="F49" s="299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02"/>
      <c r="V49" s="335">
        <f>IF(DataInduk!$H$27="","",DataInduk!$H$27)</f>
        <v>6</v>
      </c>
      <c r="W49" s="336"/>
      <c r="X49" s="305"/>
      <c r="Y49" s="298"/>
      <c r="Z49" s="297"/>
      <c r="AA49" s="298"/>
      <c r="AB49" s="297"/>
      <c r="AC49" s="298"/>
      <c r="AD49" s="299"/>
      <c r="AE49" s="302"/>
      <c r="AF49" s="297"/>
      <c r="AG49" s="304"/>
      <c r="AH49" s="305"/>
      <c r="AI49" s="298"/>
      <c r="AJ49" s="297"/>
      <c r="AK49" s="298"/>
      <c r="AL49" s="299"/>
      <c r="AM49" s="302"/>
      <c r="AN49" s="297"/>
      <c r="AO49" s="298"/>
      <c r="AP49" s="297"/>
      <c r="AQ49" s="304"/>
      <c r="AR49" s="301"/>
      <c r="AS49" s="298"/>
      <c r="AT49" s="299"/>
      <c r="AU49" s="302"/>
      <c r="AV49" s="297"/>
      <c r="AW49" s="298"/>
      <c r="AX49" s="297"/>
      <c r="AY49" s="298"/>
      <c r="AZ49" s="297"/>
      <c r="BA49" s="301"/>
      <c r="BB49" s="303"/>
      <c r="BC49" s="302"/>
      <c r="BD49" s="297"/>
      <c r="BE49" s="298"/>
      <c r="BF49" s="297"/>
      <c r="BG49" s="298"/>
      <c r="BH49" s="297"/>
      <c r="BI49" s="298"/>
      <c r="BJ49" s="299"/>
      <c r="BK49" s="300"/>
      <c r="BL49" s="301"/>
      <c r="BM49" s="298"/>
      <c r="BN49" s="297"/>
      <c r="BO49" s="298"/>
      <c r="BP49" s="297"/>
      <c r="BQ49" s="298"/>
      <c r="BR49" s="299"/>
      <c r="BS49" s="302"/>
      <c r="BT49" s="297"/>
      <c r="BU49" s="301"/>
      <c r="BV49" s="305"/>
      <c r="BW49" s="298"/>
      <c r="BX49" s="138"/>
      <c r="BY49" s="138"/>
      <c r="BZ49" s="138"/>
      <c r="CA49" s="146"/>
    </row>
    <row r="50" spans="1:79">
      <c r="A50" s="107">
        <v>41</v>
      </c>
      <c r="B50" s="213" t="str">
        <f>IF('1_A'!$B49="","",'1_A'!$B49)</f>
        <v/>
      </c>
      <c r="C50" s="214"/>
      <c r="D50" s="215"/>
      <c r="E50" s="147"/>
      <c r="F50" s="289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290"/>
      <c r="V50" s="330">
        <f>IF(DataInduk!$H$27="","",DataInduk!$H$27)</f>
        <v>6</v>
      </c>
      <c r="W50" s="331"/>
      <c r="X50" s="295"/>
      <c r="Y50" s="285"/>
      <c r="Z50" s="286"/>
      <c r="AA50" s="287"/>
      <c r="AB50" s="288"/>
      <c r="AC50" s="285"/>
      <c r="AD50" s="289"/>
      <c r="AE50" s="290"/>
      <c r="AF50" s="288"/>
      <c r="AG50" s="296"/>
      <c r="AH50" s="291"/>
      <c r="AI50" s="287"/>
      <c r="AJ50" s="288"/>
      <c r="AK50" s="285"/>
      <c r="AL50" s="289"/>
      <c r="AM50" s="290"/>
      <c r="AN50" s="288"/>
      <c r="AO50" s="285"/>
      <c r="AP50" s="286"/>
      <c r="AQ50" s="294"/>
      <c r="AR50" s="284"/>
      <c r="AS50" s="285"/>
      <c r="AT50" s="289"/>
      <c r="AU50" s="290"/>
      <c r="AV50" s="288"/>
      <c r="AW50" s="285"/>
      <c r="AX50" s="286"/>
      <c r="AY50" s="287"/>
      <c r="AZ50" s="288"/>
      <c r="BA50" s="284"/>
      <c r="BB50" s="292"/>
      <c r="BC50" s="290"/>
      <c r="BD50" s="288"/>
      <c r="BE50" s="285"/>
      <c r="BF50" s="286"/>
      <c r="BG50" s="287"/>
      <c r="BH50" s="288"/>
      <c r="BI50" s="285"/>
      <c r="BJ50" s="289"/>
      <c r="BK50" s="293"/>
      <c r="BL50" s="284"/>
      <c r="BM50" s="285"/>
      <c r="BN50" s="286"/>
      <c r="BO50" s="287"/>
      <c r="BP50" s="288"/>
      <c r="BQ50" s="285"/>
      <c r="BR50" s="289"/>
      <c r="BS50" s="290"/>
      <c r="BT50" s="288"/>
      <c r="BU50" s="284"/>
      <c r="BV50" s="291"/>
      <c r="BW50" s="287"/>
      <c r="BX50" s="140"/>
      <c r="BY50" s="139"/>
      <c r="BZ50" s="140"/>
      <c r="CA50" s="148"/>
    </row>
    <row r="51" spans="1:79">
      <c r="A51" s="106">
        <v>42</v>
      </c>
      <c r="B51" s="210" t="str">
        <f>IF('1_A'!$B50="","",'1_A'!$B50)</f>
        <v/>
      </c>
      <c r="C51" s="211"/>
      <c r="D51" s="212"/>
      <c r="E51" s="145"/>
      <c r="F51" s="299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02"/>
      <c r="V51" s="335">
        <f>IF(DataInduk!$H$27="","",DataInduk!$H$27)</f>
        <v>6</v>
      </c>
      <c r="W51" s="336"/>
      <c r="X51" s="305"/>
      <c r="Y51" s="298"/>
      <c r="Z51" s="297"/>
      <c r="AA51" s="298"/>
      <c r="AB51" s="297"/>
      <c r="AC51" s="298"/>
      <c r="AD51" s="299"/>
      <c r="AE51" s="302"/>
      <c r="AF51" s="297"/>
      <c r="AG51" s="304"/>
      <c r="AH51" s="305"/>
      <c r="AI51" s="298"/>
      <c r="AJ51" s="297"/>
      <c r="AK51" s="298"/>
      <c r="AL51" s="299"/>
      <c r="AM51" s="302"/>
      <c r="AN51" s="297"/>
      <c r="AO51" s="298"/>
      <c r="AP51" s="297"/>
      <c r="AQ51" s="304"/>
      <c r="AR51" s="301"/>
      <c r="AS51" s="298"/>
      <c r="AT51" s="299"/>
      <c r="AU51" s="302"/>
      <c r="AV51" s="297"/>
      <c r="AW51" s="298"/>
      <c r="AX51" s="297"/>
      <c r="AY51" s="298"/>
      <c r="AZ51" s="297"/>
      <c r="BA51" s="301"/>
      <c r="BB51" s="303"/>
      <c r="BC51" s="302"/>
      <c r="BD51" s="297"/>
      <c r="BE51" s="298"/>
      <c r="BF51" s="297"/>
      <c r="BG51" s="298"/>
      <c r="BH51" s="297"/>
      <c r="BI51" s="298"/>
      <c r="BJ51" s="299"/>
      <c r="BK51" s="300"/>
      <c r="BL51" s="301"/>
      <c r="BM51" s="298"/>
      <c r="BN51" s="297"/>
      <c r="BO51" s="298"/>
      <c r="BP51" s="297"/>
      <c r="BQ51" s="298"/>
      <c r="BR51" s="299"/>
      <c r="BS51" s="302"/>
      <c r="BT51" s="297"/>
      <c r="BU51" s="301"/>
      <c r="BV51" s="305"/>
      <c r="BW51" s="298"/>
      <c r="BX51" s="138"/>
      <c r="BY51" s="138"/>
      <c r="BZ51" s="138"/>
      <c r="CA51" s="146"/>
    </row>
    <row r="52" spans="1:79">
      <c r="A52" s="107">
        <v>43</v>
      </c>
      <c r="B52" s="213" t="str">
        <f>IF('1_A'!$B51="","",'1_A'!$B51)</f>
        <v/>
      </c>
      <c r="C52" s="214"/>
      <c r="D52" s="215"/>
      <c r="E52" s="147"/>
      <c r="F52" s="289"/>
      <c r="G52" s="337"/>
      <c r="H52" s="337"/>
      <c r="I52" s="337"/>
      <c r="J52" s="337"/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290"/>
      <c r="V52" s="330">
        <f>IF(DataInduk!$H$27="","",DataInduk!$H$27)</f>
        <v>6</v>
      </c>
      <c r="W52" s="331"/>
      <c r="X52" s="295"/>
      <c r="Y52" s="285"/>
      <c r="Z52" s="286"/>
      <c r="AA52" s="287"/>
      <c r="AB52" s="288"/>
      <c r="AC52" s="285"/>
      <c r="AD52" s="289"/>
      <c r="AE52" s="290"/>
      <c r="AF52" s="288"/>
      <c r="AG52" s="296"/>
      <c r="AH52" s="291"/>
      <c r="AI52" s="287"/>
      <c r="AJ52" s="288"/>
      <c r="AK52" s="285"/>
      <c r="AL52" s="289"/>
      <c r="AM52" s="290"/>
      <c r="AN52" s="288"/>
      <c r="AO52" s="285"/>
      <c r="AP52" s="286"/>
      <c r="AQ52" s="294"/>
      <c r="AR52" s="284"/>
      <c r="AS52" s="285"/>
      <c r="AT52" s="289"/>
      <c r="AU52" s="290"/>
      <c r="AV52" s="288"/>
      <c r="AW52" s="285"/>
      <c r="AX52" s="286"/>
      <c r="AY52" s="287"/>
      <c r="AZ52" s="288"/>
      <c r="BA52" s="284"/>
      <c r="BB52" s="292"/>
      <c r="BC52" s="290"/>
      <c r="BD52" s="288"/>
      <c r="BE52" s="285"/>
      <c r="BF52" s="286"/>
      <c r="BG52" s="287"/>
      <c r="BH52" s="288"/>
      <c r="BI52" s="285"/>
      <c r="BJ52" s="289"/>
      <c r="BK52" s="293"/>
      <c r="BL52" s="284"/>
      <c r="BM52" s="285"/>
      <c r="BN52" s="286"/>
      <c r="BO52" s="287"/>
      <c r="BP52" s="288"/>
      <c r="BQ52" s="285"/>
      <c r="BR52" s="289"/>
      <c r="BS52" s="290"/>
      <c r="BT52" s="288"/>
      <c r="BU52" s="284"/>
      <c r="BV52" s="291"/>
      <c r="BW52" s="287"/>
      <c r="BX52" s="140"/>
      <c r="BY52" s="139"/>
      <c r="BZ52" s="140"/>
      <c r="CA52" s="148"/>
    </row>
    <row r="53" spans="1:79">
      <c r="A53" s="106">
        <v>44</v>
      </c>
      <c r="B53" s="210" t="str">
        <f>IF('1_A'!$B52="","",'1_A'!$B52)</f>
        <v/>
      </c>
      <c r="C53" s="211"/>
      <c r="D53" s="212"/>
      <c r="E53" s="145"/>
      <c r="F53" s="299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02"/>
      <c r="V53" s="335">
        <f>IF(DataInduk!$H$27="","",DataInduk!$H$27)</f>
        <v>6</v>
      </c>
      <c r="W53" s="336"/>
      <c r="X53" s="305"/>
      <c r="Y53" s="298"/>
      <c r="Z53" s="297"/>
      <c r="AA53" s="298"/>
      <c r="AB53" s="297"/>
      <c r="AC53" s="298"/>
      <c r="AD53" s="299"/>
      <c r="AE53" s="302"/>
      <c r="AF53" s="297"/>
      <c r="AG53" s="304"/>
      <c r="AH53" s="305"/>
      <c r="AI53" s="298"/>
      <c r="AJ53" s="297"/>
      <c r="AK53" s="298"/>
      <c r="AL53" s="299"/>
      <c r="AM53" s="302"/>
      <c r="AN53" s="297"/>
      <c r="AO53" s="298"/>
      <c r="AP53" s="297"/>
      <c r="AQ53" s="304"/>
      <c r="AR53" s="301"/>
      <c r="AS53" s="298"/>
      <c r="AT53" s="299"/>
      <c r="AU53" s="302"/>
      <c r="AV53" s="297"/>
      <c r="AW53" s="298"/>
      <c r="AX53" s="297"/>
      <c r="AY53" s="298"/>
      <c r="AZ53" s="297"/>
      <c r="BA53" s="301"/>
      <c r="BB53" s="303"/>
      <c r="BC53" s="302"/>
      <c r="BD53" s="297"/>
      <c r="BE53" s="298"/>
      <c r="BF53" s="297"/>
      <c r="BG53" s="298"/>
      <c r="BH53" s="297"/>
      <c r="BI53" s="298"/>
      <c r="BJ53" s="299"/>
      <c r="BK53" s="300"/>
      <c r="BL53" s="301"/>
      <c r="BM53" s="298"/>
      <c r="BN53" s="297"/>
      <c r="BO53" s="298"/>
      <c r="BP53" s="297"/>
      <c r="BQ53" s="298"/>
      <c r="BR53" s="299"/>
      <c r="BS53" s="302"/>
      <c r="BT53" s="297"/>
      <c r="BU53" s="301"/>
      <c r="BV53" s="305"/>
      <c r="BW53" s="298"/>
      <c r="BX53" s="138"/>
      <c r="BY53" s="138"/>
      <c r="BZ53" s="138"/>
      <c r="CA53" s="146"/>
    </row>
    <row r="54" spans="1:79">
      <c r="A54" s="107">
        <v>45</v>
      </c>
      <c r="B54" s="213" t="str">
        <f>IF('1_A'!$B53="","",'1_A'!$B53)</f>
        <v/>
      </c>
      <c r="C54" s="214"/>
      <c r="D54" s="215"/>
      <c r="E54" s="147"/>
      <c r="F54" s="289"/>
      <c r="G54" s="337"/>
      <c r="H54" s="337"/>
      <c r="I54" s="337"/>
      <c r="J54" s="337"/>
      <c r="K54" s="337"/>
      <c r="L54" s="337"/>
      <c r="M54" s="337"/>
      <c r="N54" s="337"/>
      <c r="O54" s="337"/>
      <c r="P54" s="337"/>
      <c r="Q54" s="337"/>
      <c r="R54" s="337"/>
      <c r="S54" s="337"/>
      <c r="T54" s="337"/>
      <c r="U54" s="290"/>
      <c r="V54" s="330">
        <f>IF(DataInduk!$H$27="","",DataInduk!$H$27)</f>
        <v>6</v>
      </c>
      <c r="W54" s="331"/>
      <c r="X54" s="295"/>
      <c r="Y54" s="285"/>
      <c r="Z54" s="286"/>
      <c r="AA54" s="287"/>
      <c r="AB54" s="288"/>
      <c r="AC54" s="285"/>
      <c r="AD54" s="289"/>
      <c r="AE54" s="290"/>
      <c r="AF54" s="288"/>
      <c r="AG54" s="296"/>
      <c r="AH54" s="291"/>
      <c r="AI54" s="287"/>
      <c r="AJ54" s="288"/>
      <c r="AK54" s="285"/>
      <c r="AL54" s="289"/>
      <c r="AM54" s="290"/>
      <c r="AN54" s="288"/>
      <c r="AO54" s="285"/>
      <c r="AP54" s="286"/>
      <c r="AQ54" s="294"/>
      <c r="AR54" s="284"/>
      <c r="AS54" s="285"/>
      <c r="AT54" s="289"/>
      <c r="AU54" s="290"/>
      <c r="AV54" s="288"/>
      <c r="AW54" s="285"/>
      <c r="AX54" s="286"/>
      <c r="AY54" s="287"/>
      <c r="AZ54" s="288"/>
      <c r="BA54" s="284"/>
      <c r="BB54" s="292"/>
      <c r="BC54" s="290"/>
      <c r="BD54" s="288"/>
      <c r="BE54" s="285"/>
      <c r="BF54" s="286"/>
      <c r="BG54" s="287"/>
      <c r="BH54" s="288"/>
      <c r="BI54" s="285"/>
      <c r="BJ54" s="289"/>
      <c r="BK54" s="293"/>
      <c r="BL54" s="284"/>
      <c r="BM54" s="285"/>
      <c r="BN54" s="286"/>
      <c r="BO54" s="287"/>
      <c r="BP54" s="288"/>
      <c r="BQ54" s="285"/>
      <c r="BR54" s="289"/>
      <c r="BS54" s="290"/>
      <c r="BT54" s="288"/>
      <c r="BU54" s="284"/>
      <c r="BV54" s="291"/>
      <c r="BW54" s="287"/>
      <c r="BX54" s="140"/>
      <c r="BY54" s="139"/>
      <c r="BZ54" s="140"/>
      <c r="CA54" s="148"/>
    </row>
    <row r="55" spans="1:79">
      <c r="A55" s="106">
        <v>46</v>
      </c>
      <c r="B55" s="210" t="str">
        <f>IF('1_A'!$B54="","",'1_A'!$B54)</f>
        <v/>
      </c>
      <c r="C55" s="211"/>
      <c r="D55" s="212"/>
      <c r="E55" s="145"/>
      <c r="F55" s="299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02"/>
      <c r="V55" s="335">
        <f>IF(DataInduk!$H$27="","",DataInduk!$H$27)</f>
        <v>6</v>
      </c>
      <c r="W55" s="336"/>
      <c r="X55" s="305"/>
      <c r="Y55" s="298"/>
      <c r="Z55" s="297"/>
      <c r="AA55" s="298"/>
      <c r="AB55" s="297"/>
      <c r="AC55" s="298"/>
      <c r="AD55" s="299"/>
      <c r="AE55" s="302"/>
      <c r="AF55" s="297"/>
      <c r="AG55" s="304"/>
      <c r="AH55" s="305"/>
      <c r="AI55" s="298"/>
      <c r="AJ55" s="297"/>
      <c r="AK55" s="298"/>
      <c r="AL55" s="299"/>
      <c r="AM55" s="302"/>
      <c r="AN55" s="297"/>
      <c r="AO55" s="298"/>
      <c r="AP55" s="297"/>
      <c r="AQ55" s="304"/>
      <c r="AR55" s="301"/>
      <c r="AS55" s="298"/>
      <c r="AT55" s="299"/>
      <c r="AU55" s="302"/>
      <c r="AV55" s="297"/>
      <c r="AW55" s="298"/>
      <c r="AX55" s="297"/>
      <c r="AY55" s="298"/>
      <c r="AZ55" s="297"/>
      <c r="BA55" s="301"/>
      <c r="BB55" s="303"/>
      <c r="BC55" s="302"/>
      <c r="BD55" s="297"/>
      <c r="BE55" s="298"/>
      <c r="BF55" s="297"/>
      <c r="BG55" s="298"/>
      <c r="BH55" s="297"/>
      <c r="BI55" s="298"/>
      <c r="BJ55" s="299"/>
      <c r="BK55" s="300"/>
      <c r="BL55" s="301"/>
      <c r="BM55" s="298"/>
      <c r="BN55" s="297"/>
      <c r="BO55" s="298"/>
      <c r="BP55" s="297"/>
      <c r="BQ55" s="298"/>
      <c r="BR55" s="299"/>
      <c r="BS55" s="302"/>
      <c r="BT55" s="297"/>
      <c r="BU55" s="301"/>
      <c r="BV55" s="305"/>
      <c r="BW55" s="298"/>
      <c r="BX55" s="138"/>
      <c r="BY55" s="138"/>
      <c r="BZ55" s="138"/>
      <c r="CA55" s="146"/>
    </row>
    <row r="56" spans="1:79">
      <c r="A56" s="107">
        <v>47</v>
      </c>
      <c r="B56" s="213" t="str">
        <f>IF('1_A'!$B55="","",'1_A'!$B55)</f>
        <v/>
      </c>
      <c r="C56" s="214"/>
      <c r="D56" s="215"/>
      <c r="E56" s="147"/>
      <c r="F56" s="289"/>
      <c r="G56" s="337"/>
      <c r="H56" s="337"/>
      <c r="I56" s="337"/>
      <c r="J56" s="337"/>
      <c r="K56" s="337"/>
      <c r="L56" s="337"/>
      <c r="M56" s="337"/>
      <c r="N56" s="337"/>
      <c r="O56" s="337"/>
      <c r="P56" s="337"/>
      <c r="Q56" s="337"/>
      <c r="R56" s="337"/>
      <c r="S56" s="337"/>
      <c r="T56" s="337"/>
      <c r="U56" s="290"/>
      <c r="V56" s="330">
        <f>IF(DataInduk!$H$27="","",DataInduk!$H$27)</f>
        <v>6</v>
      </c>
      <c r="W56" s="331"/>
      <c r="X56" s="295"/>
      <c r="Y56" s="285"/>
      <c r="Z56" s="286"/>
      <c r="AA56" s="287"/>
      <c r="AB56" s="288"/>
      <c r="AC56" s="285"/>
      <c r="AD56" s="289"/>
      <c r="AE56" s="290"/>
      <c r="AF56" s="288"/>
      <c r="AG56" s="296"/>
      <c r="AH56" s="291"/>
      <c r="AI56" s="287"/>
      <c r="AJ56" s="288"/>
      <c r="AK56" s="285"/>
      <c r="AL56" s="289"/>
      <c r="AM56" s="290"/>
      <c r="AN56" s="288"/>
      <c r="AO56" s="285"/>
      <c r="AP56" s="286"/>
      <c r="AQ56" s="294"/>
      <c r="AR56" s="284"/>
      <c r="AS56" s="285"/>
      <c r="AT56" s="289"/>
      <c r="AU56" s="290"/>
      <c r="AV56" s="288"/>
      <c r="AW56" s="285"/>
      <c r="AX56" s="286"/>
      <c r="AY56" s="287"/>
      <c r="AZ56" s="288"/>
      <c r="BA56" s="284"/>
      <c r="BB56" s="292"/>
      <c r="BC56" s="290"/>
      <c r="BD56" s="288"/>
      <c r="BE56" s="285"/>
      <c r="BF56" s="286"/>
      <c r="BG56" s="287"/>
      <c r="BH56" s="288"/>
      <c r="BI56" s="285"/>
      <c r="BJ56" s="289"/>
      <c r="BK56" s="293"/>
      <c r="BL56" s="284"/>
      <c r="BM56" s="285"/>
      <c r="BN56" s="286"/>
      <c r="BO56" s="287"/>
      <c r="BP56" s="288"/>
      <c r="BQ56" s="285"/>
      <c r="BR56" s="289"/>
      <c r="BS56" s="290"/>
      <c r="BT56" s="288"/>
      <c r="BU56" s="284"/>
      <c r="BV56" s="291"/>
      <c r="BW56" s="287"/>
      <c r="BX56" s="140"/>
      <c r="BY56" s="139"/>
      <c r="BZ56" s="140"/>
      <c r="CA56" s="148"/>
    </row>
    <row r="57" spans="1:79">
      <c r="A57" s="106">
        <v>48</v>
      </c>
      <c r="B57" s="210" t="str">
        <f>IF('1_A'!$B56="","",'1_A'!$B56)</f>
        <v/>
      </c>
      <c r="C57" s="211"/>
      <c r="D57" s="212"/>
      <c r="E57" s="145"/>
      <c r="F57" s="299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02"/>
      <c r="V57" s="335">
        <f>IF(DataInduk!$H$27="","",DataInduk!$H$27)</f>
        <v>6</v>
      </c>
      <c r="W57" s="336"/>
      <c r="X57" s="305"/>
      <c r="Y57" s="298"/>
      <c r="Z57" s="297"/>
      <c r="AA57" s="298"/>
      <c r="AB57" s="297"/>
      <c r="AC57" s="298"/>
      <c r="AD57" s="299"/>
      <c r="AE57" s="302"/>
      <c r="AF57" s="297"/>
      <c r="AG57" s="304"/>
      <c r="AH57" s="305"/>
      <c r="AI57" s="298"/>
      <c r="AJ57" s="297"/>
      <c r="AK57" s="298"/>
      <c r="AL57" s="299"/>
      <c r="AM57" s="302"/>
      <c r="AN57" s="297"/>
      <c r="AO57" s="298"/>
      <c r="AP57" s="297"/>
      <c r="AQ57" s="304"/>
      <c r="AR57" s="301"/>
      <c r="AS57" s="298"/>
      <c r="AT57" s="299"/>
      <c r="AU57" s="302"/>
      <c r="AV57" s="297"/>
      <c r="AW57" s="298"/>
      <c r="AX57" s="297"/>
      <c r="AY57" s="298"/>
      <c r="AZ57" s="297"/>
      <c r="BA57" s="301"/>
      <c r="BB57" s="303"/>
      <c r="BC57" s="302"/>
      <c r="BD57" s="297"/>
      <c r="BE57" s="298"/>
      <c r="BF57" s="297"/>
      <c r="BG57" s="298"/>
      <c r="BH57" s="297"/>
      <c r="BI57" s="298"/>
      <c r="BJ57" s="299"/>
      <c r="BK57" s="300"/>
      <c r="BL57" s="301"/>
      <c r="BM57" s="298"/>
      <c r="BN57" s="297"/>
      <c r="BO57" s="298"/>
      <c r="BP57" s="297"/>
      <c r="BQ57" s="298"/>
      <c r="BR57" s="299"/>
      <c r="BS57" s="302"/>
      <c r="BT57" s="297"/>
      <c r="BU57" s="301"/>
      <c r="BV57" s="305"/>
      <c r="BW57" s="298"/>
      <c r="BX57" s="138"/>
      <c r="BY57" s="138"/>
      <c r="BZ57" s="138"/>
      <c r="CA57" s="146"/>
    </row>
    <row r="58" spans="1:79">
      <c r="A58" s="107">
        <v>49</v>
      </c>
      <c r="B58" s="213" t="str">
        <f>IF('1_A'!$B57="","",'1_A'!$B57)</f>
        <v/>
      </c>
      <c r="C58" s="214"/>
      <c r="D58" s="215"/>
      <c r="E58" s="147"/>
      <c r="F58" s="289"/>
      <c r="G58" s="337"/>
      <c r="H58" s="337"/>
      <c r="I58" s="337"/>
      <c r="J58" s="337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290"/>
      <c r="V58" s="330">
        <f>IF(DataInduk!$H$27="","",DataInduk!$H$27)</f>
        <v>6</v>
      </c>
      <c r="W58" s="331"/>
      <c r="X58" s="295"/>
      <c r="Y58" s="285"/>
      <c r="Z58" s="286"/>
      <c r="AA58" s="287"/>
      <c r="AB58" s="288"/>
      <c r="AC58" s="285"/>
      <c r="AD58" s="289"/>
      <c r="AE58" s="290"/>
      <c r="AF58" s="288"/>
      <c r="AG58" s="296"/>
      <c r="AH58" s="291"/>
      <c r="AI58" s="287"/>
      <c r="AJ58" s="288"/>
      <c r="AK58" s="285"/>
      <c r="AL58" s="289"/>
      <c r="AM58" s="290"/>
      <c r="AN58" s="288"/>
      <c r="AO58" s="285"/>
      <c r="AP58" s="286"/>
      <c r="AQ58" s="294"/>
      <c r="AR58" s="284"/>
      <c r="AS58" s="285"/>
      <c r="AT58" s="289"/>
      <c r="AU58" s="290"/>
      <c r="AV58" s="288"/>
      <c r="AW58" s="285"/>
      <c r="AX58" s="286"/>
      <c r="AY58" s="287"/>
      <c r="AZ58" s="288"/>
      <c r="BA58" s="284"/>
      <c r="BB58" s="292"/>
      <c r="BC58" s="290"/>
      <c r="BD58" s="288"/>
      <c r="BE58" s="285"/>
      <c r="BF58" s="286"/>
      <c r="BG58" s="287"/>
      <c r="BH58" s="288"/>
      <c r="BI58" s="285"/>
      <c r="BJ58" s="289"/>
      <c r="BK58" s="293"/>
      <c r="BL58" s="284"/>
      <c r="BM58" s="285"/>
      <c r="BN58" s="286"/>
      <c r="BO58" s="287"/>
      <c r="BP58" s="288"/>
      <c r="BQ58" s="285"/>
      <c r="BR58" s="289"/>
      <c r="BS58" s="290"/>
      <c r="BT58" s="288"/>
      <c r="BU58" s="284"/>
      <c r="BV58" s="291"/>
      <c r="BW58" s="287"/>
      <c r="BX58" s="140"/>
      <c r="BY58" s="139"/>
      <c r="BZ58" s="140"/>
      <c r="CA58" s="148"/>
    </row>
    <row r="59" spans="1:79">
      <c r="A59" s="108">
        <v>50</v>
      </c>
      <c r="B59" s="216" t="str">
        <f>IF('1_A'!$B58="","",'1_A'!$B58)</f>
        <v/>
      </c>
      <c r="C59" s="217"/>
      <c r="D59" s="218"/>
      <c r="E59" s="149"/>
      <c r="F59" s="27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281"/>
      <c r="V59" s="332">
        <f>IF(DataInduk!$H$27="","",DataInduk!$H$27)</f>
        <v>6</v>
      </c>
      <c r="W59" s="333"/>
      <c r="X59" s="272"/>
      <c r="Y59" s="273"/>
      <c r="Z59" s="270"/>
      <c r="AA59" s="273"/>
      <c r="AB59" s="270"/>
      <c r="AC59" s="273"/>
      <c r="AD59" s="279"/>
      <c r="AE59" s="281"/>
      <c r="AF59" s="270"/>
      <c r="AG59" s="283"/>
      <c r="AH59" s="272"/>
      <c r="AI59" s="273"/>
      <c r="AJ59" s="270"/>
      <c r="AK59" s="273"/>
      <c r="AL59" s="279"/>
      <c r="AM59" s="281"/>
      <c r="AN59" s="270"/>
      <c r="AO59" s="273"/>
      <c r="AP59" s="270"/>
      <c r="AQ59" s="283"/>
      <c r="AR59" s="271"/>
      <c r="AS59" s="273"/>
      <c r="AT59" s="279"/>
      <c r="AU59" s="281"/>
      <c r="AV59" s="270"/>
      <c r="AW59" s="273"/>
      <c r="AX59" s="270"/>
      <c r="AY59" s="273"/>
      <c r="AZ59" s="270"/>
      <c r="BA59" s="271"/>
      <c r="BB59" s="282"/>
      <c r="BC59" s="281"/>
      <c r="BD59" s="270"/>
      <c r="BE59" s="273"/>
      <c r="BF59" s="270"/>
      <c r="BG59" s="273"/>
      <c r="BH59" s="270"/>
      <c r="BI59" s="273"/>
      <c r="BJ59" s="279"/>
      <c r="BK59" s="280"/>
      <c r="BL59" s="271"/>
      <c r="BM59" s="273"/>
      <c r="BN59" s="270"/>
      <c r="BO59" s="273"/>
      <c r="BP59" s="270"/>
      <c r="BQ59" s="273"/>
      <c r="BR59" s="279"/>
      <c r="BS59" s="281"/>
      <c r="BT59" s="270"/>
      <c r="BU59" s="271"/>
      <c r="BV59" s="272"/>
      <c r="BW59" s="273"/>
      <c r="BX59" s="150"/>
      <c r="BY59" s="150"/>
      <c r="BZ59" s="150"/>
      <c r="CA59" s="151"/>
    </row>
    <row r="60" spans="1:79">
      <c r="A60" s="82"/>
      <c r="B60" s="51"/>
      <c r="C60" s="54"/>
      <c r="D60" s="51"/>
      <c r="E60" s="51"/>
      <c r="F60" s="51"/>
    </row>
  </sheetData>
  <sheetProtection sheet="1" objects="1" scenarios="1" selectLockedCells="1"/>
  <mergeCells count="1505">
    <mergeCell ref="BV59:BW59"/>
    <mergeCell ref="BB59:BC59"/>
    <mergeCell ref="BD59:BE59"/>
    <mergeCell ref="BF59:BG59"/>
    <mergeCell ref="BH59:BI59"/>
    <mergeCell ref="BJ59:BK59"/>
    <mergeCell ref="BL59:BM59"/>
    <mergeCell ref="AP59:AQ59"/>
    <mergeCell ref="AR59:AS59"/>
    <mergeCell ref="AT59:AU59"/>
    <mergeCell ref="AV59:AW59"/>
    <mergeCell ref="AX59:AY59"/>
    <mergeCell ref="AZ59:BA59"/>
    <mergeCell ref="AD59:AE59"/>
    <mergeCell ref="AF59:AG59"/>
    <mergeCell ref="AH59:AI59"/>
    <mergeCell ref="AJ59:AK59"/>
    <mergeCell ref="AL59:AM59"/>
    <mergeCell ref="AN59:AO59"/>
    <mergeCell ref="B59:D59"/>
    <mergeCell ref="F59:U59"/>
    <mergeCell ref="V59:W59"/>
    <mergeCell ref="X59:Y59"/>
    <mergeCell ref="Z59:AA59"/>
    <mergeCell ref="AB59:AC59"/>
    <mergeCell ref="BL58:BM58"/>
    <mergeCell ref="BN58:BO58"/>
    <mergeCell ref="BP58:BQ58"/>
    <mergeCell ref="BR58:BS58"/>
    <mergeCell ref="BT58:BU58"/>
    <mergeCell ref="BN59:BO59"/>
    <mergeCell ref="BP59:BQ59"/>
    <mergeCell ref="BR59:BS59"/>
    <mergeCell ref="BT59:BU59"/>
    <mergeCell ref="BV58:BW58"/>
    <mergeCell ref="AZ58:BA58"/>
    <mergeCell ref="BB58:BC58"/>
    <mergeCell ref="BD58:BE58"/>
    <mergeCell ref="BF58:BG58"/>
    <mergeCell ref="BH58:BI58"/>
    <mergeCell ref="BJ58:BK58"/>
    <mergeCell ref="AN58:AO58"/>
    <mergeCell ref="AP58:AQ58"/>
    <mergeCell ref="AR58:AS58"/>
    <mergeCell ref="AT58:AU58"/>
    <mergeCell ref="AV58:AW58"/>
    <mergeCell ref="AX58:AY58"/>
    <mergeCell ref="AB58:AC58"/>
    <mergeCell ref="AD58:AE58"/>
    <mergeCell ref="AF58:AG58"/>
    <mergeCell ref="AH58:AI58"/>
    <mergeCell ref="AJ58:AK58"/>
    <mergeCell ref="AL58:AM58"/>
    <mergeCell ref="B58:D58"/>
    <mergeCell ref="F58:U58"/>
    <mergeCell ref="V58:W58"/>
    <mergeCell ref="X58:Y58"/>
    <mergeCell ref="Z58:AA58"/>
    <mergeCell ref="BB57:BC57"/>
    <mergeCell ref="BD57:BE57"/>
    <mergeCell ref="BF57:BG57"/>
    <mergeCell ref="BH57:BI57"/>
    <mergeCell ref="BJ57:BK57"/>
    <mergeCell ref="BL57:BM57"/>
    <mergeCell ref="AP57:AQ57"/>
    <mergeCell ref="AR57:AS57"/>
    <mergeCell ref="AT57:AU57"/>
    <mergeCell ref="AV57:AW57"/>
    <mergeCell ref="AX57:AY57"/>
    <mergeCell ref="AZ57:BA57"/>
    <mergeCell ref="AD57:AE57"/>
    <mergeCell ref="AF57:AG57"/>
    <mergeCell ref="AH57:AI57"/>
    <mergeCell ref="AJ57:AK57"/>
    <mergeCell ref="AL57:AM57"/>
    <mergeCell ref="AN57:AO57"/>
    <mergeCell ref="B57:D57"/>
    <mergeCell ref="F57:U57"/>
    <mergeCell ref="V57:W57"/>
    <mergeCell ref="X57:Y57"/>
    <mergeCell ref="Z57:AA57"/>
    <mergeCell ref="AB57:AC57"/>
    <mergeCell ref="BL56:BM56"/>
    <mergeCell ref="BN56:BO56"/>
    <mergeCell ref="BP56:BQ56"/>
    <mergeCell ref="BR56:BS56"/>
    <mergeCell ref="BT56:BU56"/>
    <mergeCell ref="BV56:BW56"/>
    <mergeCell ref="AZ56:BA56"/>
    <mergeCell ref="BB56:BC56"/>
    <mergeCell ref="BD56:BE56"/>
    <mergeCell ref="BF56:BG56"/>
    <mergeCell ref="BH56:BI56"/>
    <mergeCell ref="BJ56:BK56"/>
    <mergeCell ref="AN56:AO56"/>
    <mergeCell ref="AP56:AQ56"/>
    <mergeCell ref="AR56:AS56"/>
    <mergeCell ref="AT56:AU56"/>
    <mergeCell ref="AV56:AW56"/>
    <mergeCell ref="AX56:AY56"/>
    <mergeCell ref="AB56:AC56"/>
    <mergeCell ref="AD56:AE56"/>
    <mergeCell ref="AF56:AG56"/>
    <mergeCell ref="AH56:AI56"/>
    <mergeCell ref="AJ56:AK56"/>
    <mergeCell ref="AL56:AM56"/>
    <mergeCell ref="BN57:BO57"/>
    <mergeCell ref="BP57:BQ57"/>
    <mergeCell ref="BR57:BS57"/>
    <mergeCell ref="BT57:BU57"/>
    <mergeCell ref="BV57:BW57"/>
    <mergeCell ref="B56:D56"/>
    <mergeCell ref="F56:U56"/>
    <mergeCell ref="V56:W56"/>
    <mergeCell ref="X56:Y56"/>
    <mergeCell ref="Z56:AA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Z55:BA55"/>
    <mergeCell ref="AD55:AE55"/>
    <mergeCell ref="AF55:AG55"/>
    <mergeCell ref="AH55:AI55"/>
    <mergeCell ref="AJ55:AK55"/>
    <mergeCell ref="AL55:AM55"/>
    <mergeCell ref="AN55:AO55"/>
    <mergeCell ref="B55:D55"/>
    <mergeCell ref="F55:U55"/>
    <mergeCell ref="V55:W55"/>
    <mergeCell ref="X55:Y55"/>
    <mergeCell ref="Z55:AA55"/>
    <mergeCell ref="AB55:AC55"/>
    <mergeCell ref="BL54:BM54"/>
    <mergeCell ref="BN54:BO54"/>
    <mergeCell ref="BP54:BQ54"/>
    <mergeCell ref="BR54:BS54"/>
    <mergeCell ref="BT54:BU54"/>
    <mergeCell ref="BV54:BW54"/>
    <mergeCell ref="AZ54:BA54"/>
    <mergeCell ref="BB54:BC54"/>
    <mergeCell ref="BD54:BE54"/>
    <mergeCell ref="BF54:BG54"/>
    <mergeCell ref="BH54:BI54"/>
    <mergeCell ref="BJ54:BK54"/>
    <mergeCell ref="AN54:AO54"/>
    <mergeCell ref="AP54:AQ54"/>
    <mergeCell ref="AR54:AS54"/>
    <mergeCell ref="AT54:AU54"/>
    <mergeCell ref="AV54:AW54"/>
    <mergeCell ref="AX54:AY54"/>
    <mergeCell ref="AB54:AC54"/>
    <mergeCell ref="AD54:AE54"/>
    <mergeCell ref="AF54:AG54"/>
    <mergeCell ref="AH54:AI54"/>
    <mergeCell ref="AJ54:AK54"/>
    <mergeCell ref="AL54:AM54"/>
    <mergeCell ref="BN55:BO55"/>
    <mergeCell ref="BP55:BQ55"/>
    <mergeCell ref="BR55:BS55"/>
    <mergeCell ref="BT55:BU55"/>
    <mergeCell ref="BV55:BW55"/>
    <mergeCell ref="B54:D54"/>
    <mergeCell ref="F54:U54"/>
    <mergeCell ref="V54:W54"/>
    <mergeCell ref="X54:Y54"/>
    <mergeCell ref="Z54:AA54"/>
    <mergeCell ref="BB53:BC53"/>
    <mergeCell ref="BD53:BE53"/>
    <mergeCell ref="BF53:BG53"/>
    <mergeCell ref="BH53:BI53"/>
    <mergeCell ref="BJ53:BK53"/>
    <mergeCell ref="BL53:BM53"/>
    <mergeCell ref="AP53:AQ53"/>
    <mergeCell ref="AR53:AS53"/>
    <mergeCell ref="AT53:AU53"/>
    <mergeCell ref="AV53:AW53"/>
    <mergeCell ref="AX53:AY53"/>
    <mergeCell ref="AZ53:BA53"/>
    <mergeCell ref="AD53:AE53"/>
    <mergeCell ref="AF53:AG53"/>
    <mergeCell ref="AH53:AI53"/>
    <mergeCell ref="AJ53:AK53"/>
    <mergeCell ref="AL53:AM53"/>
    <mergeCell ref="AN53:AO53"/>
    <mergeCell ref="B53:D53"/>
    <mergeCell ref="F53:U53"/>
    <mergeCell ref="V53:W53"/>
    <mergeCell ref="X53:Y53"/>
    <mergeCell ref="Z53:AA53"/>
    <mergeCell ref="AB53:AC53"/>
    <mergeCell ref="BL52:BM52"/>
    <mergeCell ref="BN52:BO52"/>
    <mergeCell ref="BP52:BQ52"/>
    <mergeCell ref="BR52:BS52"/>
    <mergeCell ref="BT52:BU52"/>
    <mergeCell ref="BV52:BW52"/>
    <mergeCell ref="AZ52:BA52"/>
    <mergeCell ref="BB52:BC52"/>
    <mergeCell ref="BD52:BE52"/>
    <mergeCell ref="BF52:BG52"/>
    <mergeCell ref="BH52:BI52"/>
    <mergeCell ref="BJ52:BK52"/>
    <mergeCell ref="AN52:AO52"/>
    <mergeCell ref="AP52:AQ52"/>
    <mergeCell ref="AR52:AS52"/>
    <mergeCell ref="AT52:AU52"/>
    <mergeCell ref="AV52:AW52"/>
    <mergeCell ref="AX52:AY52"/>
    <mergeCell ref="AB52:AC52"/>
    <mergeCell ref="AD52:AE52"/>
    <mergeCell ref="AF52:AG52"/>
    <mergeCell ref="AH52:AI52"/>
    <mergeCell ref="AJ52:AK52"/>
    <mergeCell ref="AL52:AM52"/>
    <mergeCell ref="BN53:BO53"/>
    <mergeCell ref="BP53:BQ53"/>
    <mergeCell ref="BR53:BS53"/>
    <mergeCell ref="BT53:BU53"/>
    <mergeCell ref="BV53:BW53"/>
    <mergeCell ref="B52:D52"/>
    <mergeCell ref="F52:U52"/>
    <mergeCell ref="V52:W52"/>
    <mergeCell ref="X52:Y52"/>
    <mergeCell ref="Z52:AA52"/>
    <mergeCell ref="BB51:BC51"/>
    <mergeCell ref="BD51:BE51"/>
    <mergeCell ref="BF51:BG51"/>
    <mergeCell ref="BH51:BI51"/>
    <mergeCell ref="BJ51:BK51"/>
    <mergeCell ref="BL51:BM51"/>
    <mergeCell ref="AP51:AQ51"/>
    <mergeCell ref="AR51:AS51"/>
    <mergeCell ref="AT51:AU51"/>
    <mergeCell ref="AV51:AW51"/>
    <mergeCell ref="AX51:AY51"/>
    <mergeCell ref="AZ51:BA51"/>
    <mergeCell ref="AD51:AE51"/>
    <mergeCell ref="AF51:AG51"/>
    <mergeCell ref="AH51:AI51"/>
    <mergeCell ref="AJ51:AK51"/>
    <mergeCell ref="AL51:AM51"/>
    <mergeCell ref="AN51:AO51"/>
    <mergeCell ref="B51:D51"/>
    <mergeCell ref="F51:U51"/>
    <mergeCell ref="V51:W51"/>
    <mergeCell ref="X51:Y51"/>
    <mergeCell ref="Z51:AA51"/>
    <mergeCell ref="AB51:AC51"/>
    <mergeCell ref="BL50:BM50"/>
    <mergeCell ref="BN50:BO50"/>
    <mergeCell ref="BP50:BQ50"/>
    <mergeCell ref="BR50:BS50"/>
    <mergeCell ref="BT50:BU50"/>
    <mergeCell ref="BV50:BW50"/>
    <mergeCell ref="AZ50:BA50"/>
    <mergeCell ref="BB50:BC50"/>
    <mergeCell ref="BD50:BE50"/>
    <mergeCell ref="BF50:BG50"/>
    <mergeCell ref="BH50:BI50"/>
    <mergeCell ref="BJ50:BK50"/>
    <mergeCell ref="AN50:AO50"/>
    <mergeCell ref="AP50:AQ50"/>
    <mergeCell ref="AR50:AS50"/>
    <mergeCell ref="AT50:AU50"/>
    <mergeCell ref="AV50:AW50"/>
    <mergeCell ref="AX50:AY50"/>
    <mergeCell ref="AB50:AC50"/>
    <mergeCell ref="AD50:AE50"/>
    <mergeCell ref="AF50:AG50"/>
    <mergeCell ref="AH50:AI50"/>
    <mergeCell ref="AJ50:AK50"/>
    <mergeCell ref="AL50:AM50"/>
    <mergeCell ref="BN51:BO51"/>
    <mergeCell ref="BP51:BQ51"/>
    <mergeCell ref="BR51:BS51"/>
    <mergeCell ref="BT51:BU51"/>
    <mergeCell ref="BV51:BW51"/>
    <mergeCell ref="B50:D50"/>
    <mergeCell ref="F50:U50"/>
    <mergeCell ref="V50:W50"/>
    <mergeCell ref="X50:Y50"/>
    <mergeCell ref="Z50:AA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AN49:AO49"/>
    <mergeCell ref="B49:D49"/>
    <mergeCell ref="F49:U49"/>
    <mergeCell ref="V49:W49"/>
    <mergeCell ref="X49:Y49"/>
    <mergeCell ref="Z49:AA49"/>
    <mergeCell ref="AB49:AC49"/>
    <mergeCell ref="BL48:BM48"/>
    <mergeCell ref="BN48:BO48"/>
    <mergeCell ref="BP48:BQ48"/>
    <mergeCell ref="BR48:BS48"/>
    <mergeCell ref="BT48:BU48"/>
    <mergeCell ref="BV48:BW48"/>
    <mergeCell ref="AZ48:BA48"/>
    <mergeCell ref="BB48:BC48"/>
    <mergeCell ref="BD48:BE48"/>
    <mergeCell ref="BF48:BG48"/>
    <mergeCell ref="BH48:BI48"/>
    <mergeCell ref="BJ48:BK48"/>
    <mergeCell ref="AN48:AO48"/>
    <mergeCell ref="AP48:AQ48"/>
    <mergeCell ref="AR48:AS48"/>
    <mergeCell ref="AT48:AU48"/>
    <mergeCell ref="AV48:AW48"/>
    <mergeCell ref="AX48:AY48"/>
    <mergeCell ref="AB48:AC48"/>
    <mergeCell ref="AD48:AE48"/>
    <mergeCell ref="AF48:AG48"/>
    <mergeCell ref="AH48:AI48"/>
    <mergeCell ref="AJ48:AK48"/>
    <mergeCell ref="AL48:AM48"/>
    <mergeCell ref="BN49:BO49"/>
    <mergeCell ref="BP49:BQ49"/>
    <mergeCell ref="BR49:BS49"/>
    <mergeCell ref="BT49:BU49"/>
    <mergeCell ref="BV49:BW49"/>
    <mergeCell ref="B48:D48"/>
    <mergeCell ref="F48:U48"/>
    <mergeCell ref="V48:W48"/>
    <mergeCell ref="X48:Y48"/>
    <mergeCell ref="Z48:AA48"/>
    <mergeCell ref="BB47:BC47"/>
    <mergeCell ref="BD47:BE47"/>
    <mergeCell ref="BF47:BG47"/>
    <mergeCell ref="BH47:BI47"/>
    <mergeCell ref="BJ47:BK47"/>
    <mergeCell ref="BL47:BM47"/>
    <mergeCell ref="AP47:AQ47"/>
    <mergeCell ref="AR47:AS47"/>
    <mergeCell ref="AT47:AU47"/>
    <mergeCell ref="AV47:AW47"/>
    <mergeCell ref="AX47:AY47"/>
    <mergeCell ref="AZ47:BA47"/>
    <mergeCell ref="AD47:AE47"/>
    <mergeCell ref="AF47:AG47"/>
    <mergeCell ref="AH47:AI47"/>
    <mergeCell ref="AJ47:AK47"/>
    <mergeCell ref="AL47:AM47"/>
    <mergeCell ref="AN47:AO47"/>
    <mergeCell ref="B47:D47"/>
    <mergeCell ref="F47:U47"/>
    <mergeCell ref="V47:W47"/>
    <mergeCell ref="X47:Y47"/>
    <mergeCell ref="Z47:AA47"/>
    <mergeCell ref="AB47:AC47"/>
    <mergeCell ref="BL46:BM46"/>
    <mergeCell ref="BN46:BO46"/>
    <mergeCell ref="BP46:BQ46"/>
    <mergeCell ref="BR46:BS46"/>
    <mergeCell ref="BT46:BU46"/>
    <mergeCell ref="BV46:BW46"/>
    <mergeCell ref="AZ46:BA46"/>
    <mergeCell ref="BB46:BC46"/>
    <mergeCell ref="BD46:BE46"/>
    <mergeCell ref="BF46:BG46"/>
    <mergeCell ref="BH46:BI46"/>
    <mergeCell ref="BJ46:BK46"/>
    <mergeCell ref="AN46:AO46"/>
    <mergeCell ref="AP46:AQ46"/>
    <mergeCell ref="AR46:AS46"/>
    <mergeCell ref="AT46:AU46"/>
    <mergeCell ref="AV46:AW46"/>
    <mergeCell ref="AX46:AY46"/>
    <mergeCell ref="AB46:AC46"/>
    <mergeCell ref="AD46:AE46"/>
    <mergeCell ref="AF46:AG46"/>
    <mergeCell ref="AH46:AI46"/>
    <mergeCell ref="AJ46:AK46"/>
    <mergeCell ref="AL46:AM46"/>
    <mergeCell ref="BN47:BO47"/>
    <mergeCell ref="BP47:BQ47"/>
    <mergeCell ref="BR47:BS47"/>
    <mergeCell ref="BT47:BU47"/>
    <mergeCell ref="BV47:BW47"/>
    <mergeCell ref="B46:D46"/>
    <mergeCell ref="F46:U46"/>
    <mergeCell ref="V46:W46"/>
    <mergeCell ref="X46:Y46"/>
    <mergeCell ref="Z46:AA46"/>
    <mergeCell ref="BB45:BC45"/>
    <mergeCell ref="BD45:BE45"/>
    <mergeCell ref="BF45:BG45"/>
    <mergeCell ref="BH45:BI45"/>
    <mergeCell ref="BJ45:BK45"/>
    <mergeCell ref="BL45:BM45"/>
    <mergeCell ref="AP45:AQ45"/>
    <mergeCell ref="AR45:AS45"/>
    <mergeCell ref="AT45:AU45"/>
    <mergeCell ref="AV45:AW45"/>
    <mergeCell ref="AX45:AY45"/>
    <mergeCell ref="AZ45:BA45"/>
    <mergeCell ref="AD45:AE45"/>
    <mergeCell ref="AF45:AG45"/>
    <mergeCell ref="AH45:AI45"/>
    <mergeCell ref="AJ45:AK45"/>
    <mergeCell ref="AL45:AM45"/>
    <mergeCell ref="AN45:AO45"/>
    <mergeCell ref="B45:D45"/>
    <mergeCell ref="F45:U45"/>
    <mergeCell ref="V45:W45"/>
    <mergeCell ref="X45:Y45"/>
    <mergeCell ref="Z45:AA45"/>
    <mergeCell ref="AB45:AC45"/>
    <mergeCell ref="BL44:BM44"/>
    <mergeCell ref="BN44:BO44"/>
    <mergeCell ref="BP44:BQ44"/>
    <mergeCell ref="BR44:BS44"/>
    <mergeCell ref="BT44:BU44"/>
    <mergeCell ref="BV44:BW44"/>
    <mergeCell ref="AZ44:BA44"/>
    <mergeCell ref="BB44:BC44"/>
    <mergeCell ref="BD44:BE44"/>
    <mergeCell ref="BF44:BG44"/>
    <mergeCell ref="BH44:BI44"/>
    <mergeCell ref="BJ44:BK44"/>
    <mergeCell ref="AN44:AO44"/>
    <mergeCell ref="AP44:AQ44"/>
    <mergeCell ref="AR44:AS44"/>
    <mergeCell ref="AT44:AU44"/>
    <mergeCell ref="AV44:AW44"/>
    <mergeCell ref="AX44:AY44"/>
    <mergeCell ref="AB44:AC44"/>
    <mergeCell ref="AD44:AE44"/>
    <mergeCell ref="AF44:AG44"/>
    <mergeCell ref="AH44:AI44"/>
    <mergeCell ref="AJ44:AK44"/>
    <mergeCell ref="AL44:AM44"/>
    <mergeCell ref="BN45:BO45"/>
    <mergeCell ref="BP45:BQ45"/>
    <mergeCell ref="BR45:BS45"/>
    <mergeCell ref="BT45:BU45"/>
    <mergeCell ref="BV45:BW45"/>
    <mergeCell ref="B44:D44"/>
    <mergeCell ref="F44:U44"/>
    <mergeCell ref="V44:W44"/>
    <mergeCell ref="X44:Y44"/>
    <mergeCell ref="Z44:AA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AF43:AG43"/>
    <mergeCell ref="AH43:AI43"/>
    <mergeCell ref="AJ43:AK43"/>
    <mergeCell ref="AL43:AM43"/>
    <mergeCell ref="AN43:AO43"/>
    <mergeCell ref="B43:D43"/>
    <mergeCell ref="F43:U43"/>
    <mergeCell ref="V43:W43"/>
    <mergeCell ref="X43:Y43"/>
    <mergeCell ref="Z43:AA43"/>
    <mergeCell ref="AB43:AC43"/>
    <mergeCell ref="BL42:BM42"/>
    <mergeCell ref="BN42:BO42"/>
    <mergeCell ref="BP42:BQ42"/>
    <mergeCell ref="BR42:BS42"/>
    <mergeCell ref="BT42:BU42"/>
    <mergeCell ref="BV42:BW42"/>
    <mergeCell ref="AZ42:BA42"/>
    <mergeCell ref="BB42:BC42"/>
    <mergeCell ref="BD42:BE42"/>
    <mergeCell ref="BF42:BG42"/>
    <mergeCell ref="BH42:BI42"/>
    <mergeCell ref="BJ42:BK42"/>
    <mergeCell ref="AN42:AO42"/>
    <mergeCell ref="AP42:AQ42"/>
    <mergeCell ref="AR42:AS42"/>
    <mergeCell ref="AT42:AU42"/>
    <mergeCell ref="AV42:AW42"/>
    <mergeCell ref="AX42:AY42"/>
    <mergeCell ref="AB42:AC42"/>
    <mergeCell ref="AD42:AE42"/>
    <mergeCell ref="AF42:AG42"/>
    <mergeCell ref="AH42:AI42"/>
    <mergeCell ref="AJ42:AK42"/>
    <mergeCell ref="AL42:AM42"/>
    <mergeCell ref="BN43:BO43"/>
    <mergeCell ref="BP43:BQ43"/>
    <mergeCell ref="BR43:BS43"/>
    <mergeCell ref="BT43:BU43"/>
    <mergeCell ref="BV43:BW43"/>
    <mergeCell ref="B42:D42"/>
    <mergeCell ref="F42:U42"/>
    <mergeCell ref="V42:W42"/>
    <mergeCell ref="X42:Y42"/>
    <mergeCell ref="Z42:AA42"/>
    <mergeCell ref="BB41:BC41"/>
    <mergeCell ref="BD41:BE41"/>
    <mergeCell ref="BF41:BG41"/>
    <mergeCell ref="BH41:BI41"/>
    <mergeCell ref="BJ41:BK41"/>
    <mergeCell ref="BL41:BM41"/>
    <mergeCell ref="AP41:AQ41"/>
    <mergeCell ref="AR41:AS41"/>
    <mergeCell ref="AT41:AU41"/>
    <mergeCell ref="AV41:AW41"/>
    <mergeCell ref="AX41:AY41"/>
    <mergeCell ref="AZ41:BA41"/>
    <mergeCell ref="AD41:AE41"/>
    <mergeCell ref="AF41:AG41"/>
    <mergeCell ref="AH41:AI41"/>
    <mergeCell ref="AJ41:AK41"/>
    <mergeCell ref="AL41:AM41"/>
    <mergeCell ref="AN41:AO41"/>
    <mergeCell ref="B41:D41"/>
    <mergeCell ref="F41:U41"/>
    <mergeCell ref="V41:W41"/>
    <mergeCell ref="X41:Y41"/>
    <mergeCell ref="Z41:AA41"/>
    <mergeCell ref="AB41:AC41"/>
    <mergeCell ref="BL40:BM40"/>
    <mergeCell ref="BN40:BO40"/>
    <mergeCell ref="BP40:BQ40"/>
    <mergeCell ref="BR40:BS40"/>
    <mergeCell ref="BT40:BU40"/>
    <mergeCell ref="BV40:BW40"/>
    <mergeCell ref="AZ40:BA40"/>
    <mergeCell ref="BB40:BC40"/>
    <mergeCell ref="BD40:BE40"/>
    <mergeCell ref="BF40:BG40"/>
    <mergeCell ref="BH40:BI40"/>
    <mergeCell ref="BJ40:BK40"/>
    <mergeCell ref="AN40:AO40"/>
    <mergeCell ref="AP40:AQ40"/>
    <mergeCell ref="AR40:AS40"/>
    <mergeCell ref="AT40:AU40"/>
    <mergeCell ref="AV40:AW40"/>
    <mergeCell ref="AX40:AY40"/>
    <mergeCell ref="AB40:AC40"/>
    <mergeCell ref="AD40:AE40"/>
    <mergeCell ref="AF40:AG40"/>
    <mergeCell ref="AH40:AI40"/>
    <mergeCell ref="AJ40:AK40"/>
    <mergeCell ref="AL40:AM40"/>
    <mergeCell ref="BN41:BO41"/>
    <mergeCell ref="BP41:BQ41"/>
    <mergeCell ref="BR41:BS41"/>
    <mergeCell ref="BT41:BU41"/>
    <mergeCell ref="BV41:BW41"/>
    <mergeCell ref="B40:D40"/>
    <mergeCell ref="F40:U40"/>
    <mergeCell ref="V40:W40"/>
    <mergeCell ref="X40:Y40"/>
    <mergeCell ref="Z40:AA40"/>
    <mergeCell ref="BB39:BC39"/>
    <mergeCell ref="BD39:BE39"/>
    <mergeCell ref="BF39:BG39"/>
    <mergeCell ref="BH39:BI39"/>
    <mergeCell ref="BJ39:BK39"/>
    <mergeCell ref="BL39:BM39"/>
    <mergeCell ref="AP39:AQ39"/>
    <mergeCell ref="AR39:AS39"/>
    <mergeCell ref="AT39:AU39"/>
    <mergeCell ref="AV39:AW39"/>
    <mergeCell ref="AX39:AY39"/>
    <mergeCell ref="AZ39:BA39"/>
    <mergeCell ref="AD39:AE39"/>
    <mergeCell ref="AF39:AG39"/>
    <mergeCell ref="AH39:AI39"/>
    <mergeCell ref="AJ39:AK39"/>
    <mergeCell ref="AL39:AM39"/>
    <mergeCell ref="AN39:AO39"/>
    <mergeCell ref="B39:D39"/>
    <mergeCell ref="F39:U39"/>
    <mergeCell ref="V39:W39"/>
    <mergeCell ref="X39:Y39"/>
    <mergeCell ref="Z39:AA39"/>
    <mergeCell ref="AB39:AC39"/>
    <mergeCell ref="BL38:BM38"/>
    <mergeCell ref="BN38:BO38"/>
    <mergeCell ref="BP38:BQ38"/>
    <mergeCell ref="BR38:BS38"/>
    <mergeCell ref="BT38:BU38"/>
    <mergeCell ref="BV38:BW38"/>
    <mergeCell ref="AZ38:BA38"/>
    <mergeCell ref="BB38:BC38"/>
    <mergeCell ref="BD38:BE38"/>
    <mergeCell ref="BF38:BG38"/>
    <mergeCell ref="BH38:BI38"/>
    <mergeCell ref="BJ38:BK38"/>
    <mergeCell ref="AN38:AO38"/>
    <mergeCell ref="AP38:AQ38"/>
    <mergeCell ref="AR38:AS38"/>
    <mergeCell ref="AT38:AU38"/>
    <mergeCell ref="AV38:AW38"/>
    <mergeCell ref="AX38:AY38"/>
    <mergeCell ref="AB38:AC38"/>
    <mergeCell ref="AD38:AE38"/>
    <mergeCell ref="AF38:AG38"/>
    <mergeCell ref="AH38:AI38"/>
    <mergeCell ref="AJ38:AK38"/>
    <mergeCell ref="AL38:AM38"/>
    <mergeCell ref="BN39:BO39"/>
    <mergeCell ref="BP39:BQ39"/>
    <mergeCell ref="BR39:BS39"/>
    <mergeCell ref="BT39:BU39"/>
    <mergeCell ref="BV39:BW39"/>
    <mergeCell ref="B38:D38"/>
    <mergeCell ref="F38:U38"/>
    <mergeCell ref="V38:W38"/>
    <mergeCell ref="X38:Y38"/>
    <mergeCell ref="Z38:AA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B37:D37"/>
    <mergeCell ref="F37:U37"/>
    <mergeCell ref="V37:W37"/>
    <mergeCell ref="X37:Y37"/>
    <mergeCell ref="Z37:AA37"/>
    <mergeCell ref="AB37:AC37"/>
    <mergeCell ref="BL36:BM36"/>
    <mergeCell ref="BN36:BO36"/>
    <mergeCell ref="BP36:BQ36"/>
    <mergeCell ref="BR36:BS36"/>
    <mergeCell ref="BT36:BU36"/>
    <mergeCell ref="BV36:BW36"/>
    <mergeCell ref="AZ36:BA36"/>
    <mergeCell ref="BB36:BC36"/>
    <mergeCell ref="BD36:BE36"/>
    <mergeCell ref="BF36:BG36"/>
    <mergeCell ref="BH36:BI36"/>
    <mergeCell ref="BJ36:BK36"/>
    <mergeCell ref="AN36:AO36"/>
    <mergeCell ref="AP36:AQ36"/>
    <mergeCell ref="AR36:AS36"/>
    <mergeCell ref="AT36:AU36"/>
    <mergeCell ref="AV36:AW36"/>
    <mergeCell ref="AX36:AY36"/>
    <mergeCell ref="AB36:AC36"/>
    <mergeCell ref="AD36:AE36"/>
    <mergeCell ref="AF36:AG36"/>
    <mergeCell ref="AH36:AI36"/>
    <mergeCell ref="AJ36:AK36"/>
    <mergeCell ref="AL36:AM36"/>
    <mergeCell ref="BN37:BO37"/>
    <mergeCell ref="BP37:BQ37"/>
    <mergeCell ref="BR37:BS37"/>
    <mergeCell ref="BT37:BU37"/>
    <mergeCell ref="BV37:BW37"/>
    <mergeCell ref="B36:D36"/>
    <mergeCell ref="F36:U36"/>
    <mergeCell ref="V36:W36"/>
    <mergeCell ref="X36:Y36"/>
    <mergeCell ref="Z36:AA36"/>
    <mergeCell ref="BB35:BC35"/>
    <mergeCell ref="BD35:BE35"/>
    <mergeCell ref="BF35:BG35"/>
    <mergeCell ref="BH35:BI35"/>
    <mergeCell ref="BJ35:BK35"/>
    <mergeCell ref="BL35:BM35"/>
    <mergeCell ref="AP35:AQ35"/>
    <mergeCell ref="AR35:AS35"/>
    <mergeCell ref="AT35:AU35"/>
    <mergeCell ref="AV35:AW35"/>
    <mergeCell ref="AX35:AY35"/>
    <mergeCell ref="AZ35:BA35"/>
    <mergeCell ref="AD35:AE35"/>
    <mergeCell ref="AF35:AG35"/>
    <mergeCell ref="AH35:AI35"/>
    <mergeCell ref="AJ35:AK35"/>
    <mergeCell ref="AL35:AM35"/>
    <mergeCell ref="AN35:AO35"/>
    <mergeCell ref="B35:D35"/>
    <mergeCell ref="F35:U35"/>
    <mergeCell ref="V35:W35"/>
    <mergeCell ref="X35:Y35"/>
    <mergeCell ref="Z35:AA35"/>
    <mergeCell ref="AB35:AC35"/>
    <mergeCell ref="BL34:BM34"/>
    <mergeCell ref="BN34:BO34"/>
    <mergeCell ref="BP34:BQ34"/>
    <mergeCell ref="BR34:BS34"/>
    <mergeCell ref="BT34:BU34"/>
    <mergeCell ref="BV34:BW34"/>
    <mergeCell ref="AZ34:BA34"/>
    <mergeCell ref="BB34:BC34"/>
    <mergeCell ref="BD34:BE34"/>
    <mergeCell ref="BF34:BG34"/>
    <mergeCell ref="BH34:BI34"/>
    <mergeCell ref="BJ34:BK34"/>
    <mergeCell ref="AN34:AO34"/>
    <mergeCell ref="AP34:AQ34"/>
    <mergeCell ref="AR34:AS34"/>
    <mergeCell ref="AT34:AU34"/>
    <mergeCell ref="AV34:AW34"/>
    <mergeCell ref="AX34:AY34"/>
    <mergeCell ref="AB34:AC34"/>
    <mergeCell ref="AD34:AE34"/>
    <mergeCell ref="AF34:AG34"/>
    <mergeCell ref="AH34:AI34"/>
    <mergeCell ref="AJ34:AK34"/>
    <mergeCell ref="AL34:AM34"/>
    <mergeCell ref="BN35:BO35"/>
    <mergeCell ref="BP35:BQ35"/>
    <mergeCell ref="BR35:BS35"/>
    <mergeCell ref="BT35:BU35"/>
    <mergeCell ref="BV35:BW35"/>
    <mergeCell ref="B34:D34"/>
    <mergeCell ref="F34:U34"/>
    <mergeCell ref="V34:W34"/>
    <mergeCell ref="X34:Y34"/>
    <mergeCell ref="Z34:AA34"/>
    <mergeCell ref="BB33:BC33"/>
    <mergeCell ref="BD33:BE33"/>
    <mergeCell ref="BF33:BG33"/>
    <mergeCell ref="BH33:BI33"/>
    <mergeCell ref="BJ33:BK33"/>
    <mergeCell ref="BL33:BM33"/>
    <mergeCell ref="AP33:AQ33"/>
    <mergeCell ref="AR33:AS33"/>
    <mergeCell ref="AT33:AU33"/>
    <mergeCell ref="AV33:AW33"/>
    <mergeCell ref="AX33:AY33"/>
    <mergeCell ref="AZ33:BA33"/>
    <mergeCell ref="AD33:AE33"/>
    <mergeCell ref="AF33:AG33"/>
    <mergeCell ref="AH33:AI33"/>
    <mergeCell ref="AJ33:AK33"/>
    <mergeCell ref="AL33:AM33"/>
    <mergeCell ref="AN33:AO33"/>
    <mergeCell ref="B33:D33"/>
    <mergeCell ref="F33:U33"/>
    <mergeCell ref="V33:W33"/>
    <mergeCell ref="X33:Y33"/>
    <mergeCell ref="Z33:AA33"/>
    <mergeCell ref="AB33:AC33"/>
    <mergeCell ref="BL32:BM32"/>
    <mergeCell ref="BN32:BO32"/>
    <mergeCell ref="BP32:BQ32"/>
    <mergeCell ref="BR32:BS32"/>
    <mergeCell ref="BT32:BU32"/>
    <mergeCell ref="BV32:BW32"/>
    <mergeCell ref="AZ32:BA32"/>
    <mergeCell ref="BB32:BC32"/>
    <mergeCell ref="BD32:BE32"/>
    <mergeCell ref="BF32:BG32"/>
    <mergeCell ref="BH32:BI32"/>
    <mergeCell ref="BJ32:BK32"/>
    <mergeCell ref="AN32:AO32"/>
    <mergeCell ref="AP32:AQ32"/>
    <mergeCell ref="AR32:AS32"/>
    <mergeCell ref="AT32:AU32"/>
    <mergeCell ref="AV32:AW32"/>
    <mergeCell ref="AX32:AY32"/>
    <mergeCell ref="AB32:AC32"/>
    <mergeCell ref="AD32:AE32"/>
    <mergeCell ref="AF32:AG32"/>
    <mergeCell ref="AH32:AI32"/>
    <mergeCell ref="AJ32:AK32"/>
    <mergeCell ref="AL32:AM32"/>
    <mergeCell ref="BN33:BO33"/>
    <mergeCell ref="BP33:BQ33"/>
    <mergeCell ref="BR33:BS33"/>
    <mergeCell ref="BT33:BU33"/>
    <mergeCell ref="BV33:BW33"/>
    <mergeCell ref="B32:D32"/>
    <mergeCell ref="F32:U32"/>
    <mergeCell ref="V32:W32"/>
    <mergeCell ref="X32:Y32"/>
    <mergeCell ref="Z32:AA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AN31:AO31"/>
    <mergeCell ref="B31:D31"/>
    <mergeCell ref="F31:U31"/>
    <mergeCell ref="V31:W31"/>
    <mergeCell ref="X31:Y31"/>
    <mergeCell ref="Z31:AA31"/>
    <mergeCell ref="AB31:AC31"/>
    <mergeCell ref="BL30:BM30"/>
    <mergeCell ref="BN30:BO30"/>
    <mergeCell ref="BP30:BQ30"/>
    <mergeCell ref="BR30:BS30"/>
    <mergeCell ref="BT30:BU30"/>
    <mergeCell ref="BV30:BW30"/>
    <mergeCell ref="AZ30:BA30"/>
    <mergeCell ref="BB30:BC30"/>
    <mergeCell ref="BD30:BE30"/>
    <mergeCell ref="BF30:BG30"/>
    <mergeCell ref="BH30:BI30"/>
    <mergeCell ref="BJ30:BK30"/>
    <mergeCell ref="AN30:AO30"/>
    <mergeCell ref="AP30:AQ30"/>
    <mergeCell ref="AR30:AS30"/>
    <mergeCell ref="AT30:AU30"/>
    <mergeCell ref="AV30:AW30"/>
    <mergeCell ref="AX30:AY30"/>
    <mergeCell ref="AB30:AC30"/>
    <mergeCell ref="AD30:AE30"/>
    <mergeCell ref="AF30:AG30"/>
    <mergeCell ref="AH30:AI30"/>
    <mergeCell ref="AJ30:AK30"/>
    <mergeCell ref="AL30:AM30"/>
    <mergeCell ref="BN31:BO31"/>
    <mergeCell ref="BP31:BQ31"/>
    <mergeCell ref="BR31:BS31"/>
    <mergeCell ref="BT31:BU31"/>
    <mergeCell ref="BV31:BW31"/>
    <mergeCell ref="B30:D30"/>
    <mergeCell ref="F30:U30"/>
    <mergeCell ref="V30:W30"/>
    <mergeCell ref="X30:Y30"/>
    <mergeCell ref="Z30:AA30"/>
    <mergeCell ref="BB29:BC29"/>
    <mergeCell ref="BD29:BE29"/>
    <mergeCell ref="BF29:BG29"/>
    <mergeCell ref="BH29:BI29"/>
    <mergeCell ref="BJ29:BK29"/>
    <mergeCell ref="BL29:BM29"/>
    <mergeCell ref="AP29:AQ29"/>
    <mergeCell ref="AR29:AS29"/>
    <mergeCell ref="AT29:AU29"/>
    <mergeCell ref="AV29:AW29"/>
    <mergeCell ref="AX29:AY29"/>
    <mergeCell ref="AZ29:BA29"/>
    <mergeCell ref="AD29:AE29"/>
    <mergeCell ref="AF29:AG29"/>
    <mergeCell ref="AH29:AI29"/>
    <mergeCell ref="AJ29:AK29"/>
    <mergeCell ref="AL29:AM29"/>
    <mergeCell ref="AN29:AO29"/>
    <mergeCell ref="B29:D29"/>
    <mergeCell ref="F29:U29"/>
    <mergeCell ref="V29:W29"/>
    <mergeCell ref="X29:Y29"/>
    <mergeCell ref="Z29:AA29"/>
    <mergeCell ref="AB29:AC29"/>
    <mergeCell ref="BL28:BM28"/>
    <mergeCell ref="BN28:BO28"/>
    <mergeCell ref="BP28:BQ28"/>
    <mergeCell ref="BR28:BS28"/>
    <mergeCell ref="BT28:BU28"/>
    <mergeCell ref="BV28:BW28"/>
    <mergeCell ref="AZ28:BA28"/>
    <mergeCell ref="BB28:BC28"/>
    <mergeCell ref="BD28:BE28"/>
    <mergeCell ref="BF28:BG28"/>
    <mergeCell ref="BH28:BI28"/>
    <mergeCell ref="BJ28:BK28"/>
    <mergeCell ref="AN28:AO28"/>
    <mergeCell ref="AP28:AQ28"/>
    <mergeCell ref="AR28:AS28"/>
    <mergeCell ref="AT28:AU28"/>
    <mergeCell ref="AV28:AW28"/>
    <mergeCell ref="AX28:AY28"/>
    <mergeCell ref="AB28:AC28"/>
    <mergeCell ref="AD28:AE28"/>
    <mergeCell ref="AF28:AG28"/>
    <mergeCell ref="AH28:AI28"/>
    <mergeCell ref="AJ28:AK28"/>
    <mergeCell ref="AL28:AM28"/>
    <mergeCell ref="BN29:BO29"/>
    <mergeCell ref="BP29:BQ29"/>
    <mergeCell ref="BR29:BS29"/>
    <mergeCell ref="BT29:BU29"/>
    <mergeCell ref="BV29:BW29"/>
    <mergeCell ref="B28:D28"/>
    <mergeCell ref="F28:U28"/>
    <mergeCell ref="V28:W28"/>
    <mergeCell ref="X28:Y28"/>
    <mergeCell ref="Z28:AA28"/>
    <mergeCell ref="BB27:BC27"/>
    <mergeCell ref="BD27:BE27"/>
    <mergeCell ref="BF27:BG27"/>
    <mergeCell ref="BH27:BI27"/>
    <mergeCell ref="BJ27:BK27"/>
    <mergeCell ref="BL27:BM27"/>
    <mergeCell ref="AP27:AQ27"/>
    <mergeCell ref="AR27:AS27"/>
    <mergeCell ref="AT27:AU27"/>
    <mergeCell ref="AV27:AW27"/>
    <mergeCell ref="AX27:AY27"/>
    <mergeCell ref="AZ27:BA27"/>
    <mergeCell ref="AD27:AE27"/>
    <mergeCell ref="AF27:AG27"/>
    <mergeCell ref="AH27:AI27"/>
    <mergeCell ref="AJ27:AK27"/>
    <mergeCell ref="AL27:AM27"/>
    <mergeCell ref="AN27:AO27"/>
    <mergeCell ref="B27:D27"/>
    <mergeCell ref="F27:U27"/>
    <mergeCell ref="V27:W27"/>
    <mergeCell ref="X27:Y27"/>
    <mergeCell ref="Z27:AA27"/>
    <mergeCell ref="AB27:AC27"/>
    <mergeCell ref="BL26:BM26"/>
    <mergeCell ref="BN26:BO26"/>
    <mergeCell ref="BP26:BQ26"/>
    <mergeCell ref="BR26:BS26"/>
    <mergeCell ref="BT26:BU26"/>
    <mergeCell ref="BV26:BW26"/>
    <mergeCell ref="AZ26:BA26"/>
    <mergeCell ref="BB26:BC26"/>
    <mergeCell ref="BD26:BE26"/>
    <mergeCell ref="BF26:BG26"/>
    <mergeCell ref="BH26:BI26"/>
    <mergeCell ref="BJ26:BK26"/>
    <mergeCell ref="AN26:AO26"/>
    <mergeCell ref="AP26:AQ26"/>
    <mergeCell ref="AR26:AS26"/>
    <mergeCell ref="AT26:AU26"/>
    <mergeCell ref="AV26:AW26"/>
    <mergeCell ref="AX26:AY26"/>
    <mergeCell ref="AB26:AC26"/>
    <mergeCell ref="AD26:AE26"/>
    <mergeCell ref="AF26:AG26"/>
    <mergeCell ref="AH26:AI26"/>
    <mergeCell ref="AJ26:AK26"/>
    <mergeCell ref="AL26:AM26"/>
    <mergeCell ref="BN27:BO27"/>
    <mergeCell ref="BP27:BQ27"/>
    <mergeCell ref="BR27:BS27"/>
    <mergeCell ref="BT27:BU27"/>
    <mergeCell ref="BV27:BW27"/>
    <mergeCell ref="B26:D26"/>
    <mergeCell ref="F26:U26"/>
    <mergeCell ref="V26:W26"/>
    <mergeCell ref="X26:Y26"/>
    <mergeCell ref="Z26:AA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AF25:AG25"/>
    <mergeCell ref="AH25:AI25"/>
    <mergeCell ref="AJ25:AK25"/>
    <mergeCell ref="AL25:AM25"/>
    <mergeCell ref="AN25:AO25"/>
    <mergeCell ref="B25:D25"/>
    <mergeCell ref="F25:U25"/>
    <mergeCell ref="V25:W25"/>
    <mergeCell ref="X25:Y25"/>
    <mergeCell ref="Z25:AA25"/>
    <mergeCell ref="AB25:AC25"/>
    <mergeCell ref="BL24:BM24"/>
    <mergeCell ref="BN24:BO24"/>
    <mergeCell ref="BP24:BQ24"/>
    <mergeCell ref="BR24:BS24"/>
    <mergeCell ref="BT24:BU24"/>
    <mergeCell ref="BV24:BW24"/>
    <mergeCell ref="AZ24:BA24"/>
    <mergeCell ref="BB24:BC24"/>
    <mergeCell ref="BD24:BE24"/>
    <mergeCell ref="BF24:BG24"/>
    <mergeCell ref="BH24:BI24"/>
    <mergeCell ref="BJ24:BK24"/>
    <mergeCell ref="AN24:AO24"/>
    <mergeCell ref="AP24:AQ24"/>
    <mergeCell ref="AR24:AS24"/>
    <mergeCell ref="AT24:AU24"/>
    <mergeCell ref="AV24:AW24"/>
    <mergeCell ref="AX24:AY24"/>
    <mergeCell ref="AB24:AC24"/>
    <mergeCell ref="AD24:AE24"/>
    <mergeCell ref="AF24:AG24"/>
    <mergeCell ref="AH24:AI24"/>
    <mergeCell ref="AJ24:AK24"/>
    <mergeCell ref="AL24:AM24"/>
    <mergeCell ref="BN25:BO25"/>
    <mergeCell ref="BP25:BQ25"/>
    <mergeCell ref="BR25:BS25"/>
    <mergeCell ref="BT25:BU25"/>
    <mergeCell ref="BV25:BW25"/>
    <mergeCell ref="B24:D24"/>
    <mergeCell ref="F24:U24"/>
    <mergeCell ref="V24:W24"/>
    <mergeCell ref="X24:Y24"/>
    <mergeCell ref="Z24:AA24"/>
    <mergeCell ref="BB23:BC23"/>
    <mergeCell ref="BD23:BE23"/>
    <mergeCell ref="BF23:BG23"/>
    <mergeCell ref="BH23:BI23"/>
    <mergeCell ref="BJ23:BK23"/>
    <mergeCell ref="BL23:BM23"/>
    <mergeCell ref="AP23:AQ23"/>
    <mergeCell ref="AR23:AS23"/>
    <mergeCell ref="AT23:AU23"/>
    <mergeCell ref="AV23:AW23"/>
    <mergeCell ref="AX23:AY23"/>
    <mergeCell ref="AZ23:BA23"/>
    <mergeCell ref="AD23:AE23"/>
    <mergeCell ref="AF23:AG23"/>
    <mergeCell ref="AH23:AI23"/>
    <mergeCell ref="AJ23:AK23"/>
    <mergeCell ref="AL23:AM23"/>
    <mergeCell ref="AN23:AO23"/>
    <mergeCell ref="B23:D23"/>
    <mergeCell ref="F23:U23"/>
    <mergeCell ref="V23:W23"/>
    <mergeCell ref="X23:Y23"/>
    <mergeCell ref="Z23:AA23"/>
    <mergeCell ref="AB23:AC23"/>
    <mergeCell ref="BL22:BM22"/>
    <mergeCell ref="BN22:BO22"/>
    <mergeCell ref="BP22:BQ22"/>
    <mergeCell ref="BR22:BS22"/>
    <mergeCell ref="BT22:BU22"/>
    <mergeCell ref="BV22:BW22"/>
    <mergeCell ref="AZ22:BA22"/>
    <mergeCell ref="BB22:BC22"/>
    <mergeCell ref="BD22:BE22"/>
    <mergeCell ref="BF22:BG22"/>
    <mergeCell ref="BH22:BI22"/>
    <mergeCell ref="BJ22:BK22"/>
    <mergeCell ref="AN22:AO22"/>
    <mergeCell ref="AP22:AQ22"/>
    <mergeCell ref="AR22:AS22"/>
    <mergeCell ref="AT22:AU22"/>
    <mergeCell ref="AV22:AW22"/>
    <mergeCell ref="AX22:AY22"/>
    <mergeCell ref="AB22:AC22"/>
    <mergeCell ref="AD22:AE22"/>
    <mergeCell ref="AF22:AG22"/>
    <mergeCell ref="AH22:AI22"/>
    <mergeCell ref="AJ22:AK22"/>
    <mergeCell ref="AL22:AM22"/>
    <mergeCell ref="BN23:BO23"/>
    <mergeCell ref="BP23:BQ23"/>
    <mergeCell ref="BR23:BS23"/>
    <mergeCell ref="BT23:BU23"/>
    <mergeCell ref="BV23:BW23"/>
    <mergeCell ref="B22:D22"/>
    <mergeCell ref="F22:U22"/>
    <mergeCell ref="V22:W22"/>
    <mergeCell ref="X22:Y22"/>
    <mergeCell ref="Z22:AA22"/>
    <mergeCell ref="BB21:BC21"/>
    <mergeCell ref="BD21:BE21"/>
    <mergeCell ref="BF21:BG21"/>
    <mergeCell ref="BH21:BI21"/>
    <mergeCell ref="BJ21:BK21"/>
    <mergeCell ref="BL21:BM21"/>
    <mergeCell ref="AP21:AQ21"/>
    <mergeCell ref="AR21:AS21"/>
    <mergeCell ref="AT21:AU21"/>
    <mergeCell ref="AV21:AW21"/>
    <mergeCell ref="AX21:AY21"/>
    <mergeCell ref="AZ21:BA21"/>
    <mergeCell ref="AD21:AE21"/>
    <mergeCell ref="AF21:AG21"/>
    <mergeCell ref="AH21:AI21"/>
    <mergeCell ref="AJ21:AK21"/>
    <mergeCell ref="AL21:AM21"/>
    <mergeCell ref="AN21:AO21"/>
    <mergeCell ref="B21:D21"/>
    <mergeCell ref="F21:U21"/>
    <mergeCell ref="V21:W21"/>
    <mergeCell ref="X21:Y21"/>
    <mergeCell ref="Z21:AA21"/>
    <mergeCell ref="AB21:AC21"/>
    <mergeCell ref="BL20:BM20"/>
    <mergeCell ref="BN20:BO20"/>
    <mergeCell ref="BP20:BQ20"/>
    <mergeCell ref="BR20:BS20"/>
    <mergeCell ref="BT20:BU20"/>
    <mergeCell ref="BV20:BW20"/>
    <mergeCell ref="AZ20:BA20"/>
    <mergeCell ref="BB20:BC20"/>
    <mergeCell ref="BD20:BE20"/>
    <mergeCell ref="BF20:BG20"/>
    <mergeCell ref="BH20:BI20"/>
    <mergeCell ref="BJ20:BK20"/>
    <mergeCell ref="AN20:AO20"/>
    <mergeCell ref="AP20:AQ20"/>
    <mergeCell ref="AR20:AS20"/>
    <mergeCell ref="AT20:AU20"/>
    <mergeCell ref="AV20:AW20"/>
    <mergeCell ref="AX20:AY20"/>
    <mergeCell ref="AB20:AC20"/>
    <mergeCell ref="AD20:AE20"/>
    <mergeCell ref="AF20:AG20"/>
    <mergeCell ref="AH20:AI20"/>
    <mergeCell ref="AJ20:AK20"/>
    <mergeCell ref="AL20:AM20"/>
    <mergeCell ref="BN21:BO21"/>
    <mergeCell ref="BP21:BQ21"/>
    <mergeCell ref="BR21:BS21"/>
    <mergeCell ref="BT21:BU21"/>
    <mergeCell ref="BV21:BW21"/>
    <mergeCell ref="B20:D20"/>
    <mergeCell ref="F20:U20"/>
    <mergeCell ref="V20:W20"/>
    <mergeCell ref="X20:Y20"/>
    <mergeCell ref="Z20:AA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B19:D19"/>
    <mergeCell ref="F19:U19"/>
    <mergeCell ref="V19:W19"/>
    <mergeCell ref="X19:Y19"/>
    <mergeCell ref="Z19:AA19"/>
    <mergeCell ref="AB19:AC19"/>
    <mergeCell ref="BL18:BM18"/>
    <mergeCell ref="BN18:BO18"/>
    <mergeCell ref="BP18:BQ18"/>
    <mergeCell ref="BR18:BS18"/>
    <mergeCell ref="BT18:BU18"/>
    <mergeCell ref="BV18:BW18"/>
    <mergeCell ref="AZ18:BA18"/>
    <mergeCell ref="BB18:BC18"/>
    <mergeCell ref="BD18:BE18"/>
    <mergeCell ref="BF18:BG18"/>
    <mergeCell ref="BH18:BI18"/>
    <mergeCell ref="BJ18:BK18"/>
    <mergeCell ref="AN18:AO18"/>
    <mergeCell ref="AP18:AQ18"/>
    <mergeCell ref="AR18:AS18"/>
    <mergeCell ref="AT18:AU18"/>
    <mergeCell ref="AV18:AW18"/>
    <mergeCell ref="AX18:AY18"/>
    <mergeCell ref="AB18:AC18"/>
    <mergeCell ref="AD18:AE18"/>
    <mergeCell ref="AF18:AG18"/>
    <mergeCell ref="AH18:AI18"/>
    <mergeCell ref="AJ18:AK18"/>
    <mergeCell ref="AL18:AM18"/>
    <mergeCell ref="BN19:BO19"/>
    <mergeCell ref="BP19:BQ19"/>
    <mergeCell ref="BR19:BS19"/>
    <mergeCell ref="BT19:BU19"/>
    <mergeCell ref="BV19:BW19"/>
    <mergeCell ref="B18:D18"/>
    <mergeCell ref="F18:U18"/>
    <mergeCell ref="V18:W18"/>
    <mergeCell ref="X18:Y18"/>
    <mergeCell ref="Z18:AA18"/>
    <mergeCell ref="BB17:BC17"/>
    <mergeCell ref="BD17:BE17"/>
    <mergeCell ref="BF17:BG17"/>
    <mergeCell ref="BH17:BI17"/>
    <mergeCell ref="BJ17:BK17"/>
    <mergeCell ref="BL17:BM17"/>
    <mergeCell ref="AP17:AQ17"/>
    <mergeCell ref="AR17:AS17"/>
    <mergeCell ref="AT17:AU17"/>
    <mergeCell ref="AV17:AW17"/>
    <mergeCell ref="AX17:AY17"/>
    <mergeCell ref="AZ17:BA17"/>
    <mergeCell ref="AD17:AE17"/>
    <mergeCell ref="AF17:AG17"/>
    <mergeCell ref="AH17:AI17"/>
    <mergeCell ref="AJ17:AK17"/>
    <mergeCell ref="AL17:AM17"/>
    <mergeCell ref="AN17:AO17"/>
    <mergeCell ref="B17:D17"/>
    <mergeCell ref="F17:U17"/>
    <mergeCell ref="V17:W17"/>
    <mergeCell ref="X17:Y17"/>
    <mergeCell ref="Z17:AA17"/>
    <mergeCell ref="AB17:AC17"/>
    <mergeCell ref="BL16:BM16"/>
    <mergeCell ref="BN16:BO16"/>
    <mergeCell ref="BP16:BQ16"/>
    <mergeCell ref="BR16:BS16"/>
    <mergeCell ref="BT16:BU16"/>
    <mergeCell ref="BV16:BW16"/>
    <mergeCell ref="AZ16:BA16"/>
    <mergeCell ref="BB16:BC16"/>
    <mergeCell ref="BD16:BE16"/>
    <mergeCell ref="BF16:BG16"/>
    <mergeCell ref="BH16:BI16"/>
    <mergeCell ref="BJ16:BK16"/>
    <mergeCell ref="AN16:AO16"/>
    <mergeCell ref="AP16:AQ16"/>
    <mergeCell ref="AR16:AS16"/>
    <mergeCell ref="AT16:AU16"/>
    <mergeCell ref="AV16:AW16"/>
    <mergeCell ref="AX16:AY16"/>
    <mergeCell ref="AB16:AC16"/>
    <mergeCell ref="AD16:AE16"/>
    <mergeCell ref="AF16:AG16"/>
    <mergeCell ref="AH16:AI16"/>
    <mergeCell ref="AJ16:AK16"/>
    <mergeCell ref="AL16:AM16"/>
    <mergeCell ref="BN17:BO17"/>
    <mergeCell ref="BP17:BQ17"/>
    <mergeCell ref="BR17:BS17"/>
    <mergeCell ref="BT17:BU17"/>
    <mergeCell ref="BV17:BW17"/>
    <mergeCell ref="B16:D16"/>
    <mergeCell ref="F16:U16"/>
    <mergeCell ref="V16:W16"/>
    <mergeCell ref="X16:Y16"/>
    <mergeCell ref="Z16:AA16"/>
    <mergeCell ref="BB15:BC15"/>
    <mergeCell ref="BD15:BE15"/>
    <mergeCell ref="BF15:BG15"/>
    <mergeCell ref="BH15:BI15"/>
    <mergeCell ref="BJ15:BK15"/>
    <mergeCell ref="BL15:BM15"/>
    <mergeCell ref="AP15:AQ15"/>
    <mergeCell ref="AR15:AS15"/>
    <mergeCell ref="AT15:AU15"/>
    <mergeCell ref="AV15:AW15"/>
    <mergeCell ref="AX15:AY15"/>
    <mergeCell ref="AZ15:BA15"/>
    <mergeCell ref="AD15:AE15"/>
    <mergeCell ref="AF15:AG15"/>
    <mergeCell ref="AH15:AI15"/>
    <mergeCell ref="AJ15:AK15"/>
    <mergeCell ref="AL15:AM15"/>
    <mergeCell ref="AN15:AO15"/>
    <mergeCell ref="B15:D15"/>
    <mergeCell ref="F15:U15"/>
    <mergeCell ref="V15:W15"/>
    <mergeCell ref="X15:Y15"/>
    <mergeCell ref="Z15:AA15"/>
    <mergeCell ref="AB15:AC15"/>
    <mergeCell ref="BL14:BM14"/>
    <mergeCell ref="BN14:BO14"/>
    <mergeCell ref="BP14:BQ14"/>
    <mergeCell ref="BR14:BS14"/>
    <mergeCell ref="BT14:BU14"/>
    <mergeCell ref="BV14:BW14"/>
    <mergeCell ref="AZ14:BA14"/>
    <mergeCell ref="BB14:BC14"/>
    <mergeCell ref="BD14:BE14"/>
    <mergeCell ref="BF14:BG14"/>
    <mergeCell ref="BH14:BI14"/>
    <mergeCell ref="BJ14:BK14"/>
    <mergeCell ref="AN14:AO14"/>
    <mergeCell ref="AP14:AQ14"/>
    <mergeCell ref="AR14:AS14"/>
    <mergeCell ref="AT14:AU14"/>
    <mergeCell ref="AV14:AW14"/>
    <mergeCell ref="AX14:AY14"/>
    <mergeCell ref="AB14:AC14"/>
    <mergeCell ref="AD14:AE14"/>
    <mergeCell ref="AF14:AG14"/>
    <mergeCell ref="AH14:AI14"/>
    <mergeCell ref="AJ14:AK14"/>
    <mergeCell ref="AL14:AM14"/>
    <mergeCell ref="BN15:BO15"/>
    <mergeCell ref="BP15:BQ15"/>
    <mergeCell ref="BR15:BS15"/>
    <mergeCell ref="BT15:BU15"/>
    <mergeCell ref="BV15:BW15"/>
    <mergeCell ref="B14:D14"/>
    <mergeCell ref="F14:U14"/>
    <mergeCell ref="V14:W14"/>
    <mergeCell ref="X14:Y14"/>
    <mergeCell ref="Z14:AA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AD13:AE13"/>
    <mergeCell ref="AF13:AG13"/>
    <mergeCell ref="AH13:AI13"/>
    <mergeCell ref="AJ13:AK13"/>
    <mergeCell ref="BV12:BW12"/>
    <mergeCell ref="B13:D13"/>
    <mergeCell ref="F13:U13"/>
    <mergeCell ref="V13:W13"/>
    <mergeCell ref="X13:Y13"/>
    <mergeCell ref="Z13:AA13"/>
    <mergeCell ref="AB13:AC13"/>
    <mergeCell ref="BD12:BE12"/>
    <mergeCell ref="BF12:BG12"/>
    <mergeCell ref="BH12:BI12"/>
    <mergeCell ref="BJ12:BK12"/>
    <mergeCell ref="BL12:BM12"/>
    <mergeCell ref="BN12:BO12"/>
    <mergeCell ref="AR12:AS12"/>
    <mergeCell ref="AT12:AU12"/>
    <mergeCell ref="AV12:AW12"/>
    <mergeCell ref="AX12:AY12"/>
    <mergeCell ref="AZ12:BA12"/>
    <mergeCell ref="BB12:BC12"/>
    <mergeCell ref="AF12:AG12"/>
    <mergeCell ref="AH12:AI12"/>
    <mergeCell ref="AJ12:AK12"/>
    <mergeCell ref="AL12:AM12"/>
    <mergeCell ref="AN12:AO12"/>
    <mergeCell ref="AP12:AQ12"/>
    <mergeCell ref="BN13:BO13"/>
    <mergeCell ref="BP13:BQ13"/>
    <mergeCell ref="BR13:BS13"/>
    <mergeCell ref="BT13:BU13"/>
    <mergeCell ref="BV13:BW13"/>
    <mergeCell ref="B12:D12"/>
    <mergeCell ref="F12:U12"/>
    <mergeCell ref="V12:W12"/>
    <mergeCell ref="X12:Y12"/>
    <mergeCell ref="Z12:AA12"/>
    <mergeCell ref="AB12:AC12"/>
    <mergeCell ref="AD12:AE12"/>
    <mergeCell ref="BF11:BG11"/>
    <mergeCell ref="BH11:BI11"/>
    <mergeCell ref="BJ11:BK11"/>
    <mergeCell ref="BL11:BM11"/>
    <mergeCell ref="BN11:BO11"/>
    <mergeCell ref="BP11:BQ11"/>
    <mergeCell ref="AT11:AU11"/>
    <mergeCell ref="AV11:AW11"/>
    <mergeCell ref="AX11:AY11"/>
    <mergeCell ref="AZ11:BA11"/>
    <mergeCell ref="BB11:BC11"/>
    <mergeCell ref="BD11:BE11"/>
    <mergeCell ref="AH11:AI11"/>
    <mergeCell ref="AJ11:AK11"/>
    <mergeCell ref="AL11:AM11"/>
    <mergeCell ref="AN11:AO11"/>
    <mergeCell ref="AP11:AQ11"/>
    <mergeCell ref="AR11:AS11"/>
    <mergeCell ref="BP12:BQ12"/>
    <mergeCell ref="AL13:AM13"/>
    <mergeCell ref="AN13:AO13"/>
    <mergeCell ref="BR12:BS12"/>
    <mergeCell ref="BT12:BU12"/>
    <mergeCell ref="BV10:BW10"/>
    <mergeCell ref="B11:D11"/>
    <mergeCell ref="F11:U11"/>
    <mergeCell ref="V11:W11"/>
    <mergeCell ref="X11:Y11"/>
    <mergeCell ref="Z11:AA11"/>
    <mergeCell ref="AB11:AC11"/>
    <mergeCell ref="AD11:AE11"/>
    <mergeCell ref="AF11:AG11"/>
    <mergeCell ref="BH10:BI10"/>
    <mergeCell ref="BJ10:BK10"/>
    <mergeCell ref="BL10:BM10"/>
    <mergeCell ref="BN10:BO10"/>
    <mergeCell ref="BP10:BQ10"/>
    <mergeCell ref="BR10:BS10"/>
    <mergeCell ref="AV10:AW10"/>
    <mergeCell ref="AX10:AY10"/>
    <mergeCell ref="AZ10:BA10"/>
    <mergeCell ref="BB10:BC10"/>
    <mergeCell ref="BD10:BE10"/>
    <mergeCell ref="BF10:BG10"/>
    <mergeCell ref="AJ10:AK10"/>
    <mergeCell ref="AL10:AM10"/>
    <mergeCell ref="AN10:AO10"/>
    <mergeCell ref="AP10:AQ10"/>
    <mergeCell ref="AR10:AS10"/>
    <mergeCell ref="AT10:AU10"/>
    <mergeCell ref="BR11:BS11"/>
    <mergeCell ref="BT11:BU11"/>
    <mergeCell ref="BV11:BW11"/>
    <mergeCell ref="B10:D10"/>
    <mergeCell ref="F10:U10"/>
    <mergeCell ref="V10:W10"/>
    <mergeCell ref="X10:Y10"/>
    <mergeCell ref="Z10:AA10"/>
    <mergeCell ref="AB10:AC10"/>
    <mergeCell ref="AD10:AE10"/>
    <mergeCell ref="AF10:AG10"/>
    <mergeCell ref="AH10:AI10"/>
    <mergeCell ref="BJ9:BK9"/>
    <mergeCell ref="BL9:BM9"/>
    <mergeCell ref="BN9:BO9"/>
    <mergeCell ref="BP9:BQ9"/>
    <mergeCell ref="BR9:BS9"/>
    <mergeCell ref="BT9:BU9"/>
    <mergeCell ref="AX9:AY9"/>
    <mergeCell ref="AZ9:BA9"/>
    <mergeCell ref="BB9:BC9"/>
    <mergeCell ref="BD9:BE9"/>
    <mergeCell ref="BF9:BG9"/>
    <mergeCell ref="BH9:BI9"/>
    <mergeCell ref="AL9:AM9"/>
    <mergeCell ref="AN9:AO9"/>
    <mergeCell ref="AP9:AQ9"/>
    <mergeCell ref="AR9:AS9"/>
    <mergeCell ref="AT9:AU9"/>
    <mergeCell ref="AV9:AW9"/>
    <mergeCell ref="BT10:BU10"/>
    <mergeCell ref="BV8:CA8"/>
    <mergeCell ref="X9:Y9"/>
    <mergeCell ref="Z9:AA9"/>
    <mergeCell ref="AB9:AC9"/>
    <mergeCell ref="AD9:AE9"/>
    <mergeCell ref="AF9:AG9"/>
    <mergeCell ref="AH9:AI9"/>
    <mergeCell ref="AJ9:AK9"/>
    <mergeCell ref="BG4:BL4"/>
    <mergeCell ref="BN4:BU4"/>
    <mergeCell ref="A8:A9"/>
    <mergeCell ref="B8:D9"/>
    <mergeCell ref="E8:E9"/>
    <mergeCell ref="F8:U9"/>
    <mergeCell ref="V8:W9"/>
    <mergeCell ref="X8:AG8"/>
    <mergeCell ref="AH8:AQ8"/>
    <mergeCell ref="AR8:BA8"/>
    <mergeCell ref="BV9:BW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8:BK8"/>
    <mergeCell ref="BL8:BU8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CM60"/>
  <sheetViews>
    <sheetView zoomScale="150" zoomScaleNormal="150" workbookViewId="0">
      <selection activeCell="F27" sqref="F27:U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 t="s">
        <v>85</v>
      </c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19" t="s">
        <v>84</v>
      </c>
      <c r="BH2" s="219"/>
      <c r="BI2" s="219"/>
      <c r="BJ2" s="219"/>
      <c r="BK2" s="219"/>
      <c r="BL2" s="219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"&amp;IF(DataInduk!$D$31="Putra","Putra",IF(DataInduk!$D$31="Putri","Putri","")),(IF(LEN(DataInduk!$D$29)&gt;2,LEFT(DataInduk!$D$29,2),DataInduk!$D$29)&amp;IF(DataInduk!$D$37="ABC","A ",".1 ")&amp;IF(DataInduk!$D$31="Putra","Putra",IF(DataInduk!$D$31="Putri","Putri",""))))</f>
        <v xml:space="preserve"> Kompetensi Maddah 1 Santri Kelas 3A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")&amp;IF(DataInduk!$D$31="Putra","Pa",IF(DataInduk!$D$31="Putri","Pi",""))))&amp;" : "&amp;DataInduk!$D$39</f>
        <v xml:space="preserve">Wali Kelas 3A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28" t="s">
        <v>53</v>
      </c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IF('PS1'!E10="","",'PS1'!E10)</f>
        <v/>
      </c>
      <c r="G9" s="374"/>
      <c r="H9" s="364" t="str">
        <f>IF('PS1'!E11="","",'PS1'!E11)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IF('1_A'!$B9="","",'1_A'!$B9)</f>
        <v/>
      </c>
      <c r="C10" s="260"/>
      <c r="D10" s="261"/>
      <c r="E10" s="109" t="str">
        <f>IF('1_A'!$E9="","",'1_A'!$E9)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IF('1_A'!$B10="","",'1_A'!$B10)</f>
        <v/>
      </c>
      <c r="C11" s="251"/>
      <c r="D11" s="252"/>
      <c r="E11" s="110" t="str">
        <f>IF('1_A'!$E10="","",'1_A'!$E10)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IF('1_A'!$B11="","",'1_A'!$B11)</f>
        <v/>
      </c>
      <c r="C12" s="254"/>
      <c r="D12" s="255"/>
      <c r="E12" s="111" t="str">
        <f>IF('1_A'!$E11="","",'1_A'!$E11)</f>
        <v/>
      </c>
      <c r="F12" s="354"/>
      <c r="G12" s="355"/>
      <c r="H12" s="288"/>
      <c r="I12" s="285"/>
      <c r="J12" s="286"/>
      <c r="K12" s="287"/>
      <c r="L12" s="288"/>
      <c r="M12" s="285"/>
      <c r="N12" s="289"/>
      <c r="O12" s="290"/>
      <c r="P12" s="288"/>
      <c r="Q12" s="285"/>
      <c r="R12" s="286"/>
      <c r="S12" s="287"/>
      <c r="T12" s="288"/>
      <c r="U12" s="285"/>
      <c r="V12" s="289"/>
      <c r="W12" s="290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IF('1_A'!$B12="","",'1_A'!$B12)</f>
        <v/>
      </c>
      <c r="C13" s="251"/>
      <c r="D13" s="252"/>
      <c r="E13" s="110" t="str">
        <f>IF('1_A'!$E12="","",'1_A'!$E12)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IF('1_A'!$B13="","",'1_A'!$B13)</f>
        <v/>
      </c>
      <c r="C14" s="254"/>
      <c r="D14" s="255"/>
      <c r="E14" s="111" t="str">
        <f>IF('1_A'!$E13="","",'1_A'!$E13)</f>
        <v/>
      </c>
      <c r="F14" s="354"/>
      <c r="G14" s="355"/>
      <c r="H14" s="288"/>
      <c r="I14" s="285"/>
      <c r="J14" s="286"/>
      <c r="K14" s="287"/>
      <c r="L14" s="288"/>
      <c r="M14" s="285"/>
      <c r="N14" s="289"/>
      <c r="O14" s="290"/>
      <c r="P14" s="288"/>
      <c r="Q14" s="285"/>
      <c r="R14" s="286"/>
      <c r="S14" s="287"/>
      <c r="T14" s="288"/>
      <c r="U14" s="285"/>
      <c r="V14" s="289"/>
      <c r="W14" s="290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IF('1_A'!$B14="","",'1_A'!$B14)</f>
        <v/>
      </c>
      <c r="C15" s="251"/>
      <c r="D15" s="252"/>
      <c r="E15" s="110" t="str">
        <f>IF('1_A'!$E14="","",'1_A'!$E14)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IF('1_A'!$B15="","",'1_A'!$B15)</f>
        <v/>
      </c>
      <c r="C16" s="254"/>
      <c r="D16" s="255"/>
      <c r="E16" s="111" t="str">
        <f>IF('1_A'!$E15="","",'1_A'!$E15)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IF('1_A'!$B16="","",'1_A'!$B16)</f>
        <v/>
      </c>
      <c r="C17" s="251"/>
      <c r="D17" s="252"/>
      <c r="E17" s="110" t="str">
        <f>IF('1_A'!$E16="","",'1_A'!$E16)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IF('1_A'!$B17="","",'1_A'!$B17)</f>
        <v/>
      </c>
      <c r="C18" s="254"/>
      <c r="D18" s="255"/>
      <c r="E18" s="111" t="str">
        <f>IF('1_A'!$E17="","",'1_A'!$E17)</f>
        <v/>
      </c>
      <c r="F18" s="354"/>
      <c r="G18" s="355"/>
      <c r="H18" s="288"/>
      <c r="I18" s="285"/>
      <c r="J18" s="286"/>
      <c r="K18" s="287"/>
      <c r="L18" s="288"/>
      <c r="M18" s="285"/>
      <c r="N18" s="289"/>
      <c r="O18" s="290"/>
      <c r="P18" s="288"/>
      <c r="Q18" s="285"/>
      <c r="R18" s="286"/>
      <c r="S18" s="287"/>
      <c r="T18" s="288"/>
      <c r="U18" s="285"/>
      <c r="V18" s="289"/>
      <c r="W18" s="290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IF('1_A'!$B18="","",'1_A'!$B18)</f>
        <v/>
      </c>
      <c r="C19" s="251"/>
      <c r="D19" s="252"/>
      <c r="E19" s="110" t="str">
        <f>IF('1_A'!$E18="","",'1_A'!$E18)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IF('1_A'!$B19="","",'1_A'!$B19)</f>
        <v/>
      </c>
      <c r="C20" s="254"/>
      <c r="D20" s="255"/>
      <c r="E20" s="111" t="str">
        <f>IF('1_A'!$E19="","",'1_A'!$E19)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IF('1_A'!$B20="","",'1_A'!$B20)</f>
        <v/>
      </c>
      <c r="C21" s="251"/>
      <c r="D21" s="252"/>
      <c r="E21" s="110" t="str">
        <f>IF('1_A'!$E20="","",'1_A'!$E20)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IF('1_A'!$B21="","",'1_A'!$B21)</f>
        <v/>
      </c>
      <c r="C22" s="254"/>
      <c r="D22" s="255"/>
      <c r="E22" s="111" t="str">
        <f>IF('1_A'!$E21="","",'1_A'!$E21)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IF('1_A'!$B22="","",'1_A'!$B22)</f>
        <v/>
      </c>
      <c r="C23" s="251"/>
      <c r="D23" s="252"/>
      <c r="E23" s="110" t="str">
        <f>IF('1_A'!$E22="","",'1_A'!$E22)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IF('1_A'!$B23="","",'1_A'!$B23)</f>
        <v/>
      </c>
      <c r="C24" s="254"/>
      <c r="D24" s="255"/>
      <c r="E24" s="111" t="str">
        <f>IF('1_A'!$E23="","",'1_A'!$E23)</f>
        <v/>
      </c>
      <c r="F24" s="354"/>
      <c r="G24" s="355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IF('1_A'!$B24="","",'1_A'!$B24)</f>
        <v/>
      </c>
      <c r="C25" s="251"/>
      <c r="D25" s="252"/>
      <c r="E25" s="110" t="str">
        <f>IF('1_A'!$E24="","",'1_A'!$E24)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IF('1_A'!$B25="","",'1_A'!$B25)</f>
        <v/>
      </c>
      <c r="C26" s="254"/>
      <c r="D26" s="255"/>
      <c r="E26" s="111" t="str">
        <f>IF('1_A'!$E25="","",'1_A'!$E25)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IF('1_A'!$B26="","",'1_A'!$B26)</f>
        <v/>
      </c>
      <c r="C27" s="251"/>
      <c r="D27" s="252"/>
      <c r="E27" s="110" t="str">
        <f>IF('1_A'!$E26="","",'1_A'!$E26)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IF('1_A'!$B27="","",'1_A'!$B27)</f>
        <v/>
      </c>
      <c r="C28" s="254"/>
      <c r="D28" s="255"/>
      <c r="E28" s="111" t="str">
        <f>IF('1_A'!$E27="","",'1_A'!$E27)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IF('1_A'!$B28="","",'1_A'!$B28)</f>
        <v/>
      </c>
      <c r="C29" s="251"/>
      <c r="D29" s="252"/>
      <c r="E29" s="110" t="str">
        <f>IF('1_A'!$E28="","",'1_A'!$E28)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IF('1_A'!$B29="","",'1_A'!$B29)</f>
        <v/>
      </c>
      <c r="C30" s="254"/>
      <c r="D30" s="255"/>
      <c r="E30" s="111" t="str">
        <f>IF('1_A'!$E29="","",'1_A'!$E29)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IF('1_A'!$B30="","",'1_A'!$B30)</f>
        <v/>
      </c>
      <c r="C31" s="251"/>
      <c r="D31" s="252"/>
      <c r="E31" s="110" t="str">
        <f>IF('1_A'!$E30="","",'1_A'!$E30)</f>
        <v/>
      </c>
      <c r="F31" s="352"/>
      <c r="G31" s="353"/>
      <c r="H31" s="297"/>
      <c r="I31" s="298"/>
      <c r="J31" s="297"/>
      <c r="K31" s="298"/>
      <c r="L31" s="297"/>
      <c r="M31" s="298"/>
      <c r="N31" s="299"/>
      <c r="O31" s="302"/>
      <c r="P31" s="297"/>
      <c r="Q31" s="298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IF('1_A'!$B31="","",'1_A'!$B31)</f>
        <v/>
      </c>
      <c r="C32" s="254"/>
      <c r="D32" s="255"/>
      <c r="E32" s="111" t="str">
        <f>IF('1_A'!$E31="","",'1_A'!$E31)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IF('1_A'!$B32="","",'1_A'!$B32)</f>
        <v/>
      </c>
      <c r="C33" s="251"/>
      <c r="D33" s="252"/>
      <c r="E33" s="110" t="str">
        <f>IF('1_A'!$E32="","",'1_A'!$E32)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IF('1_A'!$B33="","",'1_A'!$B33)</f>
        <v/>
      </c>
      <c r="C34" s="254"/>
      <c r="D34" s="255"/>
      <c r="E34" s="111" t="str">
        <f>IF('1_A'!$E33="","",'1_A'!$E33)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IF('1_A'!$B34="","",'1_A'!$B34)</f>
        <v/>
      </c>
      <c r="C35" s="251"/>
      <c r="D35" s="252"/>
      <c r="E35" s="110" t="str">
        <f>IF('1_A'!$E34="","",'1_A'!$E34)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IF('1_A'!$B35="","",'1_A'!$B35)</f>
        <v/>
      </c>
      <c r="C36" s="254"/>
      <c r="D36" s="255"/>
      <c r="E36" s="111" t="str">
        <f>IF('1_A'!$E35="","",'1_A'!$E35)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IF('1_A'!$B36="","",'1_A'!$B36)</f>
        <v/>
      </c>
      <c r="C37" s="251"/>
      <c r="D37" s="252"/>
      <c r="E37" s="110" t="str">
        <f>IF('1_A'!$E36="","",'1_A'!$E36)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IF('1_A'!$B37="","",'1_A'!$B37)</f>
        <v/>
      </c>
      <c r="C38" s="254"/>
      <c r="D38" s="255"/>
      <c r="E38" s="111" t="str">
        <f>IF('1_A'!$E37="","",'1_A'!$E37)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IF('1_A'!$B38="","",'1_A'!$B38)</f>
        <v/>
      </c>
      <c r="C39" s="251"/>
      <c r="D39" s="252"/>
      <c r="E39" s="110" t="str">
        <f>IF('1_A'!$E38="","",'1_A'!$E38)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IF('1_A'!$B39="","",'1_A'!$B39)</f>
        <v/>
      </c>
      <c r="C40" s="254"/>
      <c r="D40" s="255"/>
      <c r="E40" s="111" t="str">
        <f>IF('1_A'!$E39="","",'1_A'!$E39)</f>
        <v/>
      </c>
      <c r="F40" s="348"/>
      <c r="G40" s="349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IF('1_A'!$B40="","",'1_A'!$B40)</f>
        <v/>
      </c>
      <c r="C41" s="251"/>
      <c r="D41" s="252"/>
      <c r="E41" s="110" t="str">
        <f>IF('1_A'!$E40="","",'1_A'!$E40)</f>
        <v/>
      </c>
      <c r="F41" s="350"/>
      <c r="G41" s="351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IF('1_A'!$B41="","",'1_A'!$B41)</f>
        <v/>
      </c>
      <c r="C42" s="254"/>
      <c r="D42" s="255"/>
      <c r="E42" s="111" t="str">
        <f>IF('1_A'!$E41="","",'1_A'!$E41)</f>
        <v/>
      </c>
      <c r="F42" s="348"/>
      <c r="G42" s="349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IF('1_A'!$B42="","",'1_A'!$B42)</f>
        <v/>
      </c>
      <c r="C43" s="251"/>
      <c r="D43" s="252"/>
      <c r="E43" s="110" t="str">
        <f>IF('1_A'!$E42="","",'1_A'!$E42)</f>
        <v/>
      </c>
      <c r="F43" s="350"/>
      <c r="G43" s="351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IF('1_A'!$B43="","",'1_A'!$B43)</f>
        <v/>
      </c>
      <c r="C44" s="254"/>
      <c r="D44" s="255"/>
      <c r="E44" s="111" t="str">
        <f>IF('1_A'!$E43="","",'1_A'!$E43)</f>
        <v/>
      </c>
      <c r="F44" s="348"/>
      <c r="G44" s="349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IF('1_A'!$B44="","",'1_A'!$B44)</f>
        <v/>
      </c>
      <c r="C45" s="251"/>
      <c r="D45" s="252"/>
      <c r="E45" s="110" t="str">
        <f>IF('1_A'!$E44="","",'1_A'!$E44)</f>
        <v/>
      </c>
      <c r="F45" s="350"/>
      <c r="G45" s="351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IF('1_A'!$B45="","",'1_A'!$B45)</f>
        <v/>
      </c>
      <c r="C46" s="254"/>
      <c r="D46" s="255"/>
      <c r="E46" s="111" t="str">
        <f>IF('1_A'!$E45="","",'1_A'!$E45)</f>
        <v/>
      </c>
      <c r="F46" s="348"/>
      <c r="G46" s="349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IF('1_A'!$B46="","",'1_A'!$B46)</f>
        <v/>
      </c>
      <c r="C47" s="251"/>
      <c r="D47" s="252"/>
      <c r="E47" s="110" t="str">
        <f>IF('1_A'!$E46="","",'1_A'!$E46)</f>
        <v/>
      </c>
      <c r="F47" s="350"/>
      <c r="G47" s="351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IF('1_A'!$B47="","",'1_A'!$B47)</f>
        <v/>
      </c>
      <c r="C48" s="254"/>
      <c r="D48" s="255"/>
      <c r="E48" s="111" t="str">
        <f>IF('1_A'!$E47="","",'1_A'!$E47)</f>
        <v/>
      </c>
      <c r="F48" s="348"/>
      <c r="G48" s="349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IF('1_A'!$B48="","",'1_A'!$B48)</f>
        <v/>
      </c>
      <c r="C49" s="251"/>
      <c r="D49" s="252"/>
      <c r="E49" s="110" t="str">
        <f>IF('1_A'!$E48="","",'1_A'!$E48)</f>
        <v/>
      </c>
      <c r="F49" s="350"/>
      <c r="G49" s="351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IF('1_A'!$B49="","",'1_A'!$B49)</f>
        <v/>
      </c>
      <c r="C50" s="254"/>
      <c r="D50" s="255"/>
      <c r="E50" s="111" t="str">
        <f>IF('1_A'!$E49="","",'1_A'!$E49)</f>
        <v/>
      </c>
      <c r="F50" s="348"/>
      <c r="G50" s="349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IF('1_A'!$B50="","",'1_A'!$B50)</f>
        <v/>
      </c>
      <c r="C51" s="251"/>
      <c r="D51" s="252"/>
      <c r="E51" s="110" t="str">
        <f>IF('1_A'!$E50="","",'1_A'!$E50)</f>
        <v/>
      </c>
      <c r="F51" s="350"/>
      <c r="G51" s="351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IF('1_A'!$B51="","",'1_A'!$B51)</f>
        <v/>
      </c>
      <c r="C52" s="254"/>
      <c r="D52" s="255"/>
      <c r="E52" s="111" t="str">
        <f>IF('1_A'!$E51="","",'1_A'!$E51)</f>
        <v/>
      </c>
      <c r="F52" s="348"/>
      <c r="G52" s="349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IF('1_A'!$B52="","",'1_A'!$B52)</f>
        <v/>
      </c>
      <c r="C53" s="251"/>
      <c r="D53" s="252"/>
      <c r="E53" s="110" t="str">
        <f>IF('1_A'!$E52="","",'1_A'!$E52)</f>
        <v/>
      </c>
      <c r="F53" s="350"/>
      <c r="G53" s="351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IF('1_A'!$B53="","",'1_A'!$B53)</f>
        <v/>
      </c>
      <c r="C54" s="254"/>
      <c r="D54" s="255"/>
      <c r="E54" s="111" t="str">
        <f>IF('1_A'!$E53="","",'1_A'!$E53)</f>
        <v/>
      </c>
      <c r="F54" s="348"/>
      <c r="G54" s="349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IF('1_A'!$B54="","",'1_A'!$B54)</f>
        <v/>
      </c>
      <c r="C55" s="251"/>
      <c r="D55" s="252"/>
      <c r="E55" s="110" t="str">
        <f>IF('1_A'!$E54="","",'1_A'!$E54)</f>
        <v/>
      </c>
      <c r="F55" s="350"/>
      <c r="G55" s="351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IF('1_A'!$B55="","",'1_A'!$B55)</f>
        <v/>
      </c>
      <c r="C56" s="254"/>
      <c r="D56" s="255"/>
      <c r="E56" s="111" t="str">
        <f>IF('1_A'!$E55="","",'1_A'!$E55)</f>
        <v/>
      </c>
      <c r="F56" s="348"/>
      <c r="G56" s="349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IF('1_A'!$B56="","",'1_A'!$B56)</f>
        <v/>
      </c>
      <c r="C57" s="251"/>
      <c r="D57" s="252"/>
      <c r="E57" s="110" t="str">
        <f>IF('1_A'!$E56="","",'1_A'!$E56)</f>
        <v/>
      </c>
      <c r="F57" s="350"/>
      <c r="G57" s="351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IF('1_A'!$B57="","",'1_A'!$B57)</f>
        <v/>
      </c>
      <c r="C58" s="254"/>
      <c r="D58" s="255"/>
      <c r="E58" s="111" t="str">
        <f>IF('1_A'!$E57="","",'1_A'!$E57)</f>
        <v/>
      </c>
      <c r="F58" s="348"/>
      <c r="G58" s="349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IF('1_A'!$B58="","",'1_A'!$B58)</f>
        <v/>
      </c>
      <c r="C59" s="248"/>
      <c r="D59" s="249"/>
      <c r="E59" s="112" t="str">
        <f>IF('1_A'!$E58="","",'1_A'!$E58)</f>
        <v/>
      </c>
      <c r="F59" s="346"/>
      <c r="G59" s="34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heet="1" objects="1" scenarios="1" selectLockedCells="1"/>
  <mergeCells count="1859">
    <mergeCell ref="A8:A9"/>
    <mergeCell ref="B8:D9"/>
    <mergeCell ref="E8:E9"/>
    <mergeCell ref="F8:BZ8"/>
    <mergeCell ref="F9:G9"/>
    <mergeCell ref="H9:I9"/>
    <mergeCell ref="J9:K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AZ9:BA9"/>
    <mergeCell ref="BB9:BC9"/>
    <mergeCell ref="BD9:BE9"/>
    <mergeCell ref="BF9:BG9"/>
    <mergeCell ref="AJ9:AK9"/>
    <mergeCell ref="AL9:AM9"/>
    <mergeCell ref="AP9:AQ9"/>
    <mergeCell ref="V9:W9"/>
    <mergeCell ref="BV9:BW9"/>
    <mergeCell ref="BG4:BL4"/>
    <mergeCell ref="BB10:BC10"/>
    <mergeCell ref="AF10:AG10"/>
    <mergeCell ref="AH10:AI10"/>
    <mergeCell ref="AJ10:AK10"/>
    <mergeCell ref="AL10:AM10"/>
    <mergeCell ref="AN10:AO10"/>
    <mergeCell ref="AP10:AQ10"/>
    <mergeCell ref="T10:U10"/>
    <mergeCell ref="V10:W10"/>
    <mergeCell ref="X10:Y10"/>
    <mergeCell ref="Z10:AA10"/>
    <mergeCell ref="AB10:AC10"/>
    <mergeCell ref="AD10:AE10"/>
    <mergeCell ref="BN4:BU4"/>
    <mergeCell ref="AB6:BA6"/>
    <mergeCell ref="BT9:BU9"/>
    <mergeCell ref="B10:D10"/>
    <mergeCell ref="F10:G10"/>
    <mergeCell ref="H10:I10"/>
    <mergeCell ref="J10:K10"/>
    <mergeCell ref="L10:M10"/>
    <mergeCell ref="N10:O10"/>
    <mergeCell ref="P10:Q10"/>
    <mergeCell ref="R10:S10"/>
    <mergeCell ref="BH9:BI9"/>
    <mergeCell ref="BJ9:BK9"/>
    <mergeCell ref="BL9:BM9"/>
    <mergeCell ref="BN9:BO9"/>
    <mergeCell ref="BP9:BQ9"/>
    <mergeCell ref="BR9:BS9"/>
    <mergeCell ref="AV9:AW9"/>
    <mergeCell ref="AX9:AY9"/>
    <mergeCell ref="AN9:AO9"/>
    <mergeCell ref="AR9:AS9"/>
    <mergeCell ref="AT9:AU9"/>
    <mergeCell ref="X9:Y9"/>
    <mergeCell ref="Z9:AA9"/>
    <mergeCell ref="AB9:AC9"/>
    <mergeCell ref="AD9:AE9"/>
    <mergeCell ref="AF9:AG9"/>
    <mergeCell ref="AH9:AI9"/>
    <mergeCell ref="L9:M9"/>
    <mergeCell ref="N9:O9"/>
    <mergeCell ref="P9:Q9"/>
    <mergeCell ref="R9:S9"/>
    <mergeCell ref="T9:U9"/>
    <mergeCell ref="AZ10:BA10"/>
    <mergeCell ref="AB11:AC11"/>
    <mergeCell ref="AD11:AE11"/>
    <mergeCell ref="AF11:AG11"/>
    <mergeCell ref="AH11:AI11"/>
    <mergeCell ref="AJ11:AK11"/>
    <mergeCell ref="AL11:AM11"/>
    <mergeCell ref="P11:Q11"/>
    <mergeCell ref="R11:S11"/>
    <mergeCell ref="T11:U11"/>
    <mergeCell ref="V11:W11"/>
    <mergeCell ref="X11:Y11"/>
    <mergeCell ref="Z11:AA11"/>
    <mergeCell ref="BP10:BQ10"/>
    <mergeCell ref="BR10:BS10"/>
    <mergeCell ref="BT10:BU10"/>
    <mergeCell ref="BV10:BW10"/>
    <mergeCell ref="B11:D11"/>
    <mergeCell ref="F11:G11"/>
    <mergeCell ref="H11:I11"/>
    <mergeCell ref="J11:K11"/>
    <mergeCell ref="L11:M11"/>
    <mergeCell ref="N11:O11"/>
    <mergeCell ref="BD10:BE10"/>
    <mergeCell ref="BF10:BG10"/>
    <mergeCell ref="BH10:BI10"/>
    <mergeCell ref="BJ10:BK10"/>
    <mergeCell ref="BL10:BM10"/>
    <mergeCell ref="BN10:BO10"/>
    <mergeCell ref="AR10:AS10"/>
    <mergeCell ref="AT10:AU10"/>
    <mergeCell ref="AV10:AW10"/>
    <mergeCell ref="AX10:AY10"/>
    <mergeCell ref="BL11:BM11"/>
    <mergeCell ref="BN11:BO11"/>
    <mergeCell ref="BP11:BQ11"/>
    <mergeCell ref="BR11:BS11"/>
    <mergeCell ref="BT11:BU11"/>
    <mergeCell ref="BV11:BW11"/>
    <mergeCell ref="AZ11:BA11"/>
    <mergeCell ref="BB11:BC11"/>
    <mergeCell ref="BD11:BE11"/>
    <mergeCell ref="BF11:BG11"/>
    <mergeCell ref="BH11:BI11"/>
    <mergeCell ref="BJ11:BK11"/>
    <mergeCell ref="AN11:AO11"/>
    <mergeCell ref="AP11:AQ11"/>
    <mergeCell ref="AR11:AS11"/>
    <mergeCell ref="AT11:AU11"/>
    <mergeCell ref="AV11:AW11"/>
    <mergeCell ref="AX11:AY11"/>
    <mergeCell ref="AB12:AC12"/>
    <mergeCell ref="AD12:AE12"/>
    <mergeCell ref="AF12:AG12"/>
    <mergeCell ref="AH12:AI12"/>
    <mergeCell ref="AJ12:AK12"/>
    <mergeCell ref="AL12:AM12"/>
    <mergeCell ref="P12:Q12"/>
    <mergeCell ref="R12:S12"/>
    <mergeCell ref="T12:U12"/>
    <mergeCell ref="V12:W12"/>
    <mergeCell ref="X12:Y12"/>
    <mergeCell ref="Z12:AA12"/>
    <mergeCell ref="B12:D12"/>
    <mergeCell ref="F12:G12"/>
    <mergeCell ref="H12:I12"/>
    <mergeCell ref="J12:K12"/>
    <mergeCell ref="L12:M12"/>
    <mergeCell ref="N12:O12"/>
    <mergeCell ref="BL12:BM12"/>
    <mergeCell ref="BN12:BO12"/>
    <mergeCell ref="BP12:BQ12"/>
    <mergeCell ref="BR12:BS12"/>
    <mergeCell ref="BT12:BU12"/>
    <mergeCell ref="BV12:BW12"/>
    <mergeCell ref="AZ12:BA12"/>
    <mergeCell ref="BB12:BC12"/>
    <mergeCell ref="BD12:BE12"/>
    <mergeCell ref="BF12:BG12"/>
    <mergeCell ref="BH12:BI12"/>
    <mergeCell ref="BJ12:BK12"/>
    <mergeCell ref="AN12:AO12"/>
    <mergeCell ref="AP12:AQ12"/>
    <mergeCell ref="AR12:AS12"/>
    <mergeCell ref="AT12:AU12"/>
    <mergeCell ref="AV12:AW12"/>
    <mergeCell ref="AX12:AY12"/>
    <mergeCell ref="AB13:AC13"/>
    <mergeCell ref="AD13:AE13"/>
    <mergeCell ref="AF13:AG13"/>
    <mergeCell ref="AH13:AI13"/>
    <mergeCell ref="AJ13:AK13"/>
    <mergeCell ref="AL13:AM13"/>
    <mergeCell ref="P13:Q13"/>
    <mergeCell ref="R13:S13"/>
    <mergeCell ref="T13:U13"/>
    <mergeCell ref="V13:W13"/>
    <mergeCell ref="X13:Y13"/>
    <mergeCell ref="Z13:AA13"/>
    <mergeCell ref="B13:D13"/>
    <mergeCell ref="F13:G13"/>
    <mergeCell ref="H13:I13"/>
    <mergeCell ref="J13:K13"/>
    <mergeCell ref="L13:M13"/>
    <mergeCell ref="N13:O13"/>
    <mergeCell ref="BL13:BM13"/>
    <mergeCell ref="BN13:BO13"/>
    <mergeCell ref="BP13:BQ13"/>
    <mergeCell ref="BR13:BS13"/>
    <mergeCell ref="BT13:BU13"/>
    <mergeCell ref="BV13:BW13"/>
    <mergeCell ref="AZ13:BA13"/>
    <mergeCell ref="BB13:BC13"/>
    <mergeCell ref="BD13:BE13"/>
    <mergeCell ref="BF13:BG13"/>
    <mergeCell ref="BH13:BI13"/>
    <mergeCell ref="BJ13:BK13"/>
    <mergeCell ref="AN13:AO13"/>
    <mergeCell ref="AP13:AQ13"/>
    <mergeCell ref="AR13:AS13"/>
    <mergeCell ref="AT13:AU13"/>
    <mergeCell ref="AV13:AW13"/>
    <mergeCell ref="AX13:AY13"/>
    <mergeCell ref="AB14:AC14"/>
    <mergeCell ref="AD14:AE14"/>
    <mergeCell ref="AF14:AG14"/>
    <mergeCell ref="AH14:AI14"/>
    <mergeCell ref="AJ14:AK14"/>
    <mergeCell ref="AL14:AM14"/>
    <mergeCell ref="P14:Q14"/>
    <mergeCell ref="R14:S14"/>
    <mergeCell ref="T14:U14"/>
    <mergeCell ref="V14:W14"/>
    <mergeCell ref="X14:Y14"/>
    <mergeCell ref="Z14:AA14"/>
    <mergeCell ref="B14:D14"/>
    <mergeCell ref="F14:G14"/>
    <mergeCell ref="H14:I14"/>
    <mergeCell ref="J14:K14"/>
    <mergeCell ref="L14:M14"/>
    <mergeCell ref="N14:O14"/>
    <mergeCell ref="BL14:BM14"/>
    <mergeCell ref="BN14:BO14"/>
    <mergeCell ref="BP14:BQ14"/>
    <mergeCell ref="BR14:BS14"/>
    <mergeCell ref="BT14:BU14"/>
    <mergeCell ref="BV14:BW14"/>
    <mergeCell ref="AZ14:BA14"/>
    <mergeCell ref="BB14:BC14"/>
    <mergeCell ref="BD14:BE14"/>
    <mergeCell ref="BF14:BG14"/>
    <mergeCell ref="BH14:BI14"/>
    <mergeCell ref="BJ14:BK14"/>
    <mergeCell ref="AN14:AO14"/>
    <mergeCell ref="AP14:AQ14"/>
    <mergeCell ref="AR14:AS14"/>
    <mergeCell ref="AT14:AU14"/>
    <mergeCell ref="AV14:AW14"/>
    <mergeCell ref="AX14:AY14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B15:D15"/>
    <mergeCell ref="F15:G15"/>
    <mergeCell ref="H15:I15"/>
    <mergeCell ref="J15:K15"/>
    <mergeCell ref="L15:M15"/>
    <mergeCell ref="N15:O15"/>
    <mergeCell ref="BL15:BM15"/>
    <mergeCell ref="BN15:BO15"/>
    <mergeCell ref="BP15:BQ15"/>
    <mergeCell ref="BR15:BS15"/>
    <mergeCell ref="BT15:BU15"/>
    <mergeCell ref="BV15:BW15"/>
    <mergeCell ref="AZ15:BA15"/>
    <mergeCell ref="BB15:BC15"/>
    <mergeCell ref="BD15:BE15"/>
    <mergeCell ref="BF15:BG15"/>
    <mergeCell ref="BH15:BI15"/>
    <mergeCell ref="BJ15:BK15"/>
    <mergeCell ref="AN15:AO15"/>
    <mergeCell ref="AP15:AQ15"/>
    <mergeCell ref="AR15:AS15"/>
    <mergeCell ref="AT15:AU15"/>
    <mergeCell ref="AV15:AW15"/>
    <mergeCell ref="AX15:AY15"/>
    <mergeCell ref="AB16:AC16"/>
    <mergeCell ref="AD16:AE16"/>
    <mergeCell ref="AF16:AG16"/>
    <mergeCell ref="AH16:AI16"/>
    <mergeCell ref="AJ16:AK16"/>
    <mergeCell ref="AL16:AM16"/>
    <mergeCell ref="P16:Q16"/>
    <mergeCell ref="R16:S16"/>
    <mergeCell ref="T16:U16"/>
    <mergeCell ref="V16:W16"/>
    <mergeCell ref="X16:Y16"/>
    <mergeCell ref="Z16:AA16"/>
    <mergeCell ref="B16:D16"/>
    <mergeCell ref="F16:G16"/>
    <mergeCell ref="H16:I16"/>
    <mergeCell ref="J16:K16"/>
    <mergeCell ref="L16:M16"/>
    <mergeCell ref="N16:O16"/>
    <mergeCell ref="BL16:BM16"/>
    <mergeCell ref="BN16:BO16"/>
    <mergeCell ref="BP16:BQ16"/>
    <mergeCell ref="BR16:BS16"/>
    <mergeCell ref="BT16:BU16"/>
    <mergeCell ref="BV16:BW16"/>
    <mergeCell ref="AZ16:BA16"/>
    <mergeCell ref="BB16:BC16"/>
    <mergeCell ref="BD16:BE16"/>
    <mergeCell ref="BF16:BG16"/>
    <mergeCell ref="BH16:BI16"/>
    <mergeCell ref="BJ16:BK16"/>
    <mergeCell ref="AN16:AO16"/>
    <mergeCell ref="AP16:AQ16"/>
    <mergeCell ref="AR16:AS16"/>
    <mergeCell ref="AT16:AU16"/>
    <mergeCell ref="AV16:AW16"/>
    <mergeCell ref="AX16:AY16"/>
    <mergeCell ref="AB17:AC17"/>
    <mergeCell ref="AD17:AE17"/>
    <mergeCell ref="AF17:AG17"/>
    <mergeCell ref="AH17:AI17"/>
    <mergeCell ref="AJ17:AK17"/>
    <mergeCell ref="AL17:AM17"/>
    <mergeCell ref="P17:Q17"/>
    <mergeCell ref="R17:S17"/>
    <mergeCell ref="T17:U17"/>
    <mergeCell ref="V17:W17"/>
    <mergeCell ref="X17:Y17"/>
    <mergeCell ref="Z17:AA17"/>
    <mergeCell ref="B17:D17"/>
    <mergeCell ref="F17:G17"/>
    <mergeCell ref="H17:I17"/>
    <mergeCell ref="J17:K17"/>
    <mergeCell ref="L17:M17"/>
    <mergeCell ref="N17:O17"/>
    <mergeCell ref="BL17:BM17"/>
    <mergeCell ref="BN17:BO17"/>
    <mergeCell ref="BP17:BQ17"/>
    <mergeCell ref="BR17:BS17"/>
    <mergeCell ref="BT17:BU17"/>
    <mergeCell ref="BV17:BW17"/>
    <mergeCell ref="AZ17:BA17"/>
    <mergeCell ref="BB17:BC17"/>
    <mergeCell ref="BD17:BE17"/>
    <mergeCell ref="BF17:BG17"/>
    <mergeCell ref="BH17:BI17"/>
    <mergeCell ref="BJ17:BK17"/>
    <mergeCell ref="AN17:AO17"/>
    <mergeCell ref="AP17:AQ17"/>
    <mergeCell ref="AR17:AS17"/>
    <mergeCell ref="AT17:AU17"/>
    <mergeCell ref="AV17:AW17"/>
    <mergeCell ref="AX17:AY17"/>
    <mergeCell ref="AB18:AC18"/>
    <mergeCell ref="AD18:AE18"/>
    <mergeCell ref="AF18:AG18"/>
    <mergeCell ref="AH18:AI18"/>
    <mergeCell ref="AJ18:AK18"/>
    <mergeCell ref="AL18:AM18"/>
    <mergeCell ref="P18:Q18"/>
    <mergeCell ref="R18:S18"/>
    <mergeCell ref="T18:U18"/>
    <mergeCell ref="V18:W18"/>
    <mergeCell ref="X18:Y18"/>
    <mergeCell ref="Z18:AA18"/>
    <mergeCell ref="B18:D18"/>
    <mergeCell ref="F18:G18"/>
    <mergeCell ref="H18:I18"/>
    <mergeCell ref="J18:K18"/>
    <mergeCell ref="L18:M18"/>
    <mergeCell ref="N18:O18"/>
    <mergeCell ref="BL18:BM18"/>
    <mergeCell ref="BN18:BO18"/>
    <mergeCell ref="BP18:BQ18"/>
    <mergeCell ref="BR18:BS18"/>
    <mergeCell ref="BT18:BU18"/>
    <mergeCell ref="BV18:BW18"/>
    <mergeCell ref="AZ18:BA18"/>
    <mergeCell ref="BB18:BC18"/>
    <mergeCell ref="BD18:BE18"/>
    <mergeCell ref="BF18:BG18"/>
    <mergeCell ref="BH18:BI18"/>
    <mergeCell ref="BJ18:BK18"/>
    <mergeCell ref="AN18:AO18"/>
    <mergeCell ref="AP18:AQ18"/>
    <mergeCell ref="AR18:AS18"/>
    <mergeCell ref="AT18:AU18"/>
    <mergeCell ref="AV18:AW18"/>
    <mergeCell ref="AX18:AY18"/>
    <mergeCell ref="AB19:AC19"/>
    <mergeCell ref="AD19:AE19"/>
    <mergeCell ref="AF19:AG19"/>
    <mergeCell ref="AH19:AI19"/>
    <mergeCell ref="AJ19:AK19"/>
    <mergeCell ref="AL19:AM19"/>
    <mergeCell ref="P19:Q19"/>
    <mergeCell ref="R19:S19"/>
    <mergeCell ref="T19:U19"/>
    <mergeCell ref="V19:W19"/>
    <mergeCell ref="X19:Y19"/>
    <mergeCell ref="Z19:AA19"/>
    <mergeCell ref="B19:D19"/>
    <mergeCell ref="F19:G19"/>
    <mergeCell ref="H19:I19"/>
    <mergeCell ref="J19:K19"/>
    <mergeCell ref="L19:M19"/>
    <mergeCell ref="N19:O19"/>
    <mergeCell ref="BL19:BM19"/>
    <mergeCell ref="BN19:BO19"/>
    <mergeCell ref="BP19:BQ19"/>
    <mergeCell ref="BR19:BS19"/>
    <mergeCell ref="BT19:BU19"/>
    <mergeCell ref="BV19:BW19"/>
    <mergeCell ref="AZ19:BA19"/>
    <mergeCell ref="BB19:BC19"/>
    <mergeCell ref="BD19:BE19"/>
    <mergeCell ref="BF19:BG19"/>
    <mergeCell ref="BH19:BI19"/>
    <mergeCell ref="BJ19:BK19"/>
    <mergeCell ref="AN19:AO19"/>
    <mergeCell ref="AP19:AQ19"/>
    <mergeCell ref="AR19:AS19"/>
    <mergeCell ref="AT19:AU19"/>
    <mergeCell ref="AV19:AW19"/>
    <mergeCell ref="AX19:AY19"/>
    <mergeCell ref="AB20:AC20"/>
    <mergeCell ref="AD20:AE20"/>
    <mergeCell ref="AF20:AG20"/>
    <mergeCell ref="AH20:AI20"/>
    <mergeCell ref="AJ20:AK20"/>
    <mergeCell ref="AL20:AM20"/>
    <mergeCell ref="P20:Q20"/>
    <mergeCell ref="R20:S20"/>
    <mergeCell ref="T20:U20"/>
    <mergeCell ref="V20:W20"/>
    <mergeCell ref="X20:Y20"/>
    <mergeCell ref="Z20:AA20"/>
    <mergeCell ref="B20:D20"/>
    <mergeCell ref="F20:G20"/>
    <mergeCell ref="H20:I20"/>
    <mergeCell ref="J20:K20"/>
    <mergeCell ref="L20:M20"/>
    <mergeCell ref="N20:O20"/>
    <mergeCell ref="BL20:BM20"/>
    <mergeCell ref="BN20:BO20"/>
    <mergeCell ref="BP20:BQ20"/>
    <mergeCell ref="BR20:BS20"/>
    <mergeCell ref="BT20:BU20"/>
    <mergeCell ref="BV20:BW20"/>
    <mergeCell ref="AZ20:BA20"/>
    <mergeCell ref="BB20:BC20"/>
    <mergeCell ref="BD20:BE20"/>
    <mergeCell ref="BF20:BG20"/>
    <mergeCell ref="BH20:BI20"/>
    <mergeCell ref="BJ20:BK20"/>
    <mergeCell ref="AN20:AO20"/>
    <mergeCell ref="AP20:AQ20"/>
    <mergeCell ref="AR20:AS20"/>
    <mergeCell ref="AT20:AU20"/>
    <mergeCell ref="AV20:AW20"/>
    <mergeCell ref="AX20:AY20"/>
    <mergeCell ref="AB21:AC21"/>
    <mergeCell ref="AD21:AE21"/>
    <mergeCell ref="AF21:AG21"/>
    <mergeCell ref="AH21:AI21"/>
    <mergeCell ref="AJ21:AK21"/>
    <mergeCell ref="AL21:AM21"/>
    <mergeCell ref="P21:Q21"/>
    <mergeCell ref="R21:S21"/>
    <mergeCell ref="T21:U21"/>
    <mergeCell ref="V21:W21"/>
    <mergeCell ref="X21:Y21"/>
    <mergeCell ref="Z21:AA21"/>
    <mergeCell ref="B21:D21"/>
    <mergeCell ref="F21:G21"/>
    <mergeCell ref="H21:I21"/>
    <mergeCell ref="J21:K21"/>
    <mergeCell ref="L21:M21"/>
    <mergeCell ref="N21:O21"/>
    <mergeCell ref="BL21:BM21"/>
    <mergeCell ref="BN21:BO21"/>
    <mergeCell ref="BP21:BQ21"/>
    <mergeCell ref="BR21:BS21"/>
    <mergeCell ref="BT21:BU21"/>
    <mergeCell ref="BV21:BW21"/>
    <mergeCell ref="AZ21:BA21"/>
    <mergeCell ref="BB21:BC21"/>
    <mergeCell ref="BD21:BE21"/>
    <mergeCell ref="BF21:BG21"/>
    <mergeCell ref="BH21:BI21"/>
    <mergeCell ref="BJ21:BK21"/>
    <mergeCell ref="AN21:AO21"/>
    <mergeCell ref="AP21:AQ21"/>
    <mergeCell ref="AR21:AS21"/>
    <mergeCell ref="AT21:AU21"/>
    <mergeCell ref="AV21:AW21"/>
    <mergeCell ref="AX21:AY21"/>
    <mergeCell ref="AB22:AC22"/>
    <mergeCell ref="AD22:AE22"/>
    <mergeCell ref="AF22:AG22"/>
    <mergeCell ref="AH22:AI22"/>
    <mergeCell ref="AJ22:AK22"/>
    <mergeCell ref="AL22:AM22"/>
    <mergeCell ref="P22:Q22"/>
    <mergeCell ref="R22:S22"/>
    <mergeCell ref="T22:U22"/>
    <mergeCell ref="V22:W22"/>
    <mergeCell ref="X22:Y22"/>
    <mergeCell ref="Z22:AA22"/>
    <mergeCell ref="B22:D22"/>
    <mergeCell ref="F22:G22"/>
    <mergeCell ref="H22:I22"/>
    <mergeCell ref="J22:K22"/>
    <mergeCell ref="L22:M22"/>
    <mergeCell ref="N22:O22"/>
    <mergeCell ref="BL22:BM22"/>
    <mergeCell ref="BN22:BO22"/>
    <mergeCell ref="BP22:BQ22"/>
    <mergeCell ref="BR22:BS22"/>
    <mergeCell ref="BT22:BU22"/>
    <mergeCell ref="BV22:BW22"/>
    <mergeCell ref="AZ22:BA22"/>
    <mergeCell ref="BB22:BC22"/>
    <mergeCell ref="BD22:BE22"/>
    <mergeCell ref="BF22:BG22"/>
    <mergeCell ref="BH22:BI22"/>
    <mergeCell ref="BJ22:BK22"/>
    <mergeCell ref="AN22:AO22"/>
    <mergeCell ref="AP22:AQ22"/>
    <mergeCell ref="AR22:AS22"/>
    <mergeCell ref="AT22:AU22"/>
    <mergeCell ref="AV22:AW22"/>
    <mergeCell ref="AX22:AY22"/>
    <mergeCell ref="AB23:AC23"/>
    <mergeCell ref="AD23:AE23"/>
    <mergeCell ref="AF23:AG23"/>
    <mergeCell ref="AH23:AI23"/>
    <mergeCell ref="AJ23:AK23"/>
    <mergeCell ref="AL23:AM23"/>
    <mergeCell ref="P23:Q23"/>
    <mergeCell ref="R23:S23"/>
    <mergeCell ref="T23:U23"/>
    <mergeCell ref="V23:W23"/>
    <mergeCell ref="X23:Y23"/>
    <mergeCell ref="Z23:AA23"/>
    <mergeCell ref="B23:D23"/>
    <mergeCell ref="F23:G23"/>
    <mergeCell ref="H23:I23"/>
    <mergeCell ref="J23:K23"/>
    <mergeCell ref="L23:M23"/>
    <mergeCell ref="N23:O23"/>
    <mergeCell ref="BL23:BM23"/>
    <mergeCell ref="BN23:BO23"/>
    <mergeCell ref="BP23:BQ23"/>
    <mergeCell ref="BR23:BS23"/>
    <mergeCell ref="BT23:BU23"/>
    <mergeCell ref="BV23:BW23"/>
    <mergeCell ref="AZ23:BA23"/>
    <mergeCell ref="BB23:BC23"/>
    <mergeCell ref="BD23:BE23"/>
    <mergeCell ref="BF23:BG23"/>
    <mergeCell ref="BH23:BI23"/>
    <mergeCell ref="BJ23:BK23"/>
    <mergeCell ref="AN23:AO23"/>
    <mergeCell ref="AP23:AQ23"/>
    <mergeCell ref="AR23:AS23"/>
    <mergeCell ref="AT23:AU23"/>
    <mergeCell ref="AV23:AW23"/>
    <mergeCell ref="AX23:AY23"/>
    <mergeCell ref="AB24:AC24"/>
    <mergeCell ref="AD24:AE24"/>
    <mergeCell ref="AF24:AG24"/>
    <mergeCell ref="AH24:AI24"/>
    <mergeCell ref="AJ24:AK24"/>
    <mergeCell ref="AL24:AM24"/>
    <mergeCell ref="P24:Q24"/>
    <mergeCell ref="R24:S24"/>
    <mergeCell ref="T24:U24"/>
    <mergeCell ref="V24:W24"/>
    <mergeCell ref="X24:Y24"/>
    <mergeCell ref="Z24:AA24"/>
    <mergeCell ref="B24:D24"/>
    <mergeCell ref="F24:G24"/>
    <mergeCell ref="H24:I24"/>
    <mergeCell ref="J24:K24"/>
    <mergeCell ref="L24:M24"/>
    <mergeCell ref="N24:O24"/>
    <mergeCell ref="BL24:BM24"/>
    <mergeCell ref="BN24:BO24"/>
    <mergeCell ref="BP24:BQ24"/>
    <mergeCell ref="BR24:BS24"/>
    <mergeCell ref="BT24:BU24"/>
    <mergeCell ref="BV24:BW24"/>
    <mergeCell ref="AZ24:BA24"/>
    <mergeCell ref="BB24:BC24"/>
    <mergeCell ref="BD24:BE24"/>
    <mergeCell ref="BF24:BG24"/>
    <mergeCell ref="BH24:BI24"/>
    <mergeCell ref="BJ24:BK24"/>
    <mergeCell ref="AN24:AO24"/>
    <mergeCell ref="AP24:AQ24"/>
    <mergeCell ref="AR24:AS24"/>
    <mergeCell ref="AT24:AU24"/>
    <mergeCell ref="AV24:AW24"/>
    <mergeCell ref="AX24:AY24"/>
    <mergeCell ref="AB25:AC25"/>
    <mergeCell ref="AD25:AE25"/>
    <mergeCell ref="AF25:AG25"/>
    <mergeCell ref="AH25:AI25"/>
    <mergeCell ref="AJ25:AK25"/>
    <mergeCell ref="AL25:AM25"/>
    <mergeCell ref="P25:Q25"/>
    <mergeCell ref="R25:S25"/>
    <mergeCell ref="T25:U25"/>
    <mergeCell ref="V25:W25"/>
    <mergeCell ref="X25:Y25"/>
    <mergeCell ref="Z25:AA25"/>
    <mergeCell ref="B25:D25"/>
    <mergeCell ref="F25:G25"/>
    <mergeCell ref="H25:I25"/>
    <mergeCell ref="J25:K25"/>
    <mergeCell ref="L25:M25"/>
    <mergeCell ref="N25:O25"/>
    <mergeCell ref="BL25:BM25"/>
    <mergeCell ref="BN25:BO25"/>
    <mergeCell ref="BP25:BQ25"/>
    <mergeCell ref="BR25:BS25"/>
    <mergeCell ref="BT25:BU25"/>
    <mergeCell ref="BV25:BW25"/>
    <mergeCell ref="AZ25:BA25"/>
    <mergeCell ref="BB25:BC25"/>
    <mergeCell ref="BD25:BE25"/>
    <mergeCell ref="BF25:BG25"/>
    <mergeCell ref="BH25:BI25"/>
    <mergeCell ref="BJ25:BK25"/>
    <mergeCell ref="AN25:AO25"/>
    <mergeCell ref="AP25:AQ25"/>
    <mergeCell ref="AR25:AS25"/>
    <mergeCell ref="AT25:AU25"/>
    <mergeCell ref="AV25:AW25"/>
    <mergeCell ref="AX25:AY25"/>
    <mergeCell ref="AB26:AC26"/>
    <mergeCell ref="AD26:AE26"/>
    <mergeCell ref="AF26:AG26"/>
    <mergeCell ref="AH26:AI26"/>
    <mergeCell ref="AJ26:AK26"/>
    <mergeCell ref="AL26:AM26"/>
    <mergeCell ref="P26:Q26"/>
    <mergeCell ref="R26:S26"/>
    <mergeCell ref="T26:U26"/>
    <mergeCell ref="V26:W26"/>
    <mergeCell ref="X26:Y26"/>
    <mergeCell ref="Z26:AA26"/>
    <mergeCell ref="B26:D26"/>
    <mergeCell ref="F26:G26"/>
    <mergeCell ref="H26:I26"/>
    <mergeCell ref="J26:K26"/>
    <mergeCell ref="L26:M26"/>
    <mergeCell ref="N26:O26"/>
    <mergeCell ref="BL26:BM26"/>
    <mergeCell ref="BN26:BO26"/>
    <mergeCell ref="BP26:BQ26"/>
    <mergeCell ref="BR26:BS26"/>
    <mergeCell ref="BT26:BU26"/>
    <mergeCell ref="BV26:BW26"/>
    <mergeCell ref="AZ26:BA26"/>
    <mergeCell ref="BB26:BC26"/>
    <mergeCell ref="BD26:BE26"/>
    <mergeCell ref="BF26:BG26"/>
    <mergeCell ref="BH26:BI26"/>
    <mergeCell ref="BJ26:BK26"/>
    <mergeCell ref="AN26:AO26"/>
    <mergeCell ref="AP26:AQ26"/>
    <mergeCell ref="AR26:AS26"/>
    <mergeCell ref="AT26:AU26"/>
    <mergeCell ref="AV26:AW26"/>
    <mergeCell ref="AX26:AY26"/>
    <mergeCell ref="AB27:AC27"/>
    <mergeCell ref="AD27:AE27"/>
    <mergeCell ref="AF27:AG27"/>
    <mergeCell ref="AH27:AI27"/>
    <mergeCell ref="AJ27:AK27"/>
    <mergeCell ref="AL27:AM27"/>
    <mergeCell ref="P27:Q27"/>
    <mergeCell ref="R27:S27"/>
    <mergeCell ref="T27:U27"/>
    <mergeCell ref="V27:W27"/>
    <mergeCell ref="X27:Y27"/>
    <mergeCell ref="Z27:AA27"/>
    <mergeCell ref="B27:D27"/>
    <mergeCell ref="F27:G27"/>
    <mergeCell ref="H27:I27"/>
    <mergeCell ref="J27:K27"/>
    <mergeCell ref="L27:M27"/>
    <mergeCell ref="N27:O27"/>
    <mergeCell ref="BL27:BM27"/>
    <mergeCell ref="BN27:BO27"/>
    <mergeCell ref="BP27:BQ27"/>
    <mergeCell ref="BR27:BS27"/>
    <mergeCell ref="BT27:BU27"/>
    <mergeCell ref="BV27:BW27"/>
    <mergeCell ref="AZ27:BA27"/>
    <mergeCell ref="BB27:BC27"/>
    <mergeCell ref="BD27:BE27"/>
    <mergeCell ref="BF27:BG27"/>
    <mergeCell ref="BH27:BI27"/>
    <mergeCell ref="BJ27:BK27"/>
    <mergeCell ref="AN27:AO27"/>
    <mergeCell ref="AP27:AQ27"/>
    <mergeCell ref="AR27:AS27"/>
    <mergeCell ref="AT27:AU27"/>
    <mergeCell ref="AV27:AW27"/>
    <mergeCell ref="AX27:AY27"/>
    <mergeCell ref="AB28:AC28"/>
    <mergeCell ref="AD28:AE28"/>
    <mergeCell ref="AF28:AG28"/>
    <mergeCell ref="AH28:AI28"/>
    <mergeCell ref="AJ28:AK28"/>
    <mergeCell ref="AL28:AM28"/>
    <mergeCell ref="P28:Q28"/>
    <mergeCell ref="R28:S28"/>
    <mergeCell ref="T28:U28"/>
    <mergeCell ref="V28:W28"/>
    <mergeCell ref="X28:Y28"/>
    <mergeCell ref="Z28:AA28"/>
    <mergeCell ref="B28:D28"/>
    <mergeCell ref="F28:G28"/>
    <mergeCell ref="H28:I28"/>
    <mergeCell ref="J28:K28"/>
    <mergeCell ref="L28:M28"/>
    <mergeCell ref="N28:O28"/>
    <mergeCell ref="BL28:BM28"/>
    <mergeCell ref="BN28:BO28"/>
    <mergeCell ref="BP28:BQ28"/>
    <mergeCell ref="BR28:BS28"/>
    <mergeCell ref="BT28:BU28"/>
    <mergeCell ref="BV28:BW28"/>
    <mergeCell ref="AZ28:BA28"/>
    <mergeCell ref="BB28:BC28"/>
    <mergeCell ref="BD28:BE28"/>
    <mergeCell ref="BF28:BG28"/>
    <mergeCell ref="BH28:BI28"/>
    <mergeCell ref="BJ28:BK28"/>
    <mergeCell ref="AN28:AO28"/>
    <mergeCell ref="AP28:AQ28"/>
    <mergeCell ref="AR28:AS28"/>
    <mergeCell ref="AT28:AU28"/>
    <mergeCell ref="AV28:AW28"/>
    <mergeCell ref="AX28:AY28"/>
    <mergeCell ref="AB29:AC29"/>
    <mergeCell ref="AD29:AE29"/>
    <mergeCell ref="AF29:AG29"/>
    <mergeCell ref="AH29:AI29"/>
    <mergeCell ref="AJ29:AK29"/>
    <mergeCell ref="AL29:AM29"/>
    <mergeCell ref="P29:Q29"/>
    <mergeCell ref="R29:S29"/>
    <mergeCell ref="T29:U29"/>
    <mergeCell ref="V29:W29"/>
    <mergeCell ref="X29:Y29"/>
    <mergeCell ref="Z29:AA29"/>
    <mergeCell ref="B29:D29"/>
    <mergeCell ref="F29:G29"/>
    <mergeCell ref="H29:I29"/>
    <mergeCell ref="J29:K29"/>
    <mergeCell ref="L29:M29"/>
    <mergeCell ref="N29:O29"/>
    <mergeCell ref="BL29:BM29"/>
    <mergeCell ref="BN29:BO29"/>
    <mergeCell ref="BP29:BQ29"/>
    <mergeCell ref="BR29:BS29"/>
    <mergeCell ref="BT29:BU29"/>
    <mergeCell ref="BV29:BW29"/>
    <mergeCell ref="AZ29:BA29"/>
    <mergeCell ref="BB29:BC29"/>
    <mergeCell ref="BD29:BE29"/>
    <mergeCell ref="BF29:BG29"/>
    <mergeCell ref="BH29:BI29"/>
    <mergeCell ref="BJ29:BK29"/>
    <mergeCell ref="AN29:AO29"/>
    <mergeCell ref="AP29:AQ29"/>
    <mergeCell ref="AR29:AS29"/>
    <mergeCell ref="AT29:AU29"/>
    <mergeCell ref="AV29:AW29"/>
    <mergeCell ref="AX29:AY29"/>
    <mergeCell ref="AB30:AC30"/>
    <mergeCell ref="AD30:AE30"/>
    <mergeCell ref="AF30:AG30"/>
    <mergeCell ref="AH30:AI30"/>
    <mergeCell ref="AJ30:AK30"/>
    <mergeCell ref="AL30:AM30"/>
    <mergeCell ref="P30:Q30"/>
    <mergeCell ref="R30:S30"/>
    <mergeCell ref="T30:U30"/>
    <mergeCell ref="V30:W30"/>
    <mergeCell ref="X30:Y30"/>
    <mergeCell ref="Z30:AA30"/>
    <mergeCell ref="B30:D30"/>
    <mergeCell ref="F30:G30"/>
    <mergeCell ref="H30:I30"/>
    <mergeCell ref="J30:K30"/>
    <mergeCell ref="L30:M30"/>
    <mergeCell ref="N30:O30"/>
    <mergeCell ref="BL30:BM30"/>
    <mergeCell ref="BN30:BO30"/>
    <mergeCell ref="BP30:BQ30"/>
    <mergeCell ref="BR30:BS30"/>
    <mergeCell ref="BT30:BU30"/>
    <mergeCell ref="BV30:BW30"/>
    <mergeCell ref="AZ30:BA30"/>
    <mergeCell ref="BB30:BC30"/>
    <mergeCell ref="BD30:BE30"/>
    <mergeCell ref="BF30:BG30"/>
    <mergeCell ref="BH30:BI30"/>
    <mergeCell ref="BJ30:BK30"/>
    <mergeCell ref="AN30:AO30"/>
    <mergeCell ref="AP30:AQ30"/>
    <mergeCell ref="AR30:AS30"/>
    <mergeCell ref="AT30:AU30"/>
    <mergeCell ref="AV30:AW30"/>
    <mergeCell ref="AX30:AY30"/>
    <mergeCell ref="AB31:AC31"/>
    <mergeCell ref="AD31:AE31"/>
    <mergeCell ref="AF31:AG31"/>
    <mergeCell ref="AH31:AI31"/>
    <mergeCell ref="AJ31:AK31"/>
    <mergeCell ref="AL31:AM31"/>
    <mergeCell ref="P31:Q31"/>
    <mergeCell ref="R31:S31"/>
    <mergeCell ref="T31:U31"/>
    <mergeCell ref="V31:W31"/>
    <mergeCell ref="X31:Y31"/>
    <mergeCell ref="Z31:AA31"/>
    <mergeCell ref="B31:D31"/>
    <mergeCell ref="F31:G31"/>
    <mergeCell ref="H31:I31"/>
    <mergeCell ref="J31:K31"/>
    <mergeCell ref="L31:M31"/>
    <mergeCell ref="N31:O31"/>
    <mergeCell ref="BL31:BM31"/>
    <mergeCell ref="BN31:BO31"/>
    <mergeCell ref="BP31:BQ31"/>
    <mergeCell ref="BR31:BS31"/>
    <mergeCell ref="BT31:BU31"/>
    <mergeCell ref="BV31:BW31"/>
    <mergeCell ref="AZ31:BA31"/>
    <mergeCell ref="BB31:BC31"/>
    <mergeCell ref="BD31:BE31"/>
    <mergeCell ref="BF31:BG31"/>
    <mergeCell ref="BH31:BI31"/>
    <mergeCell ref="BJ31:BK31"/>
    <mergeCell ref="AN31:AO31"/>
    <mergeCell ref="AP31:AQ31"/>
    <mergeCell ref="AR31:AS31"/>
    <mergeCell ref="AT31:AU31"/>
    <mergeCell ref="AV31:AW31"/>
    <mergeCell ref="AX31:AY31"/>
    <mergeCell ref="AB32:AC32"/>
    <mergeCell ref="AD32:AE32"/>
    <mergeCell ref="AF32:AG32"/>
    <mergeCell ref="AH32:AI32"/>
    <mergeCell ref="AJ32:AK32"/>
    <mergeCell ref="AL32:AM32"/>
    <mergeCell ref="P32:Q32"/>
    <mergeCell ref="R32:S32"/>
    <mergeCell ref="T32:U32"/>
    <mergeCell ref="V32:W32"/>
    <mergeCell ref="X32:Y32"/>
    <mergeCell ref="Z32:AA32"/>
    <mergeCell ref="B32:D32"/>
    <mergeCell ref="F32:G32"/>
    <mergeCell ref="H32:I32"/>
    <mergeCell ref="J32:K32"/>
    <mergeCell ref="L32:M32"/>
    <mergeCell ref="N32:O32"/>
    <mergeCell ref="BL32:BM32"/>
    <mergeCell ref="BN32:BO32"/>
    <mergeCell ref="BP32:BQ32"/>
    <mergeCell ref="BR32:BS32"/>
    <mergeCell ref="BT32:BU32"/>
    <mergeCell ref="BV32:BW32"/>
    <mergeCell ref="AZ32:BA32"/>
    <mergeCell ref="BB32:BC32"/>
    <mergeCell ref="BD32:BE32"/>
    <mergeCell ref="BF32:BG32"/>
    <mergeCell ref="BH32:BI32"/>
    <mergeCell ref="BJ32:BK32"/>
    <mergeCell ref="AN32:AO32"/>
    <mergeCell ref="AP32:AQ32"/>
    <mergeCell ref="AR32:AS32"/>
    <mergeCell ref="AT32:AU32"/>
    <mergeCell ref="AV32:AW32"/>
    <mergeCell ref="AX32:AY32"/>
    <mergeCell ref="AB33:AC33"/>
    <mergeCell ref="AD33:AE33"/>
    <mergeCell ref="AF33:AG33"/>
    <mergeCell ref="AH33:AI33"/>
    <mergeCell ref="AJ33:AK33"/>
    <mergeCell ref="AL33:AM33"/>
    <mergeCell ref="P33:Q33"/>
    <mergeCell ref="R33:S33"/>
    <mergeCell ref="T33:U33"/>
    <mergeCell ref="V33:W33"/>
    <mergeCell ref="X33:Y33"/>
    <mergeCell ref="Z33:AA33"/>
    <mergeCell ref="B33:D33"/>
    <mergeCell ref="F33:G33"/>
    <mergeCell ref="H33:I33"/>
    <mergeCell ref="J33:K33"/>
    <mergeCell ref="L33:M33"/>
    <mergeCell ref="N33:O33"/>
    <mergeCell ref="BL33:BM33"/>
    <mergeCell ref="BN33:BO33"/>
    <mergeCell ref="BP33:BQ33"/>
    <mergeCell ref="BR33:BS33"/>
    <mergeCell ref="BT33:BU33"/>
    <mergeCell ref="BV33:BW33"/>
    <mergeCell ref="AZ33:BA33"/>
    <mergeCell ref="BB33:BC33"/>
    <mergeCell ref="BD33:BE33"/>
    <mergeCell ref="BF33:BG33"/>
    <mergeCell ref="BH33:BI33"/>
    <mergeCell ref="BJ33:BK33"/>
    <mergeCell ref="AN33:AO33"/>
    <mergeCell ref="AP33:AQ33"/>
    <mergeCell ref="AR33:AS33"/>
    <mergeCell ref="AT33:AU33"/>
    <mergeCell ref="AV33:AW33"/>
    <mergeCell ref="AX33:AY33"/>
    <mergeCell ref="AB34:AC34"/>
    <mergeCell ref="AD34:AE34"/>
    <mergeCell ref="AF34:AG34"/>
    <mergeCell ref="AH34:AI34"/>
    <mergeCell ref="AJ34:AK34"/>
    <mergeCell ref="AL34:AM34"/>
    <mergeCell ref="P34:Q34"/>
    <mergeCell ref="R34:S34"/>
    <mergeCell ref="T34:U34"/>
    <mergeCell ref="V34:W34"/>
    <mergeCell ref="X34:Y34"/>
    <mergeCell ref="Z34:AA34"/>
    <mergeCell ref="B34:D34"/>
    <mergeCell ref="F34:G34"/>
    <mergeCell ref="H34:I34"/>
    <mergeCell ref="J34:K34"/>
    <mergeCell ref="L34:M34"/>
    <mergeCell ref="N34:O34"/>
    <mergeCell ref="BL34:BM34"/>
    <mergeCell ref="BN34:BO34"/>
    <mergeCell ref="BP34:BQ34"/>
    <mergeCell ref="BR34:BS34"/>
    <mergeCell ref="BT34:BU34"/>
    <mergeCell ref="BV34:BW34"/>
    <mergeCell ref="AZ34:BA34"/>
    <mergeCell ref="BB34:BC34"/>
    <mergeCell ref="BD34:BE34"/>
    <mergeCell ref="BF34:BG34"/>
    <mergeCell ref="BH34:BI34"/>
    <mergeCell ref="BJ34:BK34"/>
    <mergeCell ref="AN34:AO34"/>
    <mergeCell ref="AP34:AQ34"/>
    <mergeCell ref="AR34:AS34"/>
    <mergeCell ref="AT34:AU34"/>
    <mergeCell ref="AV34:AW34"/>
    <mergeCell ref="AX34:AY34"/>
    <mergeCell ref="AB35:AC35"/>
    <mergeCell ref="AD35:AE35"/>
    <mergeCell ref="AF35:AG35"/>
    <mergeCell ref="AH35:AI35"/>
    <mergeCell ref="AJ35:AK35"/>
    <mergeCell ref="AL35:AM35"/>
    <mergeCell ref="P35:Q35"/>
    <mergeCell ref="R35:S35"/>
    <mergeCell ref="T35:U35"/>
    <mergeCell ref="V35:W35"/>
    <mergeCell ref="X35:Y35"/>
    <mergeCell ref="Z35:AA35"/>
    <mergeCell ref="B35:D35"/>
    <mergeCell ref="F35:G35"/>
    <mergeCell ref="H35:I35"/>
    <mergeCell ref="J35:K35"/>
    <mergeCell ref="L35:M35"/>
    <mergeCell ref="N35:O35"/>
    <mergeCell ref="BL35:BM35"/>
    <mergeCell ref="BN35:BO35"/>
    <mergeCell ref="BP35:BQ35"/>
    <mergeCell ref="BR35:BS35"/>
    <mergeCell ref="BT35:BU35"/>
    <mergeCell ref="BV35:BW35"/>
    <mergeCell ref="AZ35:BA35"/>
    <mergeCell ref="BB35:BC35"/>
    <mergeCell ref="BD35:BE35"/>
    <mergeCell ref="BF35:BG35"/>
    <mergeCell ref="BH35:BI35"/>
    <mergeCell ref="BJ35:BK35"/>
    <mergeCell ref="AN35:AO35"/>
    <mergeCell ref="AP35:AQ35"/>
    <mergeCell ref="AR35:AS35"/>
    <mergeCell ref="AT35:AU35"/>
    <mergeCell ref="AV35:AW35"/>
    <mergeCell ref="AX35:AY35"/>
    <mergeCell ref="AB36:AC36"/>
    <mergeCell ref="AD36:AE36"/>
    <mergeCell ref="AF36:AG36"/>
    <mergeCell ref="AH36:AI36"/>
    <mergeCell ref="AJ36:AK36"/>
    <mergeCell ref="AL36:AM36"/>
    <mergeCell ref="P36:Q36"/>
    <mergeCell ref="R36:S36"/>
    <mergeCell ref="T36:U36"/>
    <mergeCell ref="V36:W36"/>
    <mergeCell ref="X36:Y36"/>
    <mergeCell ref="Z36:AA36"/>
    <mergeCell ref="B36:D36"/>
    <mergeCell ref="F36:G36"/>
    <mergeCell ref="H36:I36"/>
    <mergeCell ref="J36:K36"/>
    <mergeCell ref="L36:M36"/>
    <mergeCell ref="N36:O36"/>
    <mergeCell ref="BL36:BM36"/>
    <mergeCell ref="BN36:BO36"/>
    <mergeCell ref="BP36:BQ36"/>
    <mergeCell ref="BR36:BS36"/>
    <mergeCell ref="BT36:BU36"/>
    <mergeCell ref="BV36:BW36"/>
    <mergeCell ref="AZ36:BA36"/>
    <mergeCell ref="BB36:BC36"/>
    <mergeCell ref="BD36:BE36"/>
    <mergeCell ref="BF36:BG36"/>
    <mergeCell ref="BH36:BI36"/>
    <mergeCell ref="BJ36:BK36"/>
    <mergeCell ref="AN36:AO36"/>
    <mergeCell ref="AP36:AQ36"/>
    <mergeCell ref="AR36:AS36"/>
    <mergeCell ref="AT36:AU36"/>
    <mergeCell ref="AV36:AW36"/>
    <mergeCell ref="AX36:AY36"/>
    <mergeCell ref="AB37:AC37"/>
    <mergeCell ref="AD37:AE37"/>
    <mergeCell ref="AF37:AG37"/>
    <mergeCell ref="AH37:AI37"/>
    <mergeCell ref="AJ37:AK37"/>
    <mergeCell ref="AL37:AM37"/>
    <mergeCell ref="P37:Q37"/>
    <mergeCell ref="R37:S37"/>
    <mergeCell ref="T37:U37"/>
    <mergeCell ref="V37:W37"/>
    <mergeCell ref="X37:Y37"/>
    <mergeCell ref="Z37:AA37"/>
    <mergeCell ref="B37:D37"/>
    <mergeCell ref="F37:G37"/>
    <mergeCell ref="H37:I37"/>
    <mergeCell ref="J37:K37"/>
    <mergeCell ref="L37:M37"/>
    <mergeCell ref="N37:O37"/>
    <mergeCell ref="BL37:BM37"/>
    <mergeCell ref="BN37:BO37"/>
    <mergeCell ref="BP37:BQ37"/>
    <mergeCell ref="BR37:BS37"/>
    <mergeCell ref="BT37:BU37"/>
    <mergeCell ref="BV37:BW37"/>
    <mergeCell ref="AZ37:BA37"/>
    <mergeCell ref="BB37:BC37"/>
    <mergeCell ref="BD37:BE37"/>
    <mergeCell ref="BF37:BG37"/>
    <mergeCell ref="BH37:BI37"/>
    <mergeCell ref="BJ37:BK37"/>
    <mergeCell ref="AN37:AO37"/>
    <mergeCell ref="AP37:AQ37"/>
    <mergeCell ref="AR37:AS37"/>
    <mergeCell ref="AT37:AU37"/>
    <mergeCell ref="AV37:AW37"/>
    <mergeCell ref="AX37:AY37"/>
    <mergeCell ref="AB38:AC38"/>
    <mergeCell ref="AD38:AE38"/>
    <mergeCell ref="AF38:AG38"/>
    <mergeCell ref="AH38:AI38"/>
    <mergeCell ref="AJ38:AK38"/>
    <mergeCell ref="AL38:AM38"/>
    <mergeCell ref="P38:Q38"/>
    <mergeCell ref="R38:S38"/>
    <mergeCell ref="T38:U38"/>
    <mergeCell ref="V38:W38"/>
    <mergeCell ref="X38:Y38"/>
    <mergeCell ref="Z38:AA38"/>
    <mergeCell ref="B38:D38"/>
    <mergeCell ref="F38:G38"/>
    <mergeCell ref="H38:I38"/>
    <mergeCell ref="J38:K38"/>
    <mergeCell ref="L38:M38"/>
    <mergeCell ref="N38:O38"/>
    <mergeCell ref="BL38:BM38"/>
    <mergeCell ref="BN38:BO38"/>
    <mergeCell ref="BP38:BQ38"/>
    <mergeCell ref="BR38:BS38"/>
    <mergeCell ref="BT38:BU38"/>
    <mergeCell ref="BV38:BW38"/>
    <mergeCell ref="AZ38:BA38"/>
    <mergeCell ref="BB38:BC38"/>
    <mergeCell ref="BD38:BE38"/>
    <mergeCell ref="BF38:BG38"/>
    <mergeCell ref="BH38:BI38"/>
    <mergeCell ref="BJ38:BK38"/>
    <mergeCell ref="AN38:AO38"/>
    <mergeCell ref="AP38:AQ38"/>
    <mergeCell ref="AR38:AS38"/>
    <mergeCell ref="AT38:AU38"/>
    <mergeCell ref="AV38:AW38"/>
    <mergeCell ref="AX38:AY38"/>
    <mergeCell ref="AB39:AC39"/>
    <mergeCell ref="AD39:AE39"/>
    <mergeCell ref="AF39:AG39"/>
    <mergeCell ref="AH39:AI39"/>
    <mergeCell ref="AJ39:AK39"/>
    <mergeCell ref="AL39:AM39"/>
    <mergeCell ref="P39:Q39"/>
    <mergeCell ref="R39:S39"/>
    <mergeCell ref="T39:U39"/>
    <mergeCell ref="V39:W39"/>
    <mergeCell ref="X39:Y39"/>
    <mergeCell ref="Z39:AA39"/>
    <mergeCell ref="B39:D39"/>
    <mergeCell ref="F39:G39"/>
    <mergeCell ref="H39:I39"/>
    <mergeCell ref="J39:K39"/>
    <mergeCell ref="L39:M39"/>
    <mergeCell ref="N39:O39"/>
    <mergeCell ref="BL39:BM39"/>
    <mergeCell ref="BN39:BO39"/>
    <mergeCell ref="BP39:BQ39"/>
    <mergeCell ref="BR39:BS39"/>
    <mergeCell ref="BT39:BU39"/>
    <mergeCell ref="BV39:BW39"/>
    <mergeCell ref="AZ39:BA39"/>
    <mergeCell ref="BB39:BC39"/>
    <mergeCell ref="BD39:BE39"/>
    <mergeCell ref="BF39:BG39"/>
    <mergeCell ref="BH39:BI39"/>
    <mergeCell ref="BJ39:BK39"/>
    <mergeCell ref="AN39:AO39"/>
    <mergeCell ref="AP39:AQ39"/>
    <mergeCell ref="AR39:AS39"/>
    <mergeCell ref="AT39:AU39"/>
    <mergeCell ref="AV39:AW39"/>
    <mergeCell ref="AX39:AY39"/>
    <mergeCell ref="AB40:AC40"/>
    <mergeCell ref="AD40:AE40"/>
    <mergeCell ref="AF40:AG40"/>
    <mergeCell ref="AH40:AI40"/>
    <mergeCell ref="AJ40:AK40"/>
    <mergeCell ref="AL40:AM40"/>
    <mergeCell ref="P40:Q40"/>
    <mergeCell ref="R40:S40"/>
    <mergeCell ref="T40:U40"/>
    <mergeCell ref="V40:W40"/>
    <mergeCell ref="X40:Y40"/>
    <mergeCell ref="Z40:AA40"/>
    <mergeCell ref="B40:D40"/>
    <mergeCell ref="F40:G40"/>
    <mergeCell ref="H40:I40"/>
    <mergeCell ref="J40:K40"/>
    <mergeCell ref="L40:M40"/>
    <mergeCell ref="N40:O40"/>
    <mergeCell ref="BL40:BM40"/>
    <mergeCell ref="BN40:BO40"/>
    <mergeCell ref="BP40:BQ40"/>
    <mergeCell ref="BR40:BS40"/>
    <mergeCell ref="BT40:BU40"/>
    <mergeCell ref="BV40:BW40"/>
    <mergeCell ref="AZ40:BA40"/>
    <mergeCell ref="BB40:BC40"/>
    <mergeCell ref="BD40:BE40"/>
    <mergeCell ref="BF40:BG40"/>
    <mergeCell ref="BH40:BI40"/>
    <mergeCell ref="BJ40:BK40"/>
    <mergeCell ref="AN40:AO40"/>
    <mergeCell ref="AP40:AQ40"/>
    <mergeCell ref="AR40:AS40"/>
    <mergeCell ref="AT40:AU40"/>
    <mergeCell ref="AV40:AW40"/>
    <mergeCell ref="AX40:AY40"/>
    <mergeCell ref="AB41:AC41"/>
    <mergeCell ref="AD41:AE41"/>
    <mergeCell ref="AF41:AG41"/>
    <mergeCell ref="AH41:AI41"/>
    <mergeCell ref="AJ41:AK41"/>
    <mergeCell ref="AL41:AM41"/>
    <mergeCell ref="P41:Q41"/>
    <mergeCell ref="R41:S41"/>
    <mergeCell ref="T41:U41"/>
    <mergeCell ref="V41:W41"/>
    <mergeCell ref="X41:Y41"/>
    <mergeCell ref="Z41:AA41"/>
    <mergeCell ref="B41:D41"/>
    <mergeCell ref="F41:G41"/>
    <mergeCell ref="H41:I41"/>
    <mergeCell ref="J41:K41"/>
    <mergeCell ref="L41:M41"/>
    <mergeCell ref="N41:O41"/>
    <mergeCell ref="BL41:BM41"/>
    <mergeCell ref="BN41:BO41"/>
    <mergeCell ref="BP41:BQ41"/>
    <mergeCell ref="BR41:BS41"/>
    <mergeCell ref="BT41:BU41"/>
    <mergeCell ref="BV41:BW41"/>
    <mergeCell ref="AZ41:BA41"/>
    <mergeCell ref="BB41:BC41"/>
    <mergeCell ref="BD41:BE41"/>
    <mergeCell ref="BF41:BG41"/>
    <mergeCell ref="BH41:BI41"/>
    <mergeCell ref="BJ41:BK41"/>
    <mergeCell ref="AN41:AO41"/>
    <mergeCell ref="AP41:AQ41"/>
    <mergeCell ref="AR41:AS41"/>
    <mergeCell ref="AT41:AU41"/>
    <mergeCell ref="AV41:AW41"/>
    <mergeCell ref="AX41:AY41"/>
    <mergeCell ref="AB42:AC42"/>
    <mergeCell ref="AD42:AE42"/>
    <mergeCell ref="AF42:AG42"/>
    <mergeCell ref="AH42:AI42"/>
    <mergeCell ref="AJ42:AK42"/>
    <mergeCell ref="AL42:AM42"/>
    <mergeCell ref="P42:Q42"/>
    <mergeCell ref="R42:S42"/>
    <mergeCell ref="T42:U42"/>
    <mergeCell ref="V42:W42"/>
    <mergeCell ref="X42:Y42"/>
    <mergeCell ref="Z42:AA42"/>
    <mergeCell ref="B42:D42"/>
    <mergeCell ref="F42:G42"/>
    <mergeCell ref="H42:I42"/>
    <mergeCell ref="J42:K42"/>
    <mergeCell ref="L42:M42"/>
    <mergeCell ref="N42:O42"/>
    <mergeCell ref="BL42:BM42"/>
    <mergeCell ref="BN42:BO42"/>
    <mergeCell ref="BP42:BQ42"/>
    <mergeCell ref="BR42:BS42"/>
    <mergeCell ref="BT42:BU42"/>
    <mergeCell ref="BV42:BW42"/>
    <mergeCell ref="AZ42:BA42"/>
    <mergeCell ref="BB42:BC42"/>
    <mergeCell ref="BD42:BE42"/>
    <mergeCell ref="BF42:BG42"/>
    <mergeCell ref="BH42:BI42"/>
    <mergeCell ref="BJ42:BK42"/>
    <mergeCell ref="AN42:AO42"/>
    <mergeCell ref="AP42:AQ42"/>
    <mergeCell ref="AR42:AS42"/>
    <mergeCell ref="AT42:AU42"/>
    <mergeCell ref="AV42:AW42"/>
    <mergeCell ref="AX42:AY42"/>
    <mergeCell ref="AB43:AC43"/>
    <mergeCell ref="AD43:AE43"/>
    <mergeCell ref="AF43:AG43"/>
    <mergeCell ref="AH43:AI43"/>
    <mergeCell ref="AJ43:AK43"/>
    <mergeCell ref="AL43:AM43"/>
    <mergeCell ref="P43:Q43"/>
    <mergeCell ref="R43:S43"/>
    <mergeCell ref="T43:U43"/>
    <mergeCell ref="V43:W43"/>
    <mergeCell ref="X43:Y43"/>
    <mergeCell ref="Z43:AA43"/>
    <mergeCell ref="B43:D43"/>
    <mergeCell ref="F43:G43"/>
    <mergeCell ref="H43:I43"/>
    <mergeCell ref="J43:K43"/>
    <mergeCell ref="L43:M43"/>
    <mergeCell ref="N43:O43"/>
    <mergeCell ref="BL43:BM43"/>
    <mergeCell ref="BN43:BO43"/>
    <mergeCell ref="BP43:BQ43"/>
    <mergeCell ref="BR43:BS43"/>
    <mergeCell ref="BT43:BU43"/>
    <mergeCell ref="BV43:BW43"/>
    <mergeCell ref="AZ43:BA43"/>
    <mergeCell ref="BB43:BC43"/>
    <mergeCell ref="BD43:BE43"/>
    <mergeCell ref="BF43:BG43"/>
    <mergeCell ref="BH43:BI43"/>
    <mergeCell ref="BJ43:BK43"/>
    <mergeCell ref="AN43:AO43"/>
    <mergeCell ref="AP43:AQ43"/>
    <mergeCell ref="AR43:AS43"/>
    <mergeCell ref="AT43:AU43"/>
    <mergeCell ref="AV43:AW43"/>
    <mergeCell ref="AX43:AY43"/>
    <mergeCell ref="AB44:AC44"/>
    <mergeCell ref="AD44:AE44"/>
    <mergeCell ref="AF44:AG44"/>
    <mergeCell ref="AH44:AI44"/>
    <mergeCell ref="AJ44:AK44"/>
    <mergeCell ref="AL44:AM44"/>
    <mergeCell ref="P44:Q44"/>
    <mergeCell ref="R44:S44"/>
    <mergeCell ref="T44:U44"/>
    <mergeCell ref="V44:W44"/>
    <mergeCell ref="X44:Y44"/>
    <mergeCell ref="Z44:AA44"/>
    <mergeCell ref="B44:D44"/>
    <mergeCell ref="F44:G44"/>
    <mergeCell ref="H44:I44"/>
    <mergeCell ref="J44:K44"/>
    <mergeCell ref="L44:M44"/>
    <mergeCell ref="N44:O44"/>
    <mergeCell ref="BL44:BM44"/>
    <mergeCell ref="BN44:BO44"/>
    <mergeCell ref="BP44:BQ44"/>
    <mergeCell ref="BR44:BS44"/>
    <mergeCell ref="BT44:BU44"/>
    <mergeCell ref="BV44:BW44"/>
    <mergeCell ref="AZ44:BA44"/>
    <mergeCell ref="BB44:BC44"/>
    <mergeCell ref="BD44:BE44"/>
    <mergeCell ref="BF44:BG44"/>
    <mergeCell ref="BH44:BI44"/>
    <mergeCell ref="BJ44:BK44"/>
    <mergeCell ref="AN44:AO44"/>
    <mergeCell ref="AP44:AQ44"/>
    <mergeCell ref="AR44:AS44"/>
    <mergeCell ref="AT44:AU44"/>
    <mergeCell ref="AV44:AW44"/>
    <mergeCell ref="AX44:AY44"/>
    <mergeCell ref="AB45:AC45"/>
    <mergeCell ref="AD45:AE45"/>
    <mergeCell ref="AF45:AG45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B45:D45"/>
    <mergeCell ref="F45:G45"/>
    <mergeCell ref="H45:I45"/>
    <mergeCell ref="J45:K45"/>
    <mergeCell ref="L45:M45"/>
    <mergeCell ref="N45:O45"/>
    <mergeCell ref="BL45:BM45"/>
    <mergeCell ref="BN45:BO45"/>
    <mergeCell ref="BP45:BQ45"/>
    <mergeCell ref="BR45:BS45"/>
    <mergeCell ref="BT45:BU45"/>
    <mergeCell ref="BV45:BW45"/>
    <mergeCell ref="AZ45:BA45"/>
    <mergeCell ref="BB45:BC45"/>
    <mergeCell ref="BD45:BE45"/>
    <mergeCell ref="BF45:BG45"/>
    <mergeCell ref="BH45:BI45"/>
    <mergeCell ref="BJ45:BK45"/>
    <mergeCell ref="AN45:AO45"/>
    <mergeCell ref="AP45:AQ45"/>
    <mergeCell ref="AR45:AS45"/>
    <mergeCell ref="AT45:AU45"/>
    <mergeCell ref="AV45:AW45"/>
    <mergeCell ref="AX45:AY45"/>
    <mergeCell ref="AB46:AC46"/>
    <mergeCell ref="AD46:AE46"/>
    <mergeCell ref="AF46:AG46"/>
    <mergeCell ref="AH46:AI46"/>
    <mergeCell ref="AJ46:AK46"/>
    <mergeCell ref="AL46:AM46"/>
    <mergeCell ref="P46:Q46"/>
    <mergeCell ref="R46:S46"/>
    <mergeCell ref="T46:U46"/>
    <mergeCell ref="V46:W46"/>
    <mergeCell ref="X46:Y46"/>
    <mergeCell ref="Z46:AA46"/>
    <mergeCell ref="B46:D46"/>
    <mergeCell ref="F46:G46"/>
    <mergeCell ref="H46:I46"/>
    <mergeCell ref="J46:K46"/>
    <mergeCell ref="L46:M46"/>
    <mergeCell ref="N46:O46"/>
    <mergeCell ref="BL46:BM46"/>
    <mergeCell ref="BN46:BO46"/>
    <mergeCell ref="BP46:BQ46"/>
    <mergeCell ref="BR46:BS46"/>
    <mergeCell ref="BT46:BU46"/>
    <mergeCell ref="BV46:BW46"/>
    <mergeCell ref="AZ46:BA46"/>
    <mergeCell ref="BB46:BC46"/>
    <mergeCell ref="BD46:BE46"/>
    <mergeCell ref="BF46:BG46"/>
    <mergeCell ref="BH46:BI46"/>
    <mergeCell ref="BJ46:BK46"/>
    <mergeCell ref="AN46:AO46"/>
    <mergeCell ref="AP46:AQ46"/>
    <mergeCell ref="AR46:AS46"/>
    <mergeCell ref="AT46:AU46"/>
    <mergeCell ref="AV46:AW46"/>
    <mergeCell ref="AX46:AY46"/>
    <mergeCell ref="AB47:AC47"/>
    <mergeCell ref="AD47:AE47"/>
    <mergeCell ref="AF47:AG47"/>
    <mergeCell ref="AH47:AI47"/>
    <mergeCell ref="AJ47:AK47"/>
    <mergeCell ref="AL47:AM47"/>
    <mergeCell ref="P47:Q47"/>
    <mergeCell ref="R47:S47"/>
    <mergeCell ref="T47:U47"/>
    <mergeCell ref="V47:W47"/>
    <mergeCell ref="X47:Y47"/>
    <mergeCell ref="Z47:AA47"/>
    <mergeCell ref="B47:D47"/>
    <mergeCell ref="F47:G47"/>
    <mergeCell ref="H47:I47"/>
    <mergeCell ref="J47:K47"/>
    <mergeCell ref="L47:M47"/>
    <mergeCell ref="N47:O47"/>
    <mergeCell ref="BL47:BM47"/>
    <mergeCell ref="BN47:BO47"/>
    <mergeCell ref="BP47:BQ47"/>
    <mergeCell ref="BR47:BS47"/>
    <mergeCell ref="BT47:BU47"/>
    <mergeCell ref="BV47:BW47"/>
    <mergeCell ref="AZ47:BA47"/>
    <mergeCell ref="BB47:BC47"/>
    <mergeCell ref="BD47:BE47"/>
    <mergeCell ref="BF47:BG47"/>
    <mergeCell ref="BH47:BI47"/>
    <mergeCell ref="BJ47:BK47"/>
    <mergeCell ref="AN47:AO47"/>
    <mergeCell ref="AP47:AQ47"/>
    <mergeCell ref="AR47:AS47"/>
    <mergeCell ref="AT47:AU47"/>
    <mergeCell ref="AV47:AW47"/>
    <mergeCell ref="AX47:AY47"/>
    <mergeCell ref="AB48:AC48"/>
    <mergeCell ref="AD48:AE48"/>
    <mergeCell ref="AF48:AG48"/>
    <mergeCell ref="AH48:AI48"/>
    <mergeCell ref="AJ48:AK48"/>
    <mergeCell ref="AL48:AM48"/>
    <mergeCell ref="P48:Q48"/>
    <mergeCell ref="R48:S48"/>
    <mergeCell ref="T48:U48"/>
    <mergeCell ref="V48:W48"/>
    <mergeCell ref="X48:Y48"/>
    <mergeCell ref="Z48:AA48"/>
    <mergeCell ref="B48:D48"/>
    <mergeCell ref="F48:G48"/>
    <mergeCell ref="H48:I48"/>
    <mergeCell ref="J48:K48"/>
    <mergeCell ref="L48:M48"/>
    <mergeCell ref="N48:O48"/>
    <mergeCell ref="BL48:BM48"/>
    <mergeCell ref="BN48:BO48"/>
    <mergeCell ref="BP48:BQ48"/>
    <mergeCell ref="BR48:BS48"/>
    <mergeCell ref="BT48:BU48"/>
    <mergeCell ref="BV48:BW48"/>
    <mergeCell ref="AZ48:BA48"/>
    <mergeCell ref="BB48:BC48"/>
    <mergeCell ref="BD48:BE48"/>
    <mergeCell ref="BF48:BG48"/>
    <mergeCell ref="BH48:BI48"/>
    <mergeCell ref="BJ48:BK48"/>
    <mergeCell ref="AN48:AO48"/>
    <mergeCell ref="AP48:AQ48"/>
    <mergeCell ref="AR48:AS48"/>
    <mergeCell ref="AT48:AU48"/>
    <mergeCell ref="AV48:AW48"/>
    <mergeCell ref="AX48:AY48"/>
    <mergeCell ref="AB49:AC49"/>
    <mergeCell ref="AD49:AE49"/>
    <mergeCell ref="AF49:AG49"/>
    <mergeCell ref="AH49:AI49"/>
    <mergeCell ref="AJ49:AK49"/>
    <mergeCell ref="AL49:AM49"/>
    <mergeCell ref="P49:Q49"/>
    <mergeCell ref="R49:S49"/>
    <mergeCell ref="T49:U49"/>
    <mergeCell ref="V49:W49"/>
    <mergeCell ref="X49:Y49"/>
    <mergeCell ref="Z49:AA49"/>
    <mergeCell ref="B49:D49"/>
    <mergeCell ref="F49:G49"/>
    <mergeCell ref="H49:I49"/>
    <mergeCell ref="J49:K49"/>
    <mergeCell ref="L49:M49"/>
    <mergeCell ref="N49:O49"/>
    <mergeCell ref="BL49:BM49"/>
    <mergeCell ref="BN49:BO49"/>
    <mergeCell ref="BP49:BQ49"/>
    <mergeCell ref="BR49:BS49"/>
    <mergeCell ref="BT49:BU49"/>
    <mergeCell ref="BV49:BW49"/>
    <mergeCell ref="AZ49:BA49"/>
    <mergeCell ref="BB49:BC49"/>
    <mergeCell ref="BD49:BE49"/>
    <mergeCell ref="BF49:BG49"/>
    <mergeCell ref="BH49:BI49"/>
    <mergeCell ref="BJ49:BK49"/>
    <mergeCell ref="AN49:AO49"/>
    <mergeCell ref="AP49:AQ49"/>
    <mergeCell ref="AR49:AS49"/>
    <mergeCell ref="AT49:AU49"/>
    <mergeCell ref="AV49:AW49"/>
    <mergeCell ref="AX49:AY49"/>
    <mergeCell ref="AB50:AC50"/>
    <mergeCell ref="AD50:AE50"/>
    <mergeCell ref="AF50:AG50"/>
    <mergeCell ref="AH50:AI50"/>
    <mergeCell ref="AJ50:AK50"/>
    <mergeCell ref="AL50:AM50"/>
    <mergeCell ref="P50:Q50"/>
    <mergeCell ref="R50:S50"/>
    <mergeCell ref="T50:U50"/>
    <mergeCell ref="V50:W50"/>
    <mergeCell ref="X50:Y50"/>
    <mergeCell ref="Z50:AA50"/>
    <mergeCell ref="B50:D50"/>
    <mergeCell ref="F50:G50"/>
    <mergeCell ref="H50:I50"/>
    <mergeCell ref="J50:K50"/>
    <mergeCell ref="L50:M50"/>
    <mergeCell ref="N50:O50"/>
    <mergeCell ref="BL50:BM50"/>
    <mergeCell ref="BN50:BO50"/>
    <mergeCell ref="BP50:BQ50"/>
    <mergeCell ref="BR50:BS50"/>
    <mergeCell ref="BT50:BU50"/>
    <mergeCell ref="BV50:BW50"/>
    <mergeCell ref="AZ50:BA50"/>
    <mergeCell ref="BB50:BC50"/>
    <mergeCell ref="BD50:BE50"/>
    <mergeCell ref="BF50:BG50"/>
    <mergeCell ref="BH50:BI50"/>
    <mergeCell ref="BJ50:BK50"/>
    <mergeCell ref="AN50:AO50"/>
    <mergeCell ref="AP50:AQ50"/>
    <mergeCell ref="AR50:AS50"/>
    <mergeCell ref="AT50:AU50"/>
    <mergeCell ref="AV50:AW50"/>
    <mergeCell ref="AX50:AY50"/>
    <mergeCell ref="AB51:AC51"/>
    <mergeCell ref="AD51:AE51"/>
    <mergeCell ref="AF51:AG51"/>
    <mergeCell ref="AH51:AI51"/>
    <mergeCell ref="AJ51:AK51"/>
    <mergeCell ref="AL51:AM51"/>
    <mergeCell ref="P51:Q51"/>
    <mergeCell ref="R51:S51"/>
    <mergeCell ref="T51:U51"/>
    <mergeCell ref="V51:W51"/>
    <mergeCell ref="X51:Y51"/>
    <mergeCell ref="Z51:AA51"/>
    <mergeCell ref="B51:D51"/>
    <mergeCell ref="F51:G51"/>
    <mergeCell ref="H51:I51"/>
    <mergeCell ref="J51:K51"/>
    <mergeCell ref="L51:M51"/>
    <mergeCell ref="N51:O51"/>
    <mergeCell ref="BL51:BM51"/>
    <mergeCell ref="BN51:BO51"/>
    <mergeCell ref="BP51:BQ51"/>
    <mergeCell ref="BR51:BS51"/>
    <mergeCell ref="BT51:BU51"/>
    <mergeCell ref="BV51:BW51"/>
    <mergeCell ref="AZ51:BA51"/>
    <mergeCell ref="BB51:BC51"/>
    <mergeCell ref="BD51:BE51"/>
    <mergeCell ref="BF51:BG51"/>
    <mergeCell ref="BH51:BI51"/>
    <mergeCell ref="BJ51:BK51"/>
    <mergeCell ref="AN51:AO51"/>
    <mergeCell ref="AP51:AQ51"/>
    <mergeCell ref="AR51:AS51"/>
    <mergeCell ref="AT51:AU51"/>
    <mergeCell ref="AV51:AW51"/>
    <mergeCell ref="AX51:AY51"/>
    <mergeCell ref="AB52:AC52"/>
    <mergeCell ref="AD52:AE52"/>
    <mergeCell ref="AF52:AG52"/>
    <mergeCell ref="AH52:AI52"/>
    <mergeCell ref="AJ52:AK52"/>
    <mergeCell ref="AL52:AM52"/>
    <mergeCell ref="P52:Q52"/>
    <mergeCell ref="R52:S52"/>
    <mergeCell ref="T52:U52"/>
    <mergeCell ref="V52:W52"/>
    <mergeCell ref="X52:Y52"/>
    <mergeCell ref="Z52:AA52"/>
    <mergeCell ref="B52:D52"/>
    <mergeCell ref="F52:G52"/>
    <mergeCell ref="H52:I52"/>
    <mergeCell ref="J52:K52"/>
    <mergeCell ref="L52:M52"/>
    <mergeCell ref="N52:O52"/>
    <mergeCell ref="BL52:BM52"/>
    <mergeCell ref="BN52:BO52"/>
    <mergeCell ref="BP52:BQ52"/>
    <mergeCell ref="BR52:BS52"/>
    <mergeCell ref="BT52:BU52"/>
    <mergeCell ref="BV52:BW52"/>
    <mergeCell ref="AZ52:BA52"/>
    <mergeCell ref="BB52:BC52"/>
    <mergeCell ref="BD52:BE52"/>
    <mergeCell ref="BF52:BG52"/>
    <mergeCell ref="BH52:BI52"/>
    <mergeCell ref="BJ52:BK52"/>
    <mergeCell ref="AN52:AO52"/>
    <mergeCell ref="AP52:AQ52"/>
    <mergeCell ref="AR52:AS52"/>
    <mergeCell ref="AT52:AU52"/>
    <mergeCell ref="AV52:AW52"/>
    <mergeCell ref="AX52:AY52"/>
    <mergeCell ref="AB53:AC53"/>
    <mergeCell ref="AD53:AE53"/>
    <mergeCell ref="AF53:AG53"/>
    <mergeCell ref="AH53:AI53"/>
    <mergeCell ref="AJ53:AK53"/>
    <mergeCell ref="AL53:AM53"/>
    <mergeCell ref="P53:Q53"/>
    <mergeCell ref="R53:S53"/>
    <mergeCell ref="T53:U53"/>
    <mergeCell ref="V53:W53"/>
    <mergeCell ref="X53:Y53"/>
    <mergeCell ref="Z53:AA53"/>
    <mergeCell ref="B53:D53"/>
    <mergeCell ref="F53:G53"/>
    <mergeCell ref="H53:I53"/>
    <mergeCell ref="J53:K53"/>
    <mergeCell ref="L53:M53"/>
    <mergeCell ref="N53:O53"/>
    <mergeCell ref="BL53:BM53"/>
    <mergeCell ref="BN53:BO53"/>
    <mergeCell ref="BP53:BQ53"/>
    <mergeCell ref="BR53:BS53"/>
    <mergeCell ref="BT53:BU53"/>
    <mergeCell ref="BV53:BW53"/>
    <mergeCell ref="AZ53:BA53"/>
    <mergeCell ref="BB53:BC53"/>
    <mergeCell ref="BD53:BE53"/>
    <mergeCell ref="BF53:BG53"/>
    <mergeCell ref="BH53:BI53"/>
    <mergeCell ref="BJ53:BK53"/>
    <mergeCell ref="AN53:AO53"/>
    <mergeCell ref="AP53:AQ53"/>
    <mergeCell ref="AR53:AS53"/>
    <mergeCell ref="AT53:AU53"/>
    <mergeCell ref="AV53:AW53"/>
    <mergeCell ref="AX53:AY53"/>
    <mergeCell ref="AB54:AC54"/>
    <mergeCell ref="AD54:AE54"/>
    <mergeCell ref="AF54:AG54"/>
    <mergeCell ref="AH54:AI54"/>
    <mergeCell ref="AJ54:AK54"/>
    <mergeCell ref="AL54:AM54"/>
    <mergeCell ref="P54:Q54"/>
    <mergeCell ref="R54:S54"/>
    <mergeCell ref="T54:U54"/>
    <mergeCell ref="V54:W54"/>
    <mergeCell ref="X54:Y54"/>
    <mergeCell ref="Z54:AA54"/>
    <mergeCell ref="B54:D54"/>
    <mergeCell ref="F54:G54"/>
    <mergeCell ref="H54:I54"/>
    <mergeCell ref="J54:K54"/>
    <mergeCell ref="L54:M54"/>
    <mergeCell ref="N54:O54"/>
    <mergeCell ref="BL54:BM54"/>
    <mergeCell ref="BN54:BO54"/>
    <mergeCell ref="BP54:BQ54"/>
    <mergeCell ref="BR54:BS54"/>
    <mergeCell ref="BT54:BU54"/>
    <mergeCell ref="BV54:BW54"/>
    <mergeCell ref="AZ54:BA54"/>
    <mergeCell ref="BB54:BC54"/>
    <mergeCell ref="BD54:BE54"/>
    <mergeCell ref="BF54:BG54"/>
    <mergeCell ref="BH54:BI54"/>
    <mergeCell ref="BJ54:BK54"/>
    <mergeCell ref="AN54:AO54"/>
    <mergeCell ref="AP54:AQ54"/>
    <mergeCell ref="AR54:AS54"/>
    <mergeCell ref="AT54:AU54"/>
    <mergeCell ref="AV54:AW54"/>
    <mergeCell ref="AX54:AY54"/>
    <mergeCell ref="AB55:AC55"/>
    <mergeCell ref="AD55:AE55"/>
    <mergeCell ref="AF55:AG55"/>
    <mergeCell ref="AH55:AI55"/>
    <mergeCell ref="AJ55:AK55"/>
    <mergeCell ref="AL55:AM55"/>
    <mergeCell ref="P55:Q55"/>
    <mergeCell ref="R55:S55"/>
    <mergeCell ref="T55:U55"/>
    <mergeCell ref="V55:W55"/>
    <mergeCell ref="X55:Y55"/>
    <mergeCell ref="Z55:AA55"/>
    <mergeCell ref="B55:D55"/>
    <mergeCell ref="F55:G55"/>
    <mergeCell ref="H55:I55"/>
    <mergeCell ref="J55:K55"/>
    <mergeCell ref="L55:M55"/>
    <mergeCell ref="N55:O55"/>
    <mergeCell ref="BL55:BM55"/>
    <mergeCell ref="BN55:BO55"/>
    <mergeCell ref="BP55:BQ55"/>
    <mergeCell ref="BR55:BS55"/>
    <mergeCell ref="BT55:BU55"/>
    <mergeCell ref="BV55:BW55"/>
    <mergeCell ref="AZ55:BA55"/>
    <mergeCell ref="BB55:BC55"/>
    <mergeCell ref="BD55:BE55"/>
    <mergeCell ref="BF55:BG55"/>
    <mergeCell ref="BH55:BI55"/>
    <mergeCell ref="BJ55:BK55"/>
    <mergeCell ref="AN55:AO55"/>
    <mergeCell ref="AP55:AQ55"/>
    <mergeCell ref="AR55:AS55"/>
    <mergeCell ref="AT55:AU55"/>
    <mergeCell ref="AV55:AW55"/>
    <mergeCell ref="AX55:AY55"/>
    <mergeCell ref="BT56:BU56"/>
    <mergeCell ref="BV56:BW56"/>
    <mergeCell ref="AZ56:BA56"/>
    <mergeCell ref="BB56:BC56"/>
    <mergeCell ref="BD56:BE56"/>
    <mergeCell ref="BF56:BG56"/>
    <mergeCell ref="BH56:BI56"/>
    <mergeCell ref="BJ56:BK56"/>
    <mergeCell ref="AN56:AO56"/>
    <mergeCell ref="AP56:AQ56"/>
    <mergeCell ref="AR56:AS56"/>
    <mergeCell ref="AT56:AU56"/>
    <mergeCell ref="AV56:AW56"/>
    <mergeCell ref="AX56:AY56"/>
    <mergeCell ref="AB56:AC56"/>
    <mergeCell ref="AD56:AE56"/>
    <mergeCell ref="AF56:AG56"/>
    <mergeCell ref="AH56:AI56"/>
    <mergeCell ref="AJ56:AK56"/>
    <mergeCell ref="AL56:AM56"/>
    <mergeCell ref="AL57:AM57"/>
    <mergeCell ref="P57:Q57"/>
    <mergeCell ref="R57:S57"/>
    <mergeCell ref="T57:U57"/>
    <mergeCell ref="V57:W57"/>
    <mergeCell ref="X57:Y57"/>
    <mergeCell ref="Z57:AA57"/>
    <mergeCell ref="B57:D57"/>
    <mergeCell ref="F57:G57"/>
    <mergeCell ref="H57:I57"/>
    <mergeCell ref="J57:K57"/>
    <mergeCell ref="L57:M57"/>
    <mergeCell ref="N57:O57"/>
    <mergeCell ref="BL56:BM56"/>
    <mergeCell ref="BN56:BO56"/>
    <mergeCell ref="BP56:BQ56"/>
    <mergeCell ref="BR56:BS56"/>
    <mergeCell ref="P56:Q56"/>
    <mergeCell ref="R56:S56"/>
    <mergeCell ref="T56:U56"/>
    <mergeCell ref="V56:W56"/>
    <mergeCell ref="X56:Y56"/>
    <mergeCell ref="Z56:AA56"/>
    <mergeCell ref="B56:D56"/>
    <mergeCell ref="F56:G56"/>
    <mergeCell ref="H56:I56"/>
    <mergeCell ref="J56:K56"/>
    <mergeCell ref="L56:M56"/>
    <mergeCell ref="N56:O56"/>
    <mergeCell ref="V58:W58"/>
    <mergeCell ref="X58:Y58"/>
    <mergeCell ref="Z58:AA58"/>
    <mergeCell ref="B58:D58"/>
    <mergeCell ref="F58:G58"/>
    <mergeCell ref="H58:I58"/>
    <mergeCell ref="J58:K58"/>
    <mergeCell ref="L58:M58"/>
    <mergeCell ref="N58:O58"/>
    <mergeCell ref="BL57:BM57"/>
    <mergeCell ref="BN57:BO57"/>
    <mergeCell ref="BP57:BQ57"/>
    <mergeCell ref="BR57:BS57"/>
    <mergeCell ref="BT57:BU57"/>
    <mergeCell ref="BV57:BW57"/>
    <mergeCell ref="AZ57:BA57"/>
    <mergeCell ref="BB57:BC57"/>
    <mergeCell ref="BD57:BE57"/>
    <mergeCell ref="BF57:BG57"/>
    <mergeCell ref="BH57:BI57"/>
    <mergeCell ref="BJ57:BK57"/>
    <mergeCell ref="AN57:AO57"/>
    <mergeCell ref="AP57:AQ57"/>
    <mergeCell ref="AR57:AS57"/>
    <mergeCell ref="AT57:AU57"/>
    <mergeCell ref="AV57:AW57"/>
    <mergeCell ref="AX57:AY57"/>
    <mergeCell ref="AB57:AC57"/>
    <mergeCell ref="AD57:AE57"/>
    <mergeCell ref="AF57:AG57"/>
    <mergeCell ref="AH57:AI57"/>
    <mergeCell ref="AJ57:AK57"/>
    <mergeCell ref="F59:G59"/>
    <mergeCell ref="H59:I59"/>
    <mergeCell ref="J59:K59"/>
    <mergeCell ref="L59:M59"/>
    <mergeCell ref="N59:O59"/>
    <mergeCell ref="BL58:BM58"/>
    <mergeCell ref="BN58:BO58"/>
    <mergeCell ref="BP58:BQ58"/>
    <mergeCell ref="BR58:BS58"/>
    <mergeCell ref="BT58:BU58"/>
    <mergeCell ref="BV58:BW58"/>
    <mergeCell ref="AZ58:BA58"/>
    <mergeCell ref="BB58:BC58"/>
    <mergeCell ref="BD58:BE58"/>
    <mergeCell ref="BF58:BG58"/>
    <mergeCell ref="BH58:BI58"/>
    <mergeCell ref="BJ58:BK58"/>
    <mergeCell ref="AN58:AO58"/>
    <mergeCell ref="AP58:AQ58"/>
    <mergeCell ref="AR58:AS58"/>
    <mergeCell ref="AT58:AU58"/>
    <mergeCell ref="AV58:AW58"/>
    <mergeCell ref="AX58:AY58"/>
    <mergeCell ref="AB58:AC58"/>
    <mergeCell ref="AD58:AE58"/>
    <mergeCell ref="AF58:AG58"/>
    <mergeCell ref="AH58:AI58"/>
    <mergeCell ref="AJ58:AK58"/>
    <mergeCell ref="AL58:AM58"/>
    <mergeCell ref="P58:Q58"/>
    <mergeCell ref="R58:S58"/>
    <mergeCell ref="T58:U58"/>
    <mergeCell ref="D5:G5"/>
    <mergeCell ref="BL59:BM59"/>
    <mergeCell ref="BN59:BO59"/>
    <mergeCell ref="BP59:BQ59"/>
    <mergeCell ref="BR59:BS59"/>
    <mergeCell ref="BT59:BU59"/>
    <mergeCell ref="BV59:BW59"/>
    <mergeCell ref="AZ59:BA59"/>
    <mergeCell ref="BB59:BC59"/>
    <mergeCell ref="BD59:BE59"/>
    <mergeCell ref="BF59:BG59"/>
    <mergeCell ref="BH59:BI59"/>
    <mergeCell ref="BJ59:BK59"/>
    <mergeCell ref="AN59:AO59"/>
    <mergeCell ref="AP59:AQ59"/>
    <mergeCell ref="AR59:AS59"/>
    <mergeCell ref="AT59:AU59"/>
    <mergeCell ref="AV59:AW59"/>
    <mergeCell ref="AX59:AY59"/>
    <mergeCell ref="AB59:AC59"/>
    <mergeCell ref="AD59:AE59"/>
    <mergeCell ref="AF59:AG59"/>
    <mergeCell ref="AH59:AI59"/>
    <mergeCell ref="AJ59:AK59"/>
    <mergeCell ref="AL59:AM59"/>
    <mergeCell ref="P59:Q59"/>
    <mergeCell ref="R59:S59"/>
    <mergeCell ref="T59:U59"/>
    <mergeCell ref="V59:W59"/>
    <mergeCell ref="X59:Y59"/>
    <mergeCell ref="Z59:AA59"/>
    <mergeCell ref="B59:D59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 t="s">
        <v>85</v>
      </c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19" t="s">
        <v>84</v>
      </c>
      <c r="BH2" s="219"/>
      <c r="BI2" s="219"/>
      <c r="BJ2" s="219"/>
      <c r="BK2" s="219"/>
      <c r="BL2" s="219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"&amp;IF(DataInduk!$D$31="Putra","Putra",IF(DataInduk!$D$31="Putri","Putri","")),(IF(LEN(DataInduk!$D$29)&gt;2,LEFT(DataInduk!$D$29,2),DataInduk!$D$29)&amp;IF(DataInduk!$D$37="ABC","B ",".2 ")&amp;IF(DataInduk!$D$31="Putra","Putra",IF(DataInduk!$D$31="Putri","Putri",""))))</f>
        <v xml:space="preserve"> Kompetensi Maddah 1 Santri Kelas 3B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"&amp;IF(DataInduk!$D$31="Putra","Pa",IF(DataInduk!$D$31="Putri","Pi","")),(IF(LEN(DataInduk!$D$29)&gt;2,LEFT(DataInduk!$D$29,2),DataInduk!$D$29)&amp;IF(DataInduk!$D$37="ABC","B ",".2 ")&amp;IF(DataInduk!$D$31="Putra","Pa",IF(DataInduk!$D$31="Putri","Pi",""))))&amp;" : "&amp;DataInduk!$D$41</f>
        <v xml:space="preserve">Wali Kelas 3B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28" t="s">
        <v>53</v>
      </c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IF('PS1'!E10="","",'PS1'!E10)</f>
        <v/>
      </c>
      <c r="G9" s="374"/>
      <c r="H9" s="364" t="str">
        <f>IF('PS1'!E11="","",'PS1'!E11)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IF('1_B'!$B9="","",'1_B'!$B9)</f>
        <v/>
      </c>
      <c r="C10" s="260"/>
      <c r="D10" s="261"/>
      <c r="E10" s="109" t="str">
        <f>IF('1_B'!$E9="","",'1_B'!$E9)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IF('1_B'!$B10="","",'1_B'!$B10)</f>
        <v/>
      </c>
      <c r="C11" s="251"/>
      <c r="D11" s="252"/>
      <c r="E11" s="110" t="str">
        <f>IF('1_B'!$E10="","",'1_B'!$E10)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IF('1_B'!$B11="","",'1_B'!$B11)</f>
        <v/>
      </c>
      <c r="C12" s="254"/>
      <c r="D12" s="255"/>
      <c r="E12" s="111" t="str">
        <f>IF('1_B'!$E11="","",'1_B'!$E11)</f>
        <v/>
      </c>
      <c r="F12" s="354"/>
      <c r="G12" s="355"/>
      <c r="H12" s="288"/>
      <c r="I12" s="285"/>
      <c r="J12" s="286"/>
      <c r="K12" s="287"/>
      <c r="L12" s="288"/>
      <c r="M12" s="285"/>
      <c r="N12" s="289"/>
      <c r="O12" s="290"/>
      <c r="P12" s="288"/>
      <c r="Q12" s="285"/>
      <c r="R12" s="286"/>
      <c r="S12" s="287"/>
      <c r="T12" s="288"/>
      <c r="U12" s="285"/>
      <c r="V12" s="289"/>
      <c r="W12" s="290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IF('1_B'!$B12="","",'1_B'!$B12)</f>
        <v/>
      </c>
      <c r="C13" s="251"/>
      <c r="D13" s="252"/>
      <c r="E13" s="110" t="str">
        <f>IF('1_B'!$E12="","",'1_B'!$E12)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IF('1_B'!$B13="","",'1_B'!$B13)</f>
        <v/>
      </c>
      <c r="C14" s="254"/>
      <c r="D14" s="255"/>
      <c r="E14" s="111" t="str">
        <f>IF('1_B'!$E13="","",'1_B'!$E13)</f>
        <v/>
      </c>
      <c r="F14" s="354"/>
      <c r="G14" s="355"/>
      <c r="H14" s="288"/>
      <c r="I14" s="285"/>
      <c r="J14" s="286"/>
      <c r="K14" s="287"/>
      <c r="L14" s="288"/>
      <c r="M14" s="285"/>
      <c r="N14" s="289"/>
      <c r="O14" s="290"/>
      <c r="P14" s="288"/>
      <c r="Q14" s="285"/>
      <c r="R14" s="286"/>
      <c r="S14" s="287"/>
      <c r="T14" s="288"/>
      <c r="U14" s="285"/>
      <c r="V14" s="289"/>
      <c r="W14" s="290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IF('1_B'!$B14="","",'1_B'!$B14)</f>
        <v/>
      </c>
      <c r="C15" s="251"/>
      <c r="D15" s="252"/>
      <c r="E15" s="110" t="str">
        <f>IF('1_B'!$E14="","",'1_B'!$E14)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IF('1_B'!$B15="","",'1_B'!$B15)</f>
        <v/>
      </c>
      <c r="C16" s="254"/>
      <c r="D16" s="255"/>
      <c r="E16" s="111" t="str">
        <f>IF('1_B'!$E15="","",'1_B'!$E15)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IF('1_B'!$B16="","",'1_B'!$B16)</f>
        <v/>
      </c>
      <c r="C17" s="251"/>
      <c r="D17" s="252"/>
      <c r="E17" s="110" t="str">
        <f>IF('1_B'!$E16="","",'1_B'!$E16)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IF('1_B'!$B17="","",'1_B'!$B17)</f>
        <v/>
      </c>
      <c r="C18" s="254"/>
      <c r="D18" s="255"/>
      <c r="E18" s="111" t="str">
        <f>IF('1_B'!$E17="","",'1_B'!$E17)</f>
        <v/>
      </c>
      <c r="F18" s="354"/>
      <c r="G18" s="355"/>
      <c r="H18" s="288"/>
      <c r="I18" s="285"/>
      <c r="J18" s="286"/>
      <c r="K18" s="287"/>
      <c r="L18" s="288"/>
      <c r="M18" s="285"/>
      <c r="N18" s="289"/>
      <c r="O18" s="290"/>
      <c r="P18" s="288"/>
      <c r="Q18" s="285"/>
      <c r="R18" s="286"/>
      <c r="S18" s="287"/>
      <c r="T18" s="288"/>
      <c r="U18" s="285"/>
      <c r="V18" s="289"/>
      <c r="W18" s="290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IF('1_B'!$B18="","",'1_B'!$B18)</f>
        <v/>
      </c>
      <c r="C19" s="251"/>
      <c r="D19" s="252"/>
      <c r="E19" s="110" t="str">
        <f>IF('1_B'!$E18="","",'1_B'!$E18)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IF('1_B'!$B19="","",'1_B'!$B19)</f>
        <v/>
      </c>
      <c r="C20" s="254"/>
      <c r="D20" s="255"/>
      <c r="E20" s="111" t="str">
        <f>IF('1_B'!$E19="","",'1_B'!$E19)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IF('1_B'!$B20="","",'1_B'!$B20)</f>
        <v/>
      </c>
      <c r="C21" s="251"/>
      <c r="D21" s="252"/>
      <c r="E21" s="110" t="str">
        <f>IF('1_B'!$E20="","",'1_B'!$E20)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IF('1_B'!$B21="","",'1_B'!$B21)</f>
        <v/>
      </c>
      <c r="C22" s="254"/>
      <c r="D22" s="255"/>
      <c r="E22" s="111" t="str">
        <f>IF('1_B'!$E21="","",'1_B'!$E21)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IF('1_B'!$B22="","",'1_B'!$B22)</f>
        <v/>
      </c>
      <c r="C23" s="251"/>
      <c r="D23" s="252"/>
      <c r="E23" s="110" t="str">
        <f>IF('1_B'!$E22="","",'1_B'!$E22)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IF('1_B'!$B23="","",'1_B'!$B23)</f>
        <v/>
      </c>
      <c r="C24" s="254"/>
      <c r="D24" s="255"/>
      <c r="E24" s="111" t="str">
        <f>IF('1_B'!$E23="","",'1_B'!$E23)</f>
        <v/>
      </c>
      <c r="F24" s="354"/>
      <c r="G24" s="355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IF('1_B'!$B24="","",'1_B'!$B24)</f>
        <v/>
      </c>
      <c r="C25" s="251"/>
      <c r="D25" s="252"/>
      <c r="E25" s="110" t="str">
        <f>IF('1_B'!$E24="","",'1_B'!$E24)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IF('1_B'!$B25="","",'1_B'!$B25)</f>
        <v/>
      </c>
      <c r="C26" s="254"/>
      <c r="D26" s="255"/>
      <c r="E26" s="111" t="str">
        <f>IF('1_B'!$E25="","",'1_B'!$E25)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IF('1_B'!$B26="","",'1_B'!$B26)</f>
        <v/>
      </c>
      <c r="C27" s="251"/>
      <c r="D27" s="252"/>
      <c r="E27" s="110" t="str">
        <f>IF('1_B'!$E26="","",'1_B'!$E26)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IF('1_B'!$B27="","",'1_B'!$B27)</f>
        <v/>
      </c>
      <c r="C28" s="254"/>
      <c r="D28" s="255"/>
      <c r="E28" s="111" t="str">
        <f>IF('1_B'!$E27="","",'1_B'!$E27)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IF('1_B'!$B28="","",'1_B'!$B28)</f>
        <v/>
      </c>
      <c r="C29" s="251"/>
      <c r="D29" s="252"/>
      <c r="E29" s="110" t="str">
        <f>IF('1_B'!$E28="","",'1_B'!$E28)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IF('1_B'!$B29="","",'1_B'!$B29)</f>
        <v/>
      </c>
      <c r="C30" s="254"/>
      <c r="D30" s="255"/>
      <c r="E30" s="111" t="str">
        <f>IF('1_B'!$E29="","",'1_B'!$E29)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IF('1_B'!$B30="","",'1_B'!$B30)</f>
        <v/>
      </c>
      <c r="C31" s="251"/>
      <c r="D31" s="252"/>
      <c r="E31" s="110" t="str">
        <f>IF('1_B'!$E30="","",'1_B'!$E30)</f>
        <v/>
      </c>
      <c r="F31" s="352"/>
      <c r="G31" s="353"/>
      <c r="H31" s="297"/>
      <c r="I31" s="298"/>
      <c r="J31" s="168"/>
      <c r="K31" s="168"/>
      <c r="L31" s="297"/>
      <c r="M31" s="298"/>
      <c r="N31" s="297"/>
      <c r="O31" s="298"/>
      <c r="P31" s="299"/>
      <c r="Q31" s="302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IF('1_B'!$B31="","",'1_B'!$B31)</f>
        <v/>
      </c>
      <c r="C32" s="254"/>
      <c r="D32" s="255"/>
      <c r="E32" s="111" t="str">
        <f>IF('1_B'!$E31="","",'1_B'!$E31)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IF('1_B'!$B32="","",'1_B'!$B32)</f>
        <v/>
      </c>
      <c r="C33" s="251"/>
      <c r="D33" s="252"/>
      <c r="E33" s="110" t="str">
        <f>IF('1_B'!$E32="","",'1_B'!$E32)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IF('1_B'!$B33="","",'1_B'!$B33)</f>
        <v/>
      </c>
      <c r="C34" s="254"/>
      <c r="D34" s="255"/>
      <c r="E34" s="111" t="str">
        <f>IF('1_B'!$E33="","",'1_B'!$E33)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IF('1_B'!$B34="","",'1_B'!$B34)</f>
        <v/>
      </c>
      <c r="C35" s="251"/>
      <c r="D35" s="252"/>
      <c r="E35" s="110" t="str">
        <f>IF('1_B'!$E34="","",'1_B'!$E34)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IF('1_B'!$B35="","",'1_B'!$B35)</f>
        <v/>
      </c>
      <c r="C36" s="254"/>
      <c r="D36" s="255"/>
      <c r="E36" s="111" t="str">
        <f>IF('1_B'!$E35="","",'1_B'!$E35)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IF('1_B'!$B36="","",'1_B'!$B36)</f>
        <v/>
      </c>
      <c r="C37" s="251"/>
      <c r="D37" s="252"/>
      <c r="E37" s="110" t="str">
        <f>IF('1_B'!$E36="","",'1_B'!$E36)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IF('1_B'!$B37="","",'1_B'!$B37)</f>
        <v/>
      </c>
      <c r="C38" s="254"/>
      <c r="D38" s="255"/>
      <c r="E38" s="111" t="str">
        <f>IF('1_B'!$E37="","",'1_B'!$E37)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IF('1_B'!$B38="","",'1_B'!$B38)</f>
        <v/>
      </c>
      <c r="C39" s="251"/>
      <c r="D39" s="252"/>
      <c r="E39" s="110" t="str">
        <f>IF('1_B'!$E38="","",'1_B'!$E38)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IF('1_B'!$B39="","",'1_B'!$B39)</f>
        <v/>
      </c>
      <c r="C40" s="254"/>
      <c r="D40" s="255"/>
      <c r="E40" s="111" t="str">
        <f>IF('1_B'!$E39="","",'1_B'!$E39)</f>
        <v/>
      </c>
      <c r="F40" s="348"/>
      <c r="G40" s="349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IF('1_B'!$B40="","",'1_B'!$B40)</f>
        <v/>
      </c>
      <c r="C41" s="251"/>
      <c r="D41" s="252"/>
      <c r="E41" s="110" t="str">
        <f>IF('1_B'!$E40="","",'1_B'!$E40)</f>
        <v/>
      </c>
      <c r="F41" s="352"/>
      <c r="G41" s="353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IF('1_B'!$B41="","",'1_B'!$B41)</f>
        <v/>
      </c>
      <c r="C42" s="254"/>
      <c r="D42" s="255"/>
      <c r="E42" s="111" t="str">
        <f>IF('1_B'!$E41="","",'1_B'!$E41)</f>
        <v/>
      </c>
      <c r="F42" s="348"/>
      <c r="G42" s="349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IF('1_B'!$B42="","",'1_B'!$B42)</f>
        <v/>
      </c>
      <c r="C43" s="251"/>
      <c r="D43" s="252"/>
      <c r="E43" s="110" t="str">
        <f>IF('1_B'!$E42="","",'1_B'!$E42)</f>
        <v/>
      </c>
      <c r="F43" s="350"/>
      <c r="G43" s="351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IF('1_B'!$B43="","",'1_B'!$B43)</f>
        <v/>
      </c>
      <c r="C44" s="254"/>
      <c r="D44" s="255"/>
      <c r="E44" s="111" t="str">
        <f>IF('1_B'!$E43="","",'1_B'!$E43)</f>
        <v/>
      </c>
      <c r="F44" s="348"/>
      <c r="G44" s="349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IF('1_B'!$B44="","",'1_B'!$B44)</f>
        <v/>
      </c>
      <c r="C45" s="251"/>
      <c r="D45" s="252"/>
      <c r="E45" s="110" t="str">
        <f>IF('1_B'!$E44="","",'1_B'!$E44)</f>
        <v/>
      </c>
      <c r="F45" s="350"/>
      <c r="G45" s="351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IF('1_B'!$B45="","",'1_B'!$B45)</f>
        <v/>
      </c>
      <c r="C46" s="254"/>
      <c r="D46" s="255"/>
      <c r="E46" s="111" t="str">
        <f>IF('1_B'!$E45="","",'1_B'!$E45)</f>
        <v/>
      </c>
      <c r="F46" s="348"/>
      <c r="G46" s="349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IF('1_B'!$B46="","",'1_B'!$B46)</f>
        <v/>
      </c>
      <c r="C47" s="251"/>
      <c r="D47" s="252"/>
      <c r="E47" s="110" t="str">
        <f>IF('1_B'!$E46="","",'1_B'!$E46)</f>
        <v/>
      </c>
      <c r="F47" s="350"/>
      <c r="G47" s="351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IF('1_B'!$B47="","",'1_B'!$B47)</f>
        <v/>
      </c>
      <c r="C48" s="254"/>
      <c r="D48" s="255"/>
      <c r="E48" s="111" t="str">
        <f>IF('1_B'!$E47="","",'1_B'!$E47)</f>
        <v/>
      </c>
      <c r="F48" s="348"/>
      <c r="G48" s="349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IF('1_B'!$B48="","",'1_B'!$B48)</f>
        <v/>
      </c>
      <c r="C49" s="251"/>
      <c r="D49" s="252"/>
      <c r="E49" s="110" t="str">
        <f>IF('1_B'!$E48="","",'1_B'!$E48)</f>
        <v/>
      </c>
      <c r="F49" s="350"/>
      <c r="G49" s="351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IF('1_B'!$B49="","",'1_B'!$B49)</f>
        <v/>
      </c>
      <c r="C50" s="254"/>
      <c r="D50" s="255"/>
      <c r="E50" s="111" t="str">
        <f>IF('1_B'!$E49="","",'1_B'!$E49)</f>
        <v/>
      </c>
      <c r="F50" s="348"/>
      <c r="G50" s="349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IF('1_B'!$B50="","",'1_B'!$B50)</f>
        <v/>
      </c>
      <c r="C51" s="251"/>
      <c r="D51" s="252"/>
      <c r="E51" s="110" t="str">
        <f>IF('1_B'!$E50="","",'1_B'!$E50)</f>
        <v/>
      </c>
      <c r="F51" s="350"/>
      <c r="G51" s="351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IF('1_B'!$B51="","",'1_B'!$B51)</f>
        <v/>
      </c>
      <c r="C52" s="254"/>
      <c r="D52" s="255"/>
      <c r="E52" s="111" t="str">
        <f>IF('1_B'!$E51="","",'1_B'!$E51)</f>
        <v/>
      </c>
      <c r="F52" s="348"/>
      <c r="G52" s="349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IF('1_B'!$B52="","",'1_B'!$B52)</f>
        <v/>
      </c>
      <c r="C53" s="251"/>
      <c r="D53" s="252"/>
      <c r="E53" s="110" t="str">
        <f>IF('1_B'!$E52="","",'1_B'!$E52)</f>
        <v/>
      </c>
      <c r="F53" s="350"/>
      <c r="G53" s="351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IF('1_B'!$B53="","",'1_B'!$B53)</f>
        <v/>
      </c>
      <c r="C54" s="254"/>
      <c r="D54" s="255"/>
      <c r="E54" s="111" t="str">
        <f>IF('1_B'!$E53="","",'1_B'!$E53)</f>
        <v/>
      </c>
      <c r="F54" s="348"/>
      <c r="G54" s="349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IF('1_B'!$B54="","",'1_B'!$B54)</f>
        <v/>
      </c>
      <c r="C55" s="251"/>
      <c r="D55" s="252"/>
      <c r="E55" s="110" t="str">
        <f>IF('1_B'!$E54="","",'1_B'!$E54)</f>
        <v/>
      </c>
      <c r="F55" s="350"/>
      <c r="G55" s="351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IF('1_B'!$B55="","",'1_B'!$B55)</f>
        <v/>
      </c>
      <c r="C56" s="254"/>
      <c r="D56" s="255"/>
      <c r="E56" s="111" t="str">
        <f>IF('1_B'!$E55="","",'1_B'!$E55)</f>
        <v/>
      </c>
      <c r="F56" s="348"/>
      <c r="G56" s="349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IF('1_B'!$B56="","",'1_B'!$B56)</f>
        <v/>
      </c>
      <c r="C57" s="251"/>
      <c r="D57" s="252"/>
      <c r="E57" s="110" t="str">
        <f>IF('1_B'!$E56="","",'1_B'!$E56)</f>
        <v/>
      </c>
      <c r="F57" s="350"/>
      <c r="G57" s="351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IF('1_B'!$B57="","",'1_B'!$B57)</f>
        <v/>
      </c>
      <c r="C58" s="254"/>
      <c r="D58" s="255"/>
      <c r="E58" s="111" t="str">
        <f>IF('1_B'!$E57="","",'1_B'!$E57)</f>
        <v/>
      </c>
      <c r="F58" s="348"/>
      <c r="G58" s="349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IF('1_B'!$B58="","",'1_B'!$B58)</f>
        <v/>
      </c>
      <c r="C59" s="248"/>
      <c r="D59" s="249"/>
      <c r="E59" s="112" t="str">
        <f>IF('1_B'!$E58="","",'1_B'!$E58)</f>
        <v/>
      </c>
      <c r="F59" s="346"/>
      <c r="G59" s="34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electLockedCells="1"/>
  <mergeCells count="1858">
    <mergeCell ref="A8:A9"/>
    <mergeCell ref="B8:D9"/>
    <mergeCell ref="E8:E9"/>
    <mergeCell ref="F8:BZ8"/>
    <mergeCell ref="F9:G9"/>
    <mergeCell ref="H9:I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9:BC9"/>
    <mergeCell ref="BD9:BE9"/>
    <mergeCell ref="AH9:AI9"/>
    <mergeCell ref="AJ9:AK9"/>
    <mergeCell ref="AL9:AM9"/>
    <mergeCell ref="AN9:AO9"/>
    <mergeCell ref="R9:S9"/>
    <mergeCell ref="T9:U9"/>
    <mergeCell ref="BV9:BW9"/>
    <mergeCell ref="AV9:AW9"/>
    <mergeCell ref="BG4:BL4"/>
    <mergeCell ref="BN4:BU4"/>
    <mergeCell ref="D5:G5"/>
    <mergeCell ref="AB6:BA6"/>
    <mergeCell ref="BR9:BS9"/>
    <mergeCell ref="BT9:BU9"/>
    <mergeCell ref="B10:D10"/>
    <mergeCell ref="F10:G10"/>
    <mergeCell ref="H10:I10"/>
    <mergeCell ref="J10:K10"/>
    <mergeCell ref="L10:M10"/>
    <mergeCell ref="N10:O10"/>
    <mergeCell ref="P10:Q10"/>
    <mergeCell ref="BF9:BG9"/>
    <mergeCell ref="BH9:BI9"/>
    <mergeCell ref="BJ9:BK9"/>
    <mergeCell ref="BL9:BM9"/>
    <mergeCell ref="BN9:BO9"/>
    <mergeCell ref="BP9:BQ9"/>
    <mergeCell ref="AT9:AU9"/>
    <mergeCell ref="J9:K9"/>
    <mergeCell ref="L9:M9"/>
    <mergeCell ref="N9:O9"/>
    <mergeCell ref="P9:Q9"/>
    <mergeCell ref="BN10:BO10"/>
    <mergeCell ref="BP10:BQ10"/>
    <mergeCell ref="BR10:BS10"/>
    <mergeCell ref="AD10:AE10"/>
    <mergeCell ref="AF10:AG10"/>
    <mergeCell ref="AH10:AI10"/>
    <mergeCell ref="AJ10:AK10"/>
    <mergeCell ref="AL10:AM10"/>
    <mergeCell ref="AP11:AQ11"/>
    <mergeCell ref="AR11:AS11"/>
    <mergeCell ref="AT11:AU11"/>
    <mergeCell ref="AV11:AW11"/>
    <mergeCell ref="Z11:AA11"/>
    <mergeCell ref="AB11:AC11"/>
    <mergeCell ref="AD11:AE11"/>
    <mergeCell ref="AX9:AY9"/>
    <mergeCell ref="AZ9:BA9"/>
    <mergeCell ref="AP9:AQ9"/>
    <mergeCell ref="AR9:AS9"/>
    <mergeCell ref="V9:W9"/>
    <mergeCell ref="X9:Y9"/>
    <mergeCell ref="Z9:AA9"/>
    <mergeCell ref="AB9:AC9"/>
    <mergeCell ref="AD9:AE9"/>
    <mergeCell ref="AF9:AG9"/>
    <mergeCell ref="BT10:BU10"/>
    <mergeCell ref="BV10:BW10"/>
    <mergeCell ref="B11:D11"/>
    <mergeCell ref="F11:G11"/>
    <mergeCell ref="H11:I11"/>
    <mergeCell ref="J11:K11"/>
    <mergeCell ref="L11:M11"/>
    <mergeCell ref="BB10:BC10"/>
    <mergeCell ref="BD10:BE10"/>
    <mergeCell ref="BF10:BG10"/>
    <mergeCell ref="BH10:BI10"/>
    <mergeCell ref="BJ10:BK10"/>
    <mergeCell ref="BL10:BM10"/>
    <mergeCell ref="AP10:AQ10"/>
    <mergeCell ref="AR10:AS10"/>
    <mergeCell ref="AT10:AU10"/>
    <mergeCell ref="AV10:AW10"/>
    <mergeCell ref="AX10:AY10"/>
    <mergeCell ref="AZ10:BA10"/>
    <mergeCell ref="BB11:BC11"/>
    <mergeCell ref="BD11:BE11"/>
    <mergeCell ref="BF11:BG11"/>
    <mergeCell ref="BH11:BI11"/>
    <mergeCell ref="AL11:AM11"/>
    <mergeCell ref="AN11:AO11"/>
    <mergeCell ref="AN10:AO10"/>
    <mergeCell ref="R10:S10"/>
    <mergeCell ref="T10:U10"/>
    <mergeCell ref="V10:W10"/>
    <mergeCell ref="X10:Y10"/>
    <mergeCell ref="Z10:AA10"/>
    <mergeCell ref="AB10:AC10"/>
    <mergeCell ref="BV11:BW11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B12:BC12"/>
    <mergeCell ref="BD12:BE12"/>
    <mergeCell ref="AH12:AI12"/>
    <mergeCell ref="AJ12:AK12"/>
    <mergeCell ref="AL12:AM12"/>
    <mergeCell ref="BV12:BW12"/>
    <mergeCell ref="B13:D13"/>
    <mergeCell ref="F13:G13"/>
    <mergeCell ref="H13:I13"/>
    <mergeCell ref="J13:K13"/>
    <mergeCell ref="L13:M13"/>
    <mergeCell ref="N13:O13"/>
    <mergeCell ref="P13:Q13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AN12:AO12"/>
    <mergeCell ref="AP12:AQ12"/>
    <mergeCell ref="AR12:AS12"/>
    <mergeCell ref="V12:W12"/>
    <mergeCell ref="X12:Y12"/>
    <mergeCell ref="Z12:AA12"/>
    <mergeCell ref="AB12:AC12"/>
    <mergeCell ref="AD12:AE12"/>
    <mergeCell ref="AF12:AG12"/>
    <mergeCell ref="AD13:AE13"/>
    <mergeCell ref="AF13:AG13"/>
    <mergeCell ref="AH13:AI13"/>
    <mergeCell ref="AJ13:AK13"/>
    <mergeCell ref="AL13:AM13"/>
    <mergeCell ref="AN13:AO13"/>
    <mergeCell ref="R13:S13"/>
    <mergeCell ref="T13:U13"/>
    <mergeCell ref="V13:W13"/>
    <mergeCell ref="X13:Y13"/>
    <mergeCell ref="Z13:AA13"/>
    <mergeCell ref="AB13:AC13"/>
    <mergeCell ref="Z14:AA14"/>
    <mergeCell ref="AB14:AC14"/>
    <mergeCell ref="AD14:AE14"/>
    <mergeCell ref="BR12:BS12"/>
    <mergeCell ref="BT12:BU12"/>
    <mergeCell ref="R14:S14"/>
    <mergeCell ref="T14:U14"/>
    <mergeCell ref="V14:W14"/>
    <mergeCell ref="X14:Y14"/>
    <mergeCell ref="BT15:BU15"/>
    <mergeCell ref="BN13:BO13"/>
    <mergeCell ref="BP13:BQ13"/>
    <mergeCell ref="BR13:BS13"/>
    <mergeCell ref="BT13:BU13"/>
    <mergeCell ref="BJ14:BK14"/>
    <mergeCell ref="BL14:BM14"/>
    <mergeCell ref="BN14:BO14"/>
    <mergeCell ref="BP14:BQ14"/>
    <mergeCell ref="BR14:BS14"/>
    <mergeCell ref="BT14:BU14"/>
    <mergeCell ref="AX14:AY14"/>
    <mergeCell ref="AZ14:BA14"/>
    <mergeCell ref="BB14:BC14"/>
    <mergeCell ref="BD14:BE14"/>
    <mergeCell ref="BF14:BG14"/>
    <mergeCell ref="BV13:BW13"/>
    <mergeCell ref="Z15:AA15"/>
    <mergeCell ref="AB15:AC15"/>
    <mergeCell ref="AD15:AE15"/>
    <mergeCell ref="AF15:AG15"/>
    <mergeCell ref="BV14:BW14"/>
    <mergeCell ref="B14:D14"/>
    <mergeCell ref="F14:G14"/>
    <mergeCell ref="H14:I14"/>
    <mergeCell ref="J14:K14"/>
    <mergeCell ref="L14:M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B15:D15"/>
    <mergeCell ref="F15:G15"/>
    <mergeCell ref="H15:I15"/>
    <mergeCell ref="J15:K15"/>
    <mergeCell ref="L15:M15"/>
    <mergeCell ref="N15:O15"/>
    <mergeCell ref="P15:Q15"/>
    <mergeCell ref="R15:S15"/>
    <mergeCell ref="T15:U15"/>
    <mergeCell ref="AR15:AS15"/>
    <mergeCell ref="V15:W15"/>
    <mergeCell ref="X15:Y15"/>
    <mergeCell ref="BH14:BI14"/>
    <mergeCell ref="AL14:AM14"/>
    <mergeCell ref="AN14:AO14"/>
    <mergeCell ref="AP14:AQ14"/>
    <mergeCell ref="AR14:AS14"/>
    <mergeCell ref="AT14:AU14"/>
    <mergeCell ref="AV14:AW14"/>
    <mergeCell ref="AF14:AG14"/>
    <mergeCell ref="AH14:AI14"/>
    <mergeCell ref="AJ14:AK14"/>
    <mergeCell ref="N14:O14"/>
    <mergeCell ref="P14:Q14"/>
    <mergeCell ref="F16:G16"/>
    <mergeCell ref="H16:I16"/>
    <mergeCell ref="J16:K16"/>
    <mergeCell ref="L16:M16"/>
    <mergeCell ref="N16:O16"/>
    <mergeCell ref="P16:Q16"/>
    <mergeCell ref="BF15:BG15"/>
    <mergeCell ref="BH15:BI15"/>
    <mergeCell ref="BV15:BW15"/>
    <mergeCell ref="R17:S17"/>
    <mergeCell ref="T17:U17"/>
    <mergeCell ref="V17:W17"/>
    <mergeCell ref="X17:Y17"/>
    <mergeCell ref="BN16:BO16"/>
    <mergeCell ref="BP16:BQ16"/>
    <mergeCell ref="BR16:BS16"/>
    <mergeCell ref="BT16:BU16"/>
    <mergeCell ref="BV16:BW16"/>
    <mergeCell ref="BJ17:BK17"/>
    <mergeCell ref="BL17:BM17"/>
    <mergeCell ref="BN17:BO17"/>
    <mergeCell ref="BP17:BQ17"/>
    <mergeCell ref="BR17:BS17"/>
    <mergeCell ref="BT17:BU17"/>
    <mergeCell ref="R18:S18"/>
    <mergeCell ref="T18:U18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Z17:AA17"/>
    <mergeCell ref="AB17:AC17"/>
    <mergeCell ref="AD17:AE17"/>
    <mergeCell ref="N17:O17"/>
    <mergeCell ref="P17:Q17"/>
    <mergeCell ref="Z18:AA18"/>
    <mergeCell ref="AB18:AC18"/>
    <mergeCell ref="AD18:AE18"/>
    <mergeCell ref="AF18:AG18"/>
    <mergeCell ref="BV17:BW17"/>
    <mergeCell ref="B17:D17"/>
    <mergeCell ref="F17:G17"/>
    <mergeCell ref="H17:I17"/>
    <mergeCell ref="J17:K17"/>
    <mergeCell ref="L17:M17"/>
    <mergeCell ref="BB16:BC16"/>
    <mergeCell ref="BD16:BE16"/>
    <mergeCell ref="BF16:BG16"/>
    <mergeCell ref="BH16:BI16"/>
    <mergeCell ref="BJ16:BK16"/>
    <mergeCell ref="BL16:BM16"/>
    <mergeCell ref="AP16:AQ16"/>
    <mergeCell ref="AR16:AS16"/>
    <mergeCell ref="AT16:AU16"/>
    <mergeCell ref="AV16:AW16"/>
    <mergeCell ref="AX16:AY16"/>
    <mergeCell ref="AZ16:BA16"/>
    <mergeCell ref="AD16:AE16"/>
    <mergeCell ref="B18:D18"/>
    <mergeCell ref="F18:G18"/>
    <mergeCell ref="H18:I18"/>
    <mergeCell ref="J18:K18"/>
    <mergeCell ref="L18:M18"/>
    <mergeCell ref="N18:O18"/>
    <mergeCell ref="B16:D16"/>
    <mergeCell ref="X18:Y18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AF17:AG17"/>
    <mergeCell ref="AH17:AI17"/>
    <mergeCell ref="AJ17:AK17"/>
    <mergeCell ref="BR15:BS15"/>
    <mergeCell ref="BJ15:BK15"/>
    <mergeCell ref="BL15:BM15"/>
    <mergeCell ref="BN15:BO15"/>
    <mergeCell ref="BP15:BQ15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Z19:AA19"/>
    <mergeCell ref="AB19:AC19"/>
    <mergeCell ref="BR18:BS18"/>
    <mergeCell ref="BT18:BU18"/>
    <mergeCell ref="BV18:BW18"/>
    <mergeCell ref="B19:D19"/>
    <mergeCell ref="F19:G19"/>
    <mergeCell ref="H19:I19"/>
    <mergeCell ref="J19:K19"/>
    <mergeCell ref="L19:M19"/>
    <mergeCell ref="N19:O19"/>
    <mergeCell ref="P19:Q19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P18:Q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BN19:BO19"/>
    <mergeCell ref="BP19:BQ19"/>
    <mergeCell ref="BR19:BS19"/>
    <mergeCell ref="BT19:BU19"/>
    <mergeCell ref="BV19:BW19"/>
    <mergeCell ref="B20:D20"/>
    <mergeCell ref="F20:G20"/>
    <mergeCell ref="H20:I20"/>
    <mergeCell ref="J20:K20"/>
    <mergeCell ref="L20:M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R19:S19"/>
    <mergeCell ref="T19:U19"/>
    <mergeCell ref="V19:W19"/>
    <mergeCell ref="X19:Y19"/>
    <mergeCell ref="BH20:BI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N20:O20"/>
    <mergeCell ref="P20:Q20"/>
    <mergeCell ref="R20:S20"/>
    <mergeCell ref="T20:U20"/>
    <mergeCell ref="V20:W20"/>
    <mergeCell ref="X20:Y20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BV20:BW20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0:BK20"/>
    <mergeCell ref="BL20:BM20"/>
    <mergeCell ref="BN20:BO20"/>
    <mergeCell ref="BP20:BQ20"/>
    <mergeCell ref="BR20:BS20"/>
    <mergeCell ref="BT20:BU20"/>
    <mergeCell ref="AX20:AY20"/>
    <mergeCell ref="AZ20:BA20"/>
    <mergeCell ref="BB20:BC20"/>
    <mergeCell ref="BD20:BE20"/>
    <mergeCell ref="BF20:BG20"/>
    <mergeCell ref="R22:S22"/>
    <mergeCell ref="T22:U22"/>
    <mergeCell ref="V22:W22"/>
    <mergeCell ref="X22:Y22"/>
    <mergeCell ref="Z22:AA22"/>
    <mergeCell ref="AB22:AC22"/>
    <mergeCell ref="Z23:AA23"/>
    <mergeCell ref="AB23:AC23"/>
    <mergeCell ref="AD23:AE23"/>
    <mergeCell ref="BR21:BS21"/>
    <mergeCell ref="BT21:BU21"/>
    <mergeCell ref="BV21:BW21"/>
    <mergeCell ref="B22:D22"/>
    <mergeCell ref="F22:G22"/>
    <mergeCell ref="H22:I22"/>
    <mergeCell ref="J22:K22"/>
    <mergeCell ref="L22:M22"/>
    <mergeCell ref="N22:O22"/>
    <mergeCell ref="P22:Q22"/>
    <mergeCell ref="BF21:BG21"/>
    <mergeCell ref="BH21:BI21"/>
    <mergeCell ref="BJ21:BK21"/>
    <mergeCell ref="BL21:BM21"/>
    <mergeCell ref="BN21:BO21"/>
    <mergeCell ref="BP21:BQ21"/>
    <mergeCell ref="AT21:AU21"/>
    <mergeCell ref="AV21:AW21"/>
    <mergeCell ref="AX21:AY21"/>
    <mergeCell ref="AZ21:BA21"/>
    <mergeCell ref="BB21:BC21"/>
    <mergeCell ref="BD21:BE21"/>
    <mergeCell ref="AH21:AI21"/>
    <mergeCell ref="BB22:BC22"/>
    <mergeCell ref="BD22:BE22"/>
    <mergeCell ref="BF22:BG22"/>
    <mergeCell ref="BH22:BI22"/>
    <mergeCell ref="BJ22:BK22"/>
    <mergeCell ref="BL22:BM22"/>
    <mergeCell ref="AP22:AQ22"/>
    <mergeCell ref="AR22:AS22"/>
    <mergeCell ref="AT22:AU22"/>
    <mergeCell ref="AV22:AW22"/>
    <mergeCell ref="AX22:AY22"/>
    <mergeCell ref="AZ22:BA22"/>
    <mergeCell ref="AD22:AE22"/>
    <mergeCell ref="AF22:AG22"/>
    <mergeCell ref="AH22:AI22"/>
    <mergeCell ref="AJ22:AK22"/>
    <mergeCell ref="AL22:AM22"/>
    <mergeCell ref="AN22:AO22"/>
    <mergeCell ref="BN22:BO22"/>
    <mergeCell ref="BP22:BQ22"/>
    <mergeCell ref="BR22:BS22"/>
    <mergeCell ref="BT22:BU22"/>
    <mergeCell ref="BV22:BW22"/>
    <mergeCell ref="Z24:AA24"/>
    <mergeCell ref="AB24:AC24"/>
    <mergeCell ref="AD24:AE24"/>
    <mergeCell ref="AF24:AG24"/>
    <mergeCell ref="BV23:BW23"/>
    <mergeCell ref="BJ23:BK23"/>
    <mergeCell ref="BL23:BM23"/>
    <mergeCell ref="BN23:BO23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B24:D24"/>
    <mergeCell ref="F24:G24"/>
    <mergeCell ref="H24:I24"/>
    <mergeCell ref="J24:K24"/>
    <mergeCell ref="L24:M24"/>
    <mergeCell ref="N24:O24"/>
    <mergeCell ref="P24:Q24"/>
    <mergeCell ref="R24:S24"/>
    <mergeCell ref="T24:U24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B23:D23"/>
    <mergeCell ref="F23:G23"/>
    <mergeCell ref="H23:I23"/>
    <mergeCell ref="J23:K23"/>
    <mergeCell ref="L23:M23"/>
    <mergeCell ref="BR24:BS24"/>
    <mergeCell ref="BT24:BU24"/>
    <mergeCell ref="BV24:BW24"/>
    <mergeCell ref="R26:S26"/>
    <mergeCell ref="T26:U26"/>
    <mergeCell ref="V26:W26"/>
    <mergeCell ref="X26:Y26"/>
    <mergeCell ref="BN25:BO25"/>
    <mergeCell ref="BP25:BQ25"/>
    <mergeCell ref="BR25:BS25"/>
    <mergeCell ref="BT25:BU25"/>
    <mergeCell ref="BV25:BW25"/>
    <mergeCell ref="BJ26:BK26"/>
    <mergeCell ref="BL26:BM26"/>
    <mergeCell ref="BN26:BO26"/>
    <mergeCell ref="BP26:BQ26"/>
    <mergeCell ref="BR26:BS26"/>
    <mergeCell ref="BT26:BU26"/>
    <mergeCell ref="AX26:AY26"/>
    <mergeCell ref="AZ26:BA26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Z26:AA26"/>
    <mergeCell ref="AB26:AC26"/>
    <mergeCell ref="AD26:AE26"/>
    <mergeCell ref="B25:D25"/>
    <mergeCell ref="F25:G25"/>
    <mergeCell ref="H25:I25"/>
    <mergeCell ref="J25:K25"/>
    <mergeCell ref="L25:M25"/>
    <mergeCell ref="N25:O25"/>
    <mergeCell ref="P25:Q25"/>
    <mergeCell ref="N26:O26"/>
    <mergeCell ref="P26:Q26"/>
    <mergeCell ref="BV26:BW26"/>
    <mergeCell ref="B26:D26"/>
    <mergeCell ref="F26:G26"/>
    <mergeCell ref="H26:I26"/>
    <mergeCell ref="J26:K26"/>
    <mergeCell ref="L26:M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BB26:BC26"/>
    <mergeCell ref="BD26:BE26"/>
    <mergeCell ref="BF26:BG26"/>
    <mergeCell ref="BH26:BI26"/>
    <mergeCell ref="AL26:AM26"/>
    <mergeCell ref="AN26:AO26"/>
    <mergeCell ref="AP26:AQ26"/>
    <mergeCell ref="AR26:AS26"/>
    <mergeCell ref="AT26:AU26"/>
    <mergeCell ref="AV26:AW26"/>
    <mergeCell ref="AF26:AG26"/>
    <mergeCell ref="AH26:AI26"/>
    <mergeCell ref="AJ26:AK26"/>
    <mergeCell ref="BR27:BS27"/>
    <mergeCell ref="BT27:BU27"/>
    <mergeCell ref="AD27:AE27"/>
    <mergeCell ref="AF27:AG27"/>
    <mergeCell ref="BV27:BW27"/>
    <mergeCell ref="B28:D28"/>
    <mergeCell ref="F28:G28"/>
    <mergeCell ref="H28:I28"/>
    <mergeCell ref="J28:K28"/>
    <mergeCell ref="L28:M28"/>
    <mergeCell ref="N28:O28"/>
    <mergeCell ref="P28:Q28"/>
    <mergeCell ref="BF27:BG27"/>
    <mergeCell ref="BH27:BI27"/>
    <mergeCell ref="BJ27:BK27"/>
    <mergeCell ref="BL27:BM27"/>
    <mergeCell ref="BN27:BO27"/>
    <mergeCell ref="BP27:BQ27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Z27:AA27"/>
    <mergeCell ref="AB27:AC27"/>
    <mergeCell ref="BP28:BQ28"/>
    <mergeCell ref="BR28:BS28"/>
    <mergeCell ref="BV28:BW28"/>
    <mergeCell ref="B29:D29"/>
    <mergeCell ref="F29:G29"/>
    <mergeCell ref="H29:I29"/>
    <mergeCell ref="J29:K29"/>
    <mergeCell ref="L29:M29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R28:S28"/>
    <mergeCell ref="T28:U28"/>
    <mergeCell ref="V28:W28"/>
    <mergeCell ref="X28:Y28"/>
    <mergeCell ref="Z28:AA28"/>
    <mergeCell ref="AP29:AQ29"/>
    <mergeCell ref="AR29:AS29"/>
    <mergeCell ref="N29:O29"/>
    <mergeCell ref="P29:Q29"/>
    <mergeCell ref="R29:S29"/>
    <mergeCell ref="T29:U29"/>
    <mergeCell ref="V29:W29"/>
    <mergeCell ref="X29:Y29"/>
    <mergeCell ref="BN28:BO28"/>
    <mergeCell ref="AB28:AC28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AJ29:AK29"/>
    <mergeCell ref="BT28:BU28"/>
    <mergeCell ref="BV29:BW29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29:BK29"/>
    <mergeCell ref="BL29:BM29"/>
    <mergeCell ref="BN29:BO29"/>
    <mergeCell ref="BP29:BQ29"/>
    <mergeCell ref="BR29:BS29"/>
    <mergeCell ref="BT29:BU29"/>
    <mergeCell ref="AX29:AY29"/>
    <mergeCell ref="AZ29:BA29"/>
    <mergeCell ref="BB29:BC29"/>
    <mergeCell ref="BD29:BE29"/>
    <mergeCell ref="BF29:BG29"/>
    <mergeCell ref="BH29:BI29"/>
    <mergeCell ref="AL29:AM29"/>
    <mergeCell ref="AN29:AO29"/>
    <mergeCell ref="AT29:AU29"/>
    <mergeCell ref="AV29:AW29"/>
    <mergeCell ref="Z29:AA29"/>
    <mergeCell ref="AB29:AC29"/>
    <mergeCell ref="AD29:AE29"/>
    <mergeCell ref="AF29:AG29"/>
    <mergeCell ref="AH29:AI29"/>
    <mergeCell ref="AN31:AO31"/>
    <mergeCell ref="R31:S31"/>
    <mergeCell ref="Z31:AA31"/>
    <mergeCell ref="AB31:AC31"/>
    <mergeCell ref="Z32:AA32"/>
    <mergeCell ref="AB32:AC32"/>
    <mergeCell ref="AD32:AE32"/>
    <mergeCell ref="BR30:BS30"/>
    <mergeCell ref="BT30:BU30"/>
    <mergeCell ref="BV30:BW30"/>
    <mergeCell ref="B31:D31"/>
    <mergeCell ref="F31:G31"/>
    <mergeCell ref="H31:I31"/>
    <mergeCell ref="L31:M31"/>
    <mergeCell ref="N31:O31"/>
    <mergeCell ref="P31:Q31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AH30:AI30"/>
    <mergeCell ref="AJ30:AK30"/>
    <mergeCell ref="AL30:AM30"/>
    <mergeCell ref="AN30:AO30"/>
    <mergeCell ref="BN31:BO31"/>
    <mergeCell ref="BP31:BQ31"/>
    <mergeCell ref="BR31:BS31"/>
    <mergeCell ref="BT31:BU31"/>
    <mergeCell ref="BV31:BW31"/>
    <mergeCell ref="Z33:AA33"/>
    <mergeCell ref="AB33:AC33"/>
    <mergeCell ref="AD33:AE33"/>
    <mergeCell ref="AF33:AG33"/>
    <mergeCell ref="BV32:BW32"/>
    <mergeCell ref="B32:D32"/>
    <mergeCell ref="F32:G32"/>
    <mergeCell ref="H32:I32"/>
    <mergeCell ref="J32:K32"/>
    <mergeCell ref="L32:M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N33:O33"/>
    <mergeCell ref="P33:Q33"/>
    <mergeCell ref="R33:S33"/>
    <mergeCell ref="T33:U33"/>
    <mergeCell ref="BJ32:BK32"/>
    <mergeCell ref="BL32:BM32"/>
    <mergeCell ref="BN32:BO32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4:D34"/>
    <mergeCell ref="F34:G34"/>
    <mergeCell ref="H34:I34"/>
    <mergeCell ref="J34:K34"/>
    <mergeCell ref="L34:M34"/>
    <mergeCell ref="N34:O34"/>
    <mergeCell ref="P34:Q34"/>
    <mergeCell ref="BF33:BG33"/>
    <mergeCell ref="BH33:BI33"/>
    <mergeCell ref="BJ33:BK33"/>
    <mergeCell ref="BL33:BM33"/>
    <mergeCell ref="BN33:BO33"/>
    <mergeCell ref="BP33:BQ33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B33:D33"/>
    <mergeCell ref="F33:G33"/>
    <mergeCell ref="H33:I33"/>
    <mergeCell ref="J33:K33"/>
    <mergeCell ref="L33:M33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Z35:AA35"/>
    <mergeCell ref="AB35:AC35"/>
    <mergeCell ref="AD35:AE35"/>
    <mergeCell ref="BR33:BS33"/>
    <mergeCell ref="BT33:BU33"/>
    <mergeCell ref="BV33:BW33"/>
    <mergeCell ref="R35:S35"/>
    <mergeCell ref="T35:U35"/>
    <mergeCell ref="V35:W35"/>
    <mergeCell ref="X35:Y35"/>
    <mergeCell ref="BN34:BO34"/>
    <mergeCell ref="BP34:BQ34"/>
    <mergeCell ref="BR34:BS34"/>
    <mergeCell ref="BT34:BU34"/>
    <mergeCell ref="BV34:BW34"/>
    <mergeCell ref="BJ35:BK35"/>
    <mergeCell ref="BL35:BM35"/>
    <mergeCell ref="BN35:BO35"/>
    <mergeCell ref="BP35:BQ35"/>
    <mergeCell ref="BR35:BS35"/>
    <mergeCell ref="BT35:BU35"/>
    <mergeCell ref="Z36:AA36"/>
    <mergeCell ref="AB36:AC36"/>
    <mergeCell ref="AD36:AE36"/>
    <mergeCell ref="AF36:AG36"/>
    <mergeCell ref="BV35:BW35"/>
    <mergeCell ref="B35:D35"/>
    <mergeCell ref="F35:G35"/>
    <mergeCell ref="H35:I35"/>
    <mergeCell ref="J35:K35"/>
    <mergeCell ref="L35:M35"/>
    <mergeCell ref="BB34:BC34"/>
    <mergeCell ref="BD34:BE34"/>
    <mergeCell ref="BF34:BG34"/>
    <mergeCell ref="BH34:BI34"/>
    <mergeCell ref="BJ34:BK34"/>
    <mergeCell ref="BL34:BM34"/>
    <mergeCell ref="AP34:AQ34"/>
    <mergeCell ref="AR34:AS34"/>
    <mergeCell ref="AT34:AU34"/>
    <mergeCell ref="AV34:AW34"/>
    <mergeCell ref="AX34:AY34"/>
    <mergeCell ref="AZ34:BA34"/>
    <mergeCell ref="AD34:AE34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AF35:AG35"/>
    <mergeCell ref="AH35:AI35"/>
    <mergeCell ref="AJ35:AK35"/>
    <mergeCell ref="N35:O35"/>
    <mergeCell ref="P35:Q35"/>
    <mergeCell ref="Z37:AA37"/>
    <mergeCell ref="AB37:AC37"/>
    <mergeCell ref="BR36:BS36"/>
    <mergeCell ref="BT36:BU36"/>
    <mergeCell ref="BV36:BW36"/>
    <mergeCell ref="B37:D37"/>
    <mergeCell ref="F37:G37"/>
    <mergeCell ref="H37:I37"/>
    <mergeCell ref="J37:K37"/>
    <mergeCell ref="L37:M37"/>
    <mergeCell ref="N37:O37"/>
    <mergeCell ref="P37:Q37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BN37:BO37"/>
    <mergeCell ref="BP37:BQ37"/>
    <mergeCell ref="BR37:BS37"/>
    <mergeCell ref="BT37:BU37"/>
    <mergeCell ref="BV37:BW37"/>
    <mergeCell ref="B38:D38"/>
    <mergeCell ref="F38:G38"/>
    <mergeCell ref="H38:I38"/>
    <mergeCell ref="J38:K38"/>
    <mergeCell ref="L38:M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BF38:BG38"/>
    <mergeCell ref="BH38:BI38"/>
    <mergeCell ref="AL38:AM38"/>
    <mergeCell ref="AN38:AO38"/>
    <mergeCell ref="AP38:AQ38"/>
    <mergeCell ref="AR38:AS38"/>
    <mergeCell ref="AT38:AU38"/>
    <mergeCell ref="AV38:AW38"/>
    <mergeCell ref="Z38:AA38"/>
    <mergeCell ref="AB38:AC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V38:W38"/>
    <mergeCell ref="X38:Y38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BV38:BW38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8:BK38"/>
    <mergeCell ref="BL38:BM38"/>
    <mergeCell ref="BN38:BO38"/>
    <mergeCell ref="BP38:BQ38"/>
    <mergeCell ref="BR38:BS38"/>
    <mergeCell ref="BT38:BU38"/>
    <mergeCell ref="AX38:AY38"/>
    <mergeCell ref="AZ38:BA38"/>
    <mergeCell ref="BB38:BC38"/>
    <mergeCell ref="BD38:BE38"/>
    <mergeCell ref="AN40:AO40"/>
    <mergeCell ref="R40:S40"/>
    <mergeCell ref="T40:U40"/>
    <mergeCell ref="V40:W40"/>
    <mergeCell ref="X40:Y40"/>
    <mergeCell ref="Z40:AA40"/>
    <mergeCell ref="AB40:AC40"/>
    <mergeCell ref="Z41:AA41"/>
    <mergeCell ref="AB41:AC41"/>
    <mergeCell ref="AD41:AE41"/>
    <mergeCell ref="BR39:BS39"/>
    <mergeCell ref="BT39:BU39"/>
    <mergeCell ref="BV39:BW39"/>
    <mergeCell ref="B40:D40"/>
    <mergeCell ref="F40:G40"/>
    <mergeCell ref="H40:I40"/>
    <mergeCell ref="J40:K40"/>
    <mergeCell ref="L40:M40"/>
    <mergeCell ref="N40:O40"/>
    <mergeCell ref="P40:Q40"/>
    <mergeCell ref="BF39:BG39"/>
    <mergeCell ref="BH39:BI39"/>
    <mergeCell ref="BJ39:BK39"/>
    <mergeCell ref="BL39:BM39"/>
    <mergeCell ref="BN39:BO39"/>
    <mergeCell ref="BP39:BQ39"/>
    <mergeCell ref="AT39:AU39"/>
    <mergeCell ref="AV39:AW39"/>
    <mergeCell ref="AX39:AY39"/>
    <mergeCell ref="AZ39:BA39"/>
    <mergeCell ref="BB39:BC39"/>
    <mergeCell ref="BD39:BE39"/>
    <mergeCell ref="BN40:BO40"/>
    <mergeCell ref="BP40:BQ40"/>
    <mergeCell ref="BR40:BS40"/>
    <mergeCell ref="BT40:BU40"/>
    <mergeCell ref="BV40:BW40"/>
    <mergeCell ref="Z42:AA42"/>
    <mergeCell ref="AB42:AC42"/>
    <mergeCell ref="AD42:AE42"/>
    <mergeCell ref="AF42:AG42"/>
    <mergeCell ref="BV41:BW41"/>
    <mergeCell ref="B41:D41"/>
    <mergeCell ref="F41:G41"/>
    <mergeCell ref="H41:I41"/>
    <mergeCell ref="J41:K41"/>
    <mergeCell ref="L41:M41"/>
    <mergeCell ref="BB40:BC40"/>
    <mergeCell ref="BD40:BE40"/>
    <mergeCell ref="BF40:BG40"/>
    <mergeCell ref="BH40:BI40"/>
    <mergeCell ref="BJ40:BK40"/>
    <mergeCell ref="BL40:BM40"/>
    <mergeCell ref="AP40:AQ40"/>
    <mergeCell ref="AR40:AS40"/>
    <mergeCell ref="AT40:AU40"/>
    <mergeCell ref="AV40:AW40"/>
    <mergeCell ref="AX40:AY40"/>
    <mergeCell ref="AZ40:BA40"/>
    <mergeCell ref="AD40:AE40"/>
    <mergeCell ref="AF40:AG40"/>
    <mergeCell ref="AH40:AI40"/>
    <mergeCell ref="AJ40:AK40"/>
    <mergeCell ref="AL40:AM40"/>
    <mergeCell ref="N42:O42"/>
    <mergeCell ref="P42:Q42"/>
    <mergeCell ref="R42:S42"/>
    <mergeCell ref="T42:U42"/>
    <mergeCell ref="BJ41:BK41"/>
    <mergeCell ref="BL41:BM41"/>
    <mergeCell ref="BN41:BO41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3:D43"/>
    <mergeCell ref="F43:G43"/>
    <mergeCell ref="H43:I43"/>
    <mergeCell ref="J43:K43"/>
    <mergeCell ref="L43:M43"/>
    <mergeCell ref="N43:O43"/>
    <mergeCell ref="P43:Q43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B42:D42"/>
    <mergeCell ref="F42:G42"/>
    <mergeCell ref="H42:I42"/>
    <mergeCell ref="J42:K42"/>
    <mergeCell ref="L42:M42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Z44:AA44"/>
    <mergeCell ref="AB44:AC44"/>
    <mergeCell ref="AD44:AE44"/>
    <mergeCell ref="BR42:BS42"/>
    <mergeCell ref="BT42:BU42"/>
    <mergeCell ref="BV42:BW42"/>
    <mergeCell ref="R44:S44"/>
    <mergeCell ref="T44:U44"/>
    <mergeCell ref="V44:W44"/>
    <mergeCell ref="X44:Y44"/>
    <mergeCell ref="BN43:BO43"/>
    <mergeCell ref="BP43:BQ43"/>
    <mergeCell ref="BR43:BS43"/>
    <mergeCell ref="BT43:BU43"/>
    <mergeCell ref="BV43:BW43"/>
    <mergeCell ref="BJ44:BK44"/>
    <mergeCell ref="BL44:BM44"/>
    <mergeCell ref="BN44:BO44"/>
    <mergeCell ref="BP44:BQ44"/>
    <mergeCell ref="BR44:BS44"/>
    <mergeCell ref="BT44:BU44"/>
    <mergeCell ref="Z45:AA45"/>
    <mergeCell ref="AB45:AC45"/>
    <mergeCell ref="AD45:AE45"/>
    <mergeCell ref="AF45:AG45"/>
    <mergeCell ref="BV44:BW44"/>
    <mergeCell ref="B44:D44"/>
    <mergeCell ref="F44:G44"/>
    <mergeCell ref="H44:I44"/>
    <mergeCell ref="J44:K44"/>
    <mergeCell ref="L44:M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AF44:AG44"/>
    <mergeCell ref="AH44:AI44"/>
    <mergeCell ref="AJ44:AK44"/>
    <mergeCell ref="N44:O44"/>
    <mergeCell ref="P44:Q44"/>
    <mergeCell ref="Z46:AA46"/>
    <mergeCell ref="AB46:AC46"/>
    <mergeCell ref="BR45:BS45"/>
    <mergeCell ref="BT45:BU45"/>
    <mergeCell ref="BV45:BW45"/>
    <mergeCell ref="B46:D46"/>
    <mergeCell ref="F46:G46"/>
    <mergeCell ref="H46:I46"/>
    <mergeCell ref="J46:K46"/>
    <mergeCell ref="L46:M46"/>
    <mergeCell ref="N46:O46"/>
    <mergeCell ref="P46:Q46"/>
    <mergeCell ref="BF45:BG45"/>
    <mergeCell ref="BH45:BI45"/>
    <mergeCell ref="BJ45:BK45"/>
    <mergeCell ref="BL45:BM45"/>
    <mergeCell ref="BN45:BO45"/>
    <mergeCell ref="BP45:BQ45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BN46:BO46"/>
    <mergeCell ref="BP46:BQ46"/>
    <mergeCell ref="BR46:BS46"/>
    <mergeCell ref="BT46:BU46"/>
    <mergeCell ref="BV46:BW46"/>
    <mergeCell ref="B47:D47"/>
    <mergeCell ref="F47:G47"/>
    <mergeCell ref="H47:I47"/>
    <mergeCell ref="J47:K47"/>
    <mergeCell ref="L47:M47"/>
    <mergeCell ref="BB46:BC46"/>
    <mergeCell ref="BD46:BE46"/>
    <mergeCell ref="BF46:BG46"/>
    <mergeCell ref="BH46:BI46"/>
    <mergeCell ref="BJ46:BK46"/>
    <mergeCell ref="BL46:BM46"/>
    <mergeCell ref="AP46:AQ46"/>
    <mergeCell ref="AR46:AS46"/>
    <mergeCell ref="AT46:AU46"/>
    <mergeCell ref="AV46:AW46"/>
    <mergeCell ref="AX46:AY46"/>
    <mergeCell ref="AZ46:BA46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BF47:BG47"/>
    <mergeCell ref="BH47:BI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BV47:BW47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7:BK47"/>
    <mergeCell ref="BL47:BM47"/>
    <mergeCell ref="BN47:BO47"/>
    <mergeCell ref="BP47:BQ47"/>
    <mergeCell ref="BR47:BS47"/>
    <mergeCell ref="BT47:BU47"/>
    <mergeCell ref="AX47:AY47"/>
    <mergeCell ref="AZ47:BA47"/>
    <mergeCell ref="BB47:BC47"/>
    <mergeCell ref="BD47:BE47"/>
    <mergeCell ref="AN49:AO49"/>
    <mergeCell ref="R49:S49"/>
    <mergeCell ref="T49:U49"/>
    <mergeCell ref="V49:W49"/>
    <mergeCell ref="X49:Y49"/>
    <mergeCell ref="Z49:AA49"/>
    <mergeCell ref="AB49:AC49"/>
    <mergeCell ref="Z50:AA50"/>
    <mergeCell ref="AB50:AC50"/>
    <mergeCell ref="AD50:AE50"/>
    <mergeCell ref="BR48:BS48"/>
    <mergeCell ref="BT48:BU48"/>
    <mergeCell ref="BV48:BW48"/>
    <mergeCell ref="B49:D49"/>
    <mergeCell ref="F49:G49"/>
    <mergeCell ref="H49:I49"/>
    <mergeCell ref="J49:K49"/>
    <mergeCell ref="L49:M49"/>
    <mergeCell ref="N49:O49"/>
    <mergeCell ref="P49:Q49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BN49:BO49"/>
    <mergeCell ref="BP49:BQ49"/>
    <mergeCell ref="BR49:BS49"/>
    <mergeCell ref="BT49:BU49"/>
    <mergeCell ref="BV49:BW49"/>
    <mergeCell ref="Z51:AA51"/>
    <mergeCell ref="AB51:AC51"/>
    <mergeCell ref="AD51:AE51"/>
    <mergeCell ref="AF51:AG51"/>
    <mergeCell ref="BV50:BW50"/>
    <mergeCell ref="B50:D50"/>
    <mergeCell ref="F50:G50"/>
    <mergeCell ref="H50:I50"/>
    <mergeCell ref="J50:K50"/>
    <mergeCell ref="L50:M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BJ50:BK50"/>
    <mergeCell ref="BL50:BM50"/>
    <mergeCell ref="N50:O50"/>
    <mergeCell ref="P50:Q50"/>
    <mergeCell ref="R50:S50"/>
    <mergeCell ref="T50:U50"/>
    <mergeCell ref="V50:W50"/>
    <mergeCell ref="X50:Y50"/>
    <mergeCell ref="BN50:BO50"/>
    <mergeCell ref="BP50:BQ50"/>
    <mergeCell ref="BR50:BS50"/>
    <mergeCell ref="BT50:BU50"/>
    <mergeCell ref="AX50:AY50"/>
    <mergeCell ref="AZ50:BA50"/>
    <mergeCell ref="BB50:BC50"/>
    <mergeCell ref="BD50:BE50"/>
    <mergeCell ref="BF50:BG50"/>
    <mergeCell ref="BH50:BI50"/>
    <mergeCell ref="AL50:AM50"/>
    <mergeCell ref="AN50:AO50"/>
    <mergeCell ref="AP50:AQ50"/>
    <mergeCell ref="AR50:AS50"/>
    <mergeCell ref="AT50:AU50"/>
    <mergeCell ref="AV50:AW50"/>
    <mergeCell ref="AF50:AG50"/>
    <mergeCell ref="AH50:AI50"/>
    <mergeCell ref="AJ50:AK50"/>
    <mergeCell ref="BD51:BE51"/>
    <mergeCell ref="AH51:AI51"/>
    <mergeCell ref="AJ51:AK51"/>
    <mergeCell ref="AL51:AM51"/>
    <mergeCell ref="AN51:AO51"/>
    <mergeCell ref="AP51:AQ51"/>
    <mergeCell ref="AR51:AS51"/>
    <mergeCell ref="V51:W51"/>
    <mergeCell ref="X51:Y51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AF52:AG52"/>
    <mergeCell ref="AH52:AI52"/>
    <mergeCell ref="AJ52:AK52"/>
    <mergeCell ref="AL52:AM52"/>
    <mergeCell ref="AN52:AO52"/>
    <mergeCell ref="R52:S52"/>
    <mergeCell ref="T52:U52"/>
    <mergeCell ref="V52:W52"/>
    <mergeCell ref="X52:Y52"/>
    <mergeCell ref="Z52:AA52"/>
    <mergeCell ref="AB52:AC52"/>
    <mergeCell ref="BR51:BS51"/>
    <mergeCell ref="BT51:BU51"/>
    <mergeCell ref="BV51:BW51"/>
    <mergeCell ref="B52:D52"/>
    <mergeCell ref="F52:G52"/>
    <mergeCell ref="H52:I52"/>
    <mergeCell ref="J52:K52"/>
    <mergeCell ref="L52:M52"/>
    <mergeCell ref="N52:O52"/>
    <mergeCell ref="P52:Q52"/>
    <mergeCell ref="BF51:BG51"/>
    <mergeCell ref="BH51:BI51"/>
    <mergeCell ref="BJ51:BK51"/>
    <mergeCell ref="BL51:BM51"/>
    <mergeCell ref="BN51:BO51"/>
    <mergeCell ref="BP51:BQ51"/>
    <mergeCell ref="AT51:AU51"/>
    <mergeCell ref="AV51:AW51"/>
    <mergeCell ref="AX51:AY51"/>
    <mergeCell ref="AZ51:BA51"/>
    <mergeCell ref="BB51:BC51"/>
    <mergeCell ref="AF53:AG53"/>
    <mergeCell ref="AH53:AI53"/>
    <mergeCell ref="AJ53:AK53"/>
    <mergeCell ref="N53:O53"/>
    <mergeCell ref="P53:Q53"/>
    <mergeCell ref="R53:S53"/>
    <mergeCell ref="T53:U53"/>
    <mergeCell ref="V53:W53"/>
    <mergeCell ref="X53:Y53"/>
    <mergeCell ref="BN52:BO52"/>
    <mergeCell ref="BP52:BQ52"/>
    <mergeCell ref="BR52:BS52"/>
    <mergeCell ref="BT52:BU52"/>
    <mergeCell ref="BV52:BW52"/>
    <mergeCell ref="B53:D53"/>
    <mergeCell ref="F53:G53"/>
    <mergeCell ref="H53:I53"/>
    <mergeCell ref="J53:K53"/>
    <mergeCell ref="L53:M53"/>
    <mergeCell ref="BB52:BC52"/>
    <mergeCell ref="BD52:BE52"/>
    <mergeCell ref="BF52:BG52"/>
    <mergeCell ref="BH52:BI52"/>
    <mergeCell ref="BJ52:BK52"/>
    <mergeCell ref="BL52:BM52"/>
    <mergeCell ref="AP52:AQ52"/>
    <mergeCell ref="AR52:AS52"/>
    <mergeCell ref="AT52:AU52"/>
    <mergeCell ref="AV52:AW52"/>
    <mergeCell ref="AX52:AY52"/>
    <mergeCell ref="AZ52:BA52"/>
    <mergeCell ref="AD52:AE52"/>
    <mergeCell ref="AF54:AG54"/>
    <mergeCell ref="BV53:BW53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3:BK53"/>
    <mergeCell ref="BL53:BM53"/>
    <mergeCell ref="BN53:BO53"/>
    <mergeCell ref="BP53:BQ53"/>
    <mergeCell ref="BR53:BS53"/>
    <mergeCell ref="BT53:BU53"/>
    <mergeCell ref="AX53:AY53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BT54:BU54"/>
    <mergeCell ref="BV54:BW54"/>
    <mergeCell ref="B55:D55"/>
    <mergeCell ref="F55:G55"/>
    <mergeCell ref="H55:I55"/>
    <mergeCell ref="J55:K55"/>
    <mergeCell ref="L55:M55"/>
    <mergeCell ref="N55:O55"/>
    <mergeCell ref="P55:Q55"/>
    <mergeCell ref="BF54:BG54"/>
    <mergeCell ref="BH54:BI54"/>
    <mergeCell ref="BJ54:BK54"/>
    <mergeCell ref="BL54:BM54"/>
    <mergeCell ref="BN54:BO54"/>
    <mergeCell ref="BP54:BQ54"/>
    <mergeCell ref="AT54:AU54"/>
    <mergeCell ref="AV54:AW54"/>
    <mergeCell ref="AX54:AY54"/>
    <mergeCell ref="AZ54:BA54"/>
    <mergeCell ref="BB54:BC54"/>
    <mergeCell ref="BD54:BE54"/>
    <mergeCell ref="AH54:AI54"/>
    <mergeCell ref="AJ54:AK54"/>
    <mergeCell ref="AL54:AM54"/>
    <mergeCell ref="AN54:AO54"/>
    <mergeCell ref="AP54:AQ54"/>
    <mergeCell ref="AR54:AS54"/>
    <mergeCell ref="V54:W54"/>
    <mergeCell ref="X54:Y54"/>
    <mergeCell ref="Z54:AA54"/>
    <mergeCell ref="AB54:AC54"/>
    <mergeCell ref="AD54:AE54"/>
    <mergeCell ref="BV55:BW55"/>
    <mergeCell ref="B56:D56"/>
    <mergeCell ref="F56:G56"/>
    <mergeCell ref="H56:I56"/>
    <mergeCell ref="J56:K56"/>
    <mergeCell ref="L56:M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BV56:BW56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B56:AC56"/>
    <mergeCell ref="AD56:AE56"/>
    <mergeCell ref="AF56:AG56"/>
    <mergeCell ref="BV57:BW57"/>
    <mergeCell ref="B58:D58"/>
    <mergeCell ref="F58:G58"/>
    <mergeCell ref="H58:I58"/>
    <mergeCell ref="J58:K58"/>
    <mergeCell ref="L58:M58"/>
    <mergeCell ref="N58:O58"/>
    <mergeCell ref="P58:Q58"/>
    <mergeCell ref="BF57:BG57"/>
    <mergeCell ref="BH57:BI57"/>
    <mergeCell ref="BJ57:BK57"/>
    <mergeCell ref="BL57:BM57"/>
    <mergeCell ref="BN57:BO57"/>
    <mergeCell ref="BP57:BQ57"/>
    <mergeCell ref="AT57:AU57"/>
    <mergeCell ref="AV57:AW57"/>
    <mergeCell ref="AX57:AY57"/>
    <mergeCell ref="AZ57:BA57"/>
    <mergeCell ref="BB57:BC57"/>
    <mergeCell ref="BD57:BE57"/>
    <mergeCell ref="AH57:AI57"/>
    <mergeCell ref="AJ57:AK57"/>
    <mergeCell ref="AL57:AM57"/>
    <mergeCell ref="AN57:AO57"/>
    <mergeCell ref="AP57:AQ57"/>
    <mergeCell ref="AR57:AS57"/>
    <mergeCell ref="V57:W57"/>
    <mergeCell ref="X57:Y57"/>
    <mergeCell ref="Z57:AA57"/>
    <mergeCell ref="AB57:AC57"/>
    <mergeCell ref="AD57:AE57"/>
    <mergeCell ref="AF57:AG57"/>
    <mergeCell ref="B59:D59"/>
    <mergeCell ref="F59:G59"/>
    <mergeCell ref="H59:I59"/>
    <mergeCell ref="J59:K59"/>
    <mergeCell ref="L59:M59"/>
    <mergeCell ref="BB58:BC58"/>
    <mergeCell ref="BD58:BE58"/>
    <mergeCell ref="BF58:BG58"/>
    <mergeCell ref="BH58:BI58"/>
    <mergeCell ref="BJ58:BK58"/>
    <mergeCell ref="BL58:BM58"/>
    <mergeCell ref="AP58:AQ58"/>
    <mergeCell ref="AR58:AS58"/>
    <mergeCell ref="AT58:AU58"/>
    <mergeCell ref="AV58:AW58"/>
    <mergeCell ref="AX58:AY58"/>
    <mergeCell ref="AZ58:BA58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Z59:AA59"/>
    <mergeCell ref="AB59:AC59"/>
    <mergeCell ref="AD59:AE59"/>
    <mergeCell ref="BV58:BW58"/>
    <mergeCell ref="BV59:BW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  <mergeCell ref="AT59:AU59"/>
    <mergeCell ref="T31:U31"/>
    <mergeCell ref="V31:W31"/>
    <mergeCell ref="X31:Y31"/>
    <mergeCell ref="AV59:AW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N58:BO58"/>
    <mergeCell ref="BP58:BQ58"/>
    <mergeCell ref="BR58:BS58"/>
    <mergeCell ref="BT58:BU58"/>
    <mergeCell ref="BR57:BS57"/>
    <mergeCell ref="BT57:BU57"/>
    <mergeCell ref="AH56:AI56"/>
    <mergeCell ref="AJ56:AK56"/>
    <mergeCell ref="N56:O56"/>
    <mergeCell ref="P56:Q56"/>
    <mergeCell ref="R56:S56"/>
    <mergeCell ref="T56:U56"/>
    <mergeCell ref="V56:W56"/>
    <mergeCell ref="X56:Y56"/>
    <mergeCell ref="BN55:BO55"/>
    <mergeCell ref="BP55:BQ55"/>
    <mergeCell ref="BR55:BS55"/>
    <mergeCell ref="BT55:BU55"/>
    <mergeCell ref="BR54:BS54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CM60"/>
  <sheetViews>
    <sheetView zoomScale="150" zoomScaleNormal="150" workbookViewId="0">
      <selection activeCell="F27" sqref="F27:U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 t="s">
        <v>85</v>
      </c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19" t="s">
        <v>84</v>
      </c>
      <c r="BH2" s="219"/>
      <c r="BI2" s="219"/>
      <c r="BJ2" s="219"/>
      <c r="BK2" s="219"/>
      <c r="BL2" s="219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"&amp;IF(DataInduk!$D$31="Putra","Putra",IF(DataInduk!$D$31="Putri","Putri","")),(IF(LEN(DataInduk!$D$29)&gt;2,LEFT(DataInduk!$D$29,2),DataInduk!$D$29)&amp;IF(DataInduk!$D$37="ABC","C ",".3 ")&amp;IF(DataInduk!$D$31="Putra","Putra",IF(DataInduk!$D$31="Putri","Putri",""))))</f>
        <v xml:space="preserve"> Kompetensi Maddah 1 Santri Kelas 3C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"&amp;IF(DataInduk!$D$31="Putra","Pa",IF(DataInduk!$D$31="Putri","Pi","")),(IF(LEN(DataInduk!$D$29)&gt;2,LEFT(DataInduk!$D$29,2),DataInduk!$D$29)&amp;IF(DataInduk!$D$37="ABC","C ",".3 ")&amp;IF(DataInduk!$D$31="Putra","Pa",IF(DataInduk!$D$31="Putri","Pi",""))))&amp;" : "&amp;DataInduk!$D$43</f>
        <v xml:space="preserve">Wali Kelas 3C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28" t="s">
        <v>53</v>
      </c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IF('PS1'!E10="","",'PS1'!E10)</f>
        <v/>
      </c>
      <c r="G9" s="374"/>
      <c r="H9" s="364" t="str">
        <f>IF('PS1'!E11="","",'PS1'!E11)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IF('1_C'!$B9="","",'1_C'!$B9)</f>
        <v/>
      </c>
      <c r="C10" s="260"/>
      <c r="D10" s="261"/>
      <c r="E10" s="109" t="str">
        <f>IF('1_C'!$E9="","",'1_C'!$E9)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IF('1_C'!$B10="","",'1_C'!$B10)</f>
        <v/>
      </c>
      <c r="C11" s="251"/>
      <c r="D11" s="252"/>
      <c r="E11" s="110" t="str">
        <f>IF('1_C'!$E10="","",'1_C'!$E10)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IF('1_C'!$B11="","",'1_C'!$B11)</f>
        <v/>
      </c>
      <c r="C12" s="254"/>
      <c r="D12" s="255"/>
      <c r="E12" s="111" t="str">
        <f>IF('1_C'!$E11="","",'1_C'!$E11)</f>
        <v/>
      </c>
      <c r="F12" s="354"/>
      <c r="G12" s="355"/>
      <c r="H12" s="288"/>
      <c r="I12" s="285"/>
      <c r="J12" s="286"/>
      <c r="K12" s="287"/>
      <c r="L12" s="288"/>
      <c r="M12" s="285"/>
      <c r="N12" s="289"/>
      <c r="O12" s="290"/>
      <c r="P12" s="288"/>
      <c r="Q12" s="285"/>
      <c r="R12" s="286"/>
      <c r="S12" s="287"/>
      <c r="T12" s="288"/>
      <c r="U12" s="285"/>
      <c r="V12" s="289"/>
      <c r="W12" s="290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IF('1_C'!$B12="","",'1_C'!$B12)</f>
        <v/>
      </c>
      <c r="C13" s="251"/>
      <c r="D13" s="252"/>
      <c r="E13" s="110" t="str">
        <f>IF('1_C'!$E12="","",'1_C'!$E12)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IF('1_C'!$B13="","",'1_C'!$B13)</f>
        <v/>
      </c>
      <c r="C14" s="254"/>
      <c r="D14" s="255"/>
      <c r="E14" s="111" t="str">
        <f>IF('1_C'!$E13="","",'1_C'!$E13)</f>
        <v/>
      </c>
      <c r="F14" s="354"/>
      <c r="G14" s="355"/>
      <c r="H14" s="288"/>
      <c r="I14" s="285"/>
      <c r="J14" s="286"/>
      <c r="K14" s="287"/>
      <c r="L14" s="288"/>
      <c r="M14" s="285"/>
      <c r="N14" s="289"/>
      <c r="O14" s="290"/>
      <c r="P14" s="288"/>
      <c r="Q14" s="285"/>
      <c r="R14" s="286"/>
      <c r="S14" s="287"/>
      <c r="T14" s="288"/>
      <c r="U14" s="285"/>
      <c r="V14" s="289"/>
      <c r="W14" s="290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IF('1_C'!$B14="","",'1_C'!$B14)</f>
        <v/>
      </c>
      <c r="C15" s="251"/>
      <c r="D15" s="252"/>
      <c r="E15" s="110" t="str">
        <f>IF('1_C'!$E14="","",'1_C'!$E14)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IF('1_C'!$B15="","",'1_C'!$B15)</f>
        <v/>
      </c>
      <c r="C16" s="254"/>
      <c r="D16" s="255"/>
      <c r="E16" s="111" t="str">
        <f>IF('1_C'!$E15="","",'1_C'!$E15)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IF('1_C'!$B16="","",'1_C'!$B16)</f>
        <v/>
      </c>
      <c r="C17" s="251"/>
      <c r="D17" s="252"/>
      <c r="E17" s="110" t="str">
        <f>IF('1_C'!$E16="","",'1_C'!$E16)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IF('1_C'!$B17="","",'1_C'!$B17)</f>
        <v/>
      </c>
      <c r="C18" s="254"/>
      <c r="D18" s="255"/>
      <c r="E18" s="111" t="str">
        <f>IF('1_C'!$E17="","",'1_C'!$E17)</f>
        <v/>
      </c>
      <c r="F18" s="354"/>
      <c r="G18" s="355"/>
      <c r="H18" s="288"/>
      <c r="I18" s="285"/>
      <c r="J18" s="286"/>
      <c r="K18" s="287"/>
      <c r="L18" s="288"/>
      <c r="M18" s="285"/>
      <c r="N18" s="289"/>
      <c r="O18" s="290"/>
      <c r="P18" s="288"/>
      <c r="Q18" s="285"/>
      <c r="R18" s="286"/>
      <c r="S18" s="287"/>
      <c r="T18" s="288"/>
      <c r="U18" s="285"/>
      <c r="V18" s="289"/>
      <c r="W18" s="290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IF('1_C'!$B18="","",'1_C'!$B18)</f>
        <v/>
      </c>
      <c r="C19" s="251"/>
      <c r="D19" s="252"/>
      <c r="E19" s="110" t="str">
        <f>IF('1_C'!$E18="","",'1_C'!$E18)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IF('1_C'!$B19="","",'1_C'!$B19)</f>
        <v/>
      </c>
      <c r="C20" s="254"/>
      <c r="D20" s="255"/>
      <c r="E20" s="111" t="str">
        <f>IF('1_C'!$E19="","",'1_C'!$E19)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IF('1_C'!$B20="","",'1_C'!$B20)</f>
        <v/>
      </c>
      <c r="C21" s="251"/>
      <c r="D21" s="252"/>
      <c r="E21" s="110" t="str">
        <f>IF('1_C'!$E20="","",'1_C'!$E20)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IF('1_C'!$B21="","",'1_C'!$B21)</f>
        <v/>
      </c>
      <c r="C22" s="254"/>
      <c r="D22" s="255"/>
      <c r="E22" s="111" t="str">
        <f>IF('1_C'!$E21="","",'1_C'!$E21)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IF('1_C'!$B22="","",'1_C'!$B22)</f>
        <v/>
      </c>
      <c r="C23" s="251"/>
      <c r="D23" s="252"/>
      <c r="E23" s="110" t="str">
        <f>IF('1_C'!$E22="","",'1_C'!$E22)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IF('1_C'!$B23="","",'1_C'!$B23)</f>
        <v/>
      </c>
      <c r="C24" s="254"/>
      <c r="D24" s="255"/>
      <c r="E24" s="111" t="str">
        <f>IF('1_C'!$E23="","",'1_C'!$E23)</f>
        <v/>
      </c>
      <c r="F24" s="378"/>
      <c r="G24" s="379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IF('1_C'!$B24="","",'1_C'!$B24)</f>
        <v/>
      </c>
      <c r="C25" s="251"/>
      <c r="D25" s="252"/>
      <c r="E25" s="110" t="str">
        <f>IF('1_C'!$E24="","",'1_C'!$E24)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IF('1_C'!$B25="","",'1_C'!$B25)</f>
        <v/>
      </c>
      <c r="C26" s="254"/>
      <c r="D26" s="255"/>
      <c r="E26" s="111" t="str">
        <f>IF('1_C'!$E25="","",'1_C'!$E25)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IF('1_C'!$B26="","",'1_C'!$B26)</f>
        <v/>
      </c>
      <c r="C27" s="251"/>
      <c r="D27" s="252"/>
      <c r="E27" s="110" t="str">
        <f>IF('1_C'!$E26="","",'1_C'!$E26)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IF('1_C'!$B27="","",'1_C'!$B27)</f>
        <v/>
      </c>
      <c r="C28" s="254"/>
      <c r="D28" s="255"/>
      <c r="E28" s="111" t="str">
        <f>IF('1_C'!$E27="","",'1_C'!$E27)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IF('1_C'!$B28="","",'1_C'!$B28)</f>
        <v/>
      </c>
      <c r="C29" s="251"/>
      <c r="D29" s="252"/>
      <c r="E29" s="110" t="str">
        <f>IF('1_C'!$E28="","",'1_C'!$E28)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IF('1_C'!$B29="","",'1_C'!$B29)</f>
        <v/>
      </c>
      <c r="C30" s="254"/>
      <c r="D30" s="255"/>
      <c r="E30" s="111" t="str">
        <f>IF('1_C'!$E29="","",'1_C'!$E29)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IF('1_C'!$B30="","",'1_C'!$B30)</f>
        <v/>
      </c>
      <c r="C31" s="251"/>
      <c r="D31" s="252"/>
      <c r="E31" s="110" t="str">
        <f>IF('1_C'!$E30="","",'1_C'!$E30)</f>
        <v/>
      </c>
      <c r="F31" s="352"/>
      <c r="G31" s="353"/>
      <c r="H31" s="297"/>
      <c r="I31" s="298"/>
      <c r="J31" s="297"/>
      <c r="K31" s="298"/>
      <c r="L31" s="297"/>
      <c r="M31" s="298"/>
      <c r="N31" s="299"/>
      <c r="O31" s="302"/>
      <c r="P31" s="297"/>
      <c r="Q31" s="298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IF('1_C'!$B31="","",'1_C'!$B31)</f>
        <v/>
      </c>
      <c r="C32" s="254"/>
      <c r="D32" s="255"/>
      <c r="E32" s="111" t="str">
        <f>IF('1_C'!$E31="","",'1_C'!$E31)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IF('1_C'!$B32="","",'1_C'!$B32)</f>
        <v/>
      </c>
      <c r="C33" s="251"/>
      <c r="D33" s="252"/>
      <c r="E33" s="110" t="str">
        <f>IF('1_C'!$E32="","",'1_C'!$E32)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IF('1_C'!$B33="","",'1_C'!$B33)</f>
        <v/>
      </c>
      <c r="C34" s="254"/>
      <c r="D34" s="255"/>
      <c r="E34" s="111" t="str">
        <f>IF('1_C'!$E33="","",'1_C'!$E33)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IF('1_C'!$B34="","",'1_C'!$B34)</f>
        <v/>
      </c>
      <c r="C35" s="251"/>
      <c r="D35" s="252"/>
      <c r="E35" s="110" t="str">
        <f>IF('1_C'!$E34="","",'1_C'!$E34)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IF('1_C'!$B35="","",'1_C'!$B35)</f>
        <v/>
      </c>
      <c r="C36" s="254"/>
      <c r="D36" s="255"/>
      <c r="E36" s="111" t="str">
        <f>IF('1_C'!$E35="","",'1_C'!$E35)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IF('1_C'!$B36="","",'1_C'!$B36)</f>
        <v/>
      </c>
      <c r="C37" s="251"/>
      <c r="D37" s="252"/>
      <c r="E37" s="110" t="str">
        <f>IF('1_C'!$E36="","",'1_C'!$E36)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IF('1_C'!$B37="","",'1_C'!$B37)</f>
        <v/>
      </c>
      <c r="C38" s="254"/>
      <c r="D38" s="255"/>
      <c r="E38" s="111" t="str">
        <f>IF('1_C'!$E37="","",'1_C'!$E37)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IF('1_C'!$B38="","",'1_C'!$B38)</f>
        <v/>
      </c>
      <c r="C39" s="251"/>
      <c r="D39" s="252"/>
      <c r="E39" s="110" t="str">
        <f>IF('1_C'!$E38="","",'1_C'!$E38)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IF('1_C'!$B39="","",'1_C'!$B39)</f>
        <v/>
      </c>
      <c r="C40" s="254"/>
      <c r="D40" s="255"/>
      <c r="E40" s="111" t="str">
        <f>IF('1_C'!$E39="","",'1_C'!$E39)</f>
        <v/>
      </c>
      <c r="F40" s="354"/>
      <c r="G40" s="355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IF('1_C'!$B40="","",'1_C'!$B40)</f>
        <v/>
      </c>
      <c r="C41" s="251"/>
      <c r="D41" s="252"/>
      <c r="E41" s="110" t="str">
        <f>IF('1_C'!$E40="","",'1_C'!$E40)</f>
        <v/>
      </c>
      <c r="F41" s="352"/>
      <c r="G41" s="353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IF('1_C'!$B41="","",'1_C'!$B41)</f>
        <v/>
      </c>
      <c r="C42" s="254"/>
      <c r="D42" s="255"/>
      <c r="E42" s="111" t="str">
        <f>IF('1_C'!$E41="","",'1_C'!$E41)</f>
        <v/>
      </c>
      <c r="F42" s="354"/>
      <c r="G42" s="355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IF('1_C'!$B42="","",'1_C'!$B42)</f>
        <v/>
      </c>
      <c r="C43" s="251"/>
      <c r="D43" s="252"/>
      <c r="E43" s="110" t="str">
        <f>IF('1_C'!$E42="","",'1_C'!$E42)</f>
        <v/>
      </c>
      <c r="F43" s="352"/>
      <c r="G43" s="353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IF('1_C'!$B43="","",'1_C'!$B43)</f>
        <v/>
      </c>
      <c r="C44" s="254"/>
      <c r="D44" s="255"/>
      <c r="E44" s="111" t="str">
        <f>IF('1_C'!$E43="","",'1_C'!$E43)</f>
        <v/>
      </c>
      <c r="F44" s="354"/>
      <c r="G44" s="355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IF('1_C'!$B44="","",'1_C'!$B44)</f>
        <v/>
      </c>
      <c r="C45" s="251"/>
      <c r="D45" s="252"/>
      <c r="E45" s="110" t="str">
        <f>IF('1_C'!$E44="","",'1_C'!$E44)</f>
        <v/>
      </c>
      <c r="F45" s="352"/>
      <c r="G45" s="353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IF('1_C'!$B45="","",'1_C'!$B45)</f>
        <v/>
      </c>
      <c r="C46" s="254"/>
      <c r="D46" s="255"/>
      <c r="E46" s="111" t="str">
        <f>IF('1_C'!$E45="","",'1_C'!$E45)</f>
        <v/>
      </c>
      <c r="F46" s="354"/>
      <c r="G46" s="355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IF('1_C'!$B46="","",'1_C'!$B46)</f>
        <v/>
      </c>
      <c r="C47" s="251"/>
      <c r="D47" s="252"/>
      <c r="E47" s="110" t="str">
        <f>IF('1_C'!$E46="","",'1_C'!$E46)</f>
        <v/>
      </c>
      <c r="F47" s="352"/>
      <c r="G47" s="353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IF('1_C'!$B47="","",'1_C'!$B47)</f>
        <v/>
      </c>
      <c r="C48" s="254"/>
      <c r="D48" s="255"/>
      <c r="E48" s="111" t="str">
        <f>IF('1_C'!$E47="","",'1_C'!$E47)</f>
        <v/>
      </c>
      <c r="F48" s="354"/>
      <c r="G48" s="355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IF('1_C'!$B48="","",'1_C'!$B48)</f>
        <v/>
      </c>
      <c r="C49" s="251"/>
      <c r="D49" s="252"/>
      <c r="E49" s="110" t="str">
        <f>IF('1_C'!$E48="","",'1_C'!$E48)</f>
        <v/>
      </c>
      <c r="F49" s="352"/>
      <c r="G49" s="353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IF('1_C'!$B49="","",'1_C'!$B49)</f>
        <v/>
      </c>
      <c r="C50" s="254"/>
      <c r="D50" s="255"/>
      <c r="E50" s="111" t="str">
        <f>IF('1_C'!$E49="","",'1_C'!$E49)</f>
        <v/>
      </c>
      <c r="F50" s="354"/>
      <c r="G50" s="355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IF('1_C'!$B50="","",'1_C'!$B50)</f>
        <v/>
      </c>
      <c r="C51" s="251"/>
      <c r="D51" s="252"/>
      <c r="E51" s="110" t="str">
        <f>IF('1_C'!$E50="","",'1_C'!$E50)</f>
        <v/>
      </c>
      <c r="F51" s="352"/>
      <c r="G51" s="353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IF('1_C'!$B51="","",'1_C'!$B51)</f>
        <v/>
      </c>
      <c r="C52" s="254"/>
      <c r="D52" s="255"/>
      <c r="E52" s="111" t="str">
        <f>IF('1_C'!$E51="","",'1_C'!$E51)</f>
        <v/>
      </c>
      <c r="F52" s="354"/>
      <c r="G52" s="355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IF('1_C'!$B52="","",'1_C'!$B52)</f>
        <v/>
      </c>
      <c r="C53" s="251"/>
      <c r="D53" s="252"/>
      <c r="E53" s="110" t="str">
        <f>IF('1_C'!$E52="","",'1_C'!$E52)</f>
        <v/>
      </c>
      <c r="F53" s="352"/>
      <c r="G53" s="353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IF('1_C'!$B53="","",'1_C'!$B53)</f>
        <v/>
      </c>
      <c r="C54" s="254"/>
      <c r="D54" s="255"/>
      <c r="E54" s="111" t="str">
        <f>IF('1_C'!$E53="","",'1_C'!$E53)</f>
        <v/>
      </c>
      <c r="F54" s="354"/>
      <c r="G54" s="355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IF('1_C'!$B54="","",'1_C'!$B54)</f>
        <v/>
      </c>
      <c r="C55" s="251"/>
      <c r="D55" s="252"/>
      <c r="E55" s="110" t="str">
        <f>IF('1_C'!$E54="","",'1_C'!$E54)</f>
        <v/>
      </c>
      <c r="F55" s="352"/>
      <c r="G55" s="353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IF('1_C'!$B55="","",'1_C'!$B55)</f>
        <v/>
      </c>
      <c r="C56" s="254"/>
      <c r="D56" s="255"/>
      <c r="E56" s="111" t="str">
        <f>IF('1_C'!$E55="","",'1_C'!$E55)</f>
        <v/>
      </c>
      <c r="F56" s="354"/>
      <c r="G56" s="355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IF('1_C'!$B56="","",'1_C'!$B56)</f>
        <v/>
      </c>
      <c r="C57" s="251"/>
      <c r="D57" s="252"/>
      <c r="E57" s="110" t="str">
        <f>IF('1_C'!$E56="","",'1_C'!$E56)</f>
        <v/>
      </c>
      <c r="F57" s="352"/>
      <c r="G57" s="353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IF('1_C'!$B57="","",'1_C'!$B57)</f>
        <v/>
      </c>
      <c r="C58" s="254"/>
      <c r="D58" s="255"/>
      <c r="E58" s="111" t="str">
        <f>IF('1_C'!$E57="","",'1_C'!$E57)</f>
        <v/>
      </c>
      <c r="F58" s="354"/>
      <c r="G58" s="355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IF('1_C'!$B58="","",'1_C'!$B58)</f>
        <v/>
      </c>
      <c r="C59" s="248"/>
      <c r="D59" s="249"/>
      <c r="E59" s="112" t="str">
        <f>IF('1_C'!$E58="","",'1_C'!$E58)</f>
        <v/>
      </c>
      <c r="F59" s="376"/>
      <c r="G59" s="37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heet="1" objects="1" scenarios="1" selectLockedCells="1"/>
  <mergeCells count="1859">
    <mergeCell ref="A8:A9"/>
    <mergeCell ref="B8:D9"/>
    <mergeCell ref="E8:E9"/>
    <mergeCell ref="F8:BZ8"/>
    <mergeCell ref="F9:G9"/>
    <mergeCell ref="H9:I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9:BC9"/>
    <mergeCell ref="BD9:BE9"/>
    <mergeCell ref="AH9:AI9"/>
    <mergeCell ref="AJ9:AK9"/>
    <mergeCell ref="AL9:AM9"/>
    <mergeCell ref="AN9:AO9"/>
    <mergeCell ref="R9:S9"/>
    <mergeCell ref="T9:U9"/>
    <mergeCell ref="BV9:BW9"/>
    <mergeCell ref="AV9:AW9"/>
    <mergeCell ref="BG4:BL4"/>
    <mergeCell ref="BN4:BU4"/>
    <mergeCell ref="D5:G5"/>
    <mergeCell ref="AB6:BA6"/>
    <mergeCell ref="BR9:BS9"/>
    <mergeCell ref="BT9:BU9"/>
    <mergeCell ref="B10:D10"/>
    <mergeCell ref="F10:G10"/>
    <mergeCell ref="H10:I10"/>
    <mergeCell ref="J10:K10"/>
    <mergeCell ref="L10:M10"/>
    <mergeCell ref="N10:O10"/>
    <mergeCell ref="P10:Q10"/>
    <mergeCell ref="BF9:BG9"/>
    <mergeCell ref="BH9:BI9"/>
    <mergeCell ref="BJ9:BK9"/>
    <mergeCell ref="BL9:BM9"/>
    <mergeCell ref="BN9:BO9"/>
    <mergeCell ref="BP9:BQ9"/>
    <mergeCell ref="AT9:AU9"/>
    <mergeCell ref="J9:K9"/>
    <mergeCell ref="L9:M9"/>
    <mergeCell ref="N9:O9"/>
    <mergeCell ref="P9:Q9"/>
    <mergeCell ref="BN10:BO10"/>
    <mergeCell ref="BP10:BQ10"/>
    <mergeCell ref="BR10:BS10"/>
    <mergeCell ref="AD10:AE10"/>
    <mergeCell ref="AF10:AG10"/>
    <mergeCell ref="AH10:AI10"/>
    <mergeCell ref="AJ10:AK10"/>
    <mergeCell ref="AL10:AM10"/>
    <mergeCell ref="AN10:AO10"/>
    <mergeCell ref="R10:S10"/>
    <mergeCell ref="T10:U10"/>
    <mergeCell ref="V10:W10"/>
    <mergeCell ref="X10:Y10"/>
    <mergeCell ref="Z10:AA10"/>
    <mergeCell ref="AB10:AC10"/>
    <mergeCell ref="AP11:AQ11"/>
    <mergeCell ref="AR11:AS11"/>
    <mergeCell ref="AT11:AU11"/>
    <mergeCell ref="AV11:AW11"/>
    <mergeCell ref="Z11:AA11"/>
    <mergeCell ref="AB11:AC11"/>
    <mergeCell ref="AD11:AE11"/>
    <mergeCell ref="AX9:AY9"/>
    <mergeCell ref="AZ9:BA9"/>
    <mergeCell ref="AP9:AQ9"/>
    <mergeCell ref="AR9:AS9"/>
    <mergeCell ref="V9:W9"/>
    <mergeCell ref="X9:Y9"/>
    <mergeCell ref="Z9:AA9"/>
    <mergeCell ref="AB9:AC9"/>
    <mergeCell ref="AD9:AE9"/>
    <mergeCell ref="AF9:AG9"/>
    <mergeCell ref="AR12:AS12"/>
    <mergeCell ref="V12:W12"/>
    <mergeCell ref="X12:Y12"/>
    <mergeCell ref="Z12:AA12"/>
    <mergeCell ref="AB12:AC12"/>
    <mergeCell ref="AD12:AE12"/>
    <mergeCell ref="AF12:AG12"/>
    <mergeCell ref="BT10:BU10"/>
    <mergeCell ref="BV10:BW10"/>
    <mergeCell ref="B11:D11"/>
    <mergeCell ref="F11:G11"/>
    <mergeCell ref="H11:I11"/>
    <mergeCell ref="J11:K11"/>
    <mergeCell ref="L11:M11"/>
    <mergeCell ref="BB10:BC10"/>
    <mergeCell ref="BD10:BE10"/>
    <mergeCell ref="BF10:BG10"/>
    <mergeCell ref="BH10:BI10"/>
    <mergeCell ref="BJ10:BK10"/>
    <mergeCell ref="BL10:BM10"/>
    <mergeCell ref="AP10:AQ10"/>
    <mergeCell ref="AR10:AS10"/>
    <mergeCell ref="AT10:AU10"/>
    <mergeCell ref="AV10:AW10"/>
    <mergeCell ref="AX10:AY10"/>
    <mergeCell ref="AZ10:BA10"/>
    <mergeCell ref="BB11:BC11"/>
    <mergeCell ref="BD11:BE11"/>
    <mergeCell ref="BF11:BG11"/>
    <mergeCell ref="BH11:BI11"/>
    <mergeCell ref="AL11:AM11"/>
    <mergeCell ref="AN11:AO11"/>
    <mergeCell ref="BV11:BW11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B12:BC12"/>
    <mergeCell ref="BD12:BE12"/>
    <mergeCell ref="AH12:AI12"/>
    <mergeCell ref="AJ12:AK12"/>
    <mergeCell ref="AL12:AM12"/>
    <mergeCell ref="AN13:AO13"/>
    <mergeCell ref="R13:S13"/>
    <mergeCell ref="T13:U13"/>
    <mergeCell ref="V13:W13"/>
    <mergeCell ref="X13:Y13"/>
    <mergeCell ref="Z13:AA13"/>
    <mergeCell ref="AB13:AC13"/>
    <mergeCell ref="Z14:AA14"/>
    <mergeCell ref="AB14:AC14"/>
    <mergeCell ref="AD14:AE14"/>
    <mergeCell ref="BR12:BS12"/>
    <mergeCell ref="BT12:BU12"/>
    <mergeCell ref="BV12:BW12"/>
    <mergeCell ref="B13:D13"/>
    <mergeCell ref="F13:G13"/>
    <mergeCell ref="H13:I13"/>
    <mergeCell ref="J13:K13"/>
    <mergeCell ref="L13:M13"/>
    <mergeCell ref="N13:O13"/>
    <mergeCell ref="P13:Q13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AN12:AO12"/>
    <mergeCell ref="AP12:AQ12"/>
    <mergeCell ref="BN13:BO13"/>
    <mergeCell ref="BP13:BQ13"/>
    <mergeCell ref="BR13:BS13"/>
    <mergeCell ref="BT13:BU13"/>
    <mergeCell ref="BV13:BW13"/>
    <mergeCell ref="Z15:AA15"/>
    <mergeCell ref="AB15:AC15"/>
    <mergeCell ref="AD15:AE15"/>
    <mergeCell ref="AF15:AG15"/>
    <mergeCell ref="BV14:BW14"/>
    <mergeCell ref="B14:D14"/>
    <mergeCell ref="F14:G14"/>
    <mergeCell ref="H14:I14"/>
    <mergeCell ref="J14:K14"/>
    <mergeCell ref="L14:M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AD13:AE13"/>
    <mergeCell ref="AF13:AG13"/>
    <mergeCell ref="AH13:AI13"/>
    <mergeCell ref="AJ13:AK13"/>
    <mergeCell ref="AL13:AM13"/>
    <mergeCell ref="N15:O15"/>
    <mergeCell ref="P15:Q15"/>
    <mergeCell ref="R15:S15"/>
    <mergeCell ref="T15:U15"/>
    <mergeCell ref="BJ14:BK14"/>
    <mergeCell ref="BL14:BM14"/>
    <mergeCell ref="BN14:BO14"/>
    <mergeCell ref="BP14:BQ14"/>
    <mergeCell ref="BR14:BS14"/>
    <mergeCell ref="BT14:BU14"/>
    <mergeCell ref="AX14:AY14"/>
    <mergeCell ref="AZ14:BA14"/>
    <mergeCell ref="BB14:BC14"/>
    <mergeCell ref="BD14:BE14"/>
    <mergeCell ref="BF14:BG14"/>
    <mergeCell ref="BH14:BI14"/>
    <mergeCell ref="AL14:AM14"/>
    <mergeCell ref="AN14:AO14"/>
    <mergeCell ref="AP14:AQ14"/>
    <mergeCell ref="AR14:AS14"/>
    <mergeCell ref="AT14:AU14"/>
    <mergeCell ref="AV14:AW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6:D16"/>
    <mergeCell ref="F16:G16"/>
    <mergeCell ref="H16:I16"/>
    <mergeCell ref="J16:K16"/>
    <mergeCell ref="L16:M16"/>
    <mergeCell ref="N16:O16"/>
    <mergeCell ref="P16:Q16"/>
    <mergeCell ref="BF15:BG15"/>
    <mergeCell ref="BH15:BI15"/>
    <mergeCell ref="BJ15:BK15"/>
    <mergeCell ref="BL15:BM15"/>
    <mergeCell ref="BN15:BO15"/>
    <mergeCell ref="BP15:BQ15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AR15:AS15"/>
    <mergeCell ref="V15:W15"/>
    <mergeCell ref="X15:Y15"/>
    <mergeCell ref="B15:D15"/>
    <mergeCell ref="F15:G15"/>
    <mergeCell ref="H15:I15"/>
    <mergeCell ref="J15:K15"/>
    <mergeCell ref="L15:M15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Z17:AA17"/>
    <mergeCell ref="AB17:AC17"/>
    <mergeCell ref="AD17:AE17"/>
    <mergeCell ref="BR15:BS15"/>
    <mergeCell ref="BT15:BU15"/>
    <mergeCell ref="BV15:BW15"/>
    <mergeCell ref="R17:S17"/>
    <mergeCell ref="T17:U17"/>
    <mergeCell ref="V17:W17"/>
    <mergeCell ref="X17:Y17"/>
    <mergeCell ref="BN16:BO16"/>
    <mergeCell ref="BP16:BQ16"/>
    <mergeCell ref="BR16:BS16"/>
    <mergeCell ref="BT16:BU16"/>
    <mergeCell ref="BV16:BW16"/>
    <mergeCell ref="BJ17:BK17"/>
    <mergeCell ref="BL17:BM17"/>
    <mergeCell ref="BN17:BO17"/>
    <mergeCell ref="BP17:BQ17"/>
    <mergeCell ref="BR17:BS17"/>
    <mergeCell ref="BT17:BU17"/>
    <mergeCell ref="Z18:AA18"/>
    <mergeCell ref="AB18:AC18"/>
    <mergeCell ref="AD18:AE18"/>
    <mergeCell ref="AF18:AG18"/>
    <mergeCell ref="BV17:BW17"/>
    <mergeCell ref="B17:D17"/>
    <mergeCell ref="F17:G17"/>
    <mergeCell ref="H17:I17"/>
    <mergeCell ref="J17:K17"/>
    <mergeCell ref="L17:M17"/>
    <mergeCell ref="BB16:BC16"/>
    <mergeCell ref="BD16:BE16"/>
    <mergeCell ref="BF16:BG16"/>
    <mergeCell ref="BH16:BI16"/>
    <mergeCell ref="BJ16:BK16"/>
    <mergeCell ref="BL16:BM16"/>
    <mergeCell ref="AP16:AQ16"/>
    <mergeCell ref="AR16:AS16"/>
    <mergeCell ref="AT16:AU16"/>
    <mergeCell ref="AV16:AW16"/>
    <mergeCell ref="AX16:AY16"/>
    <mergeCell ref="AZ16:BA16"/>
    <mergeCell ref="AD16:AE16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AF17:AG17"/>
    <mergeCell ref="AH17:AI17"/>
    <mergeCell ref="AJ17:AK17"/>
    <mergeCell ref="N17:O17"/>
    <mergeCell ref="P17:Q17"/>
    <mergeCell ref="Z19:AA19"/>
    <mergeCell ref="AB19:AC19"/>
    <mergeCell ref="BR18:BS18"/>
    <mergeCell ref="BT18:BU18"/>
    <mergeCell ref="BV18:BW18"/>
    <mergeCell ref="B19:D19"/>
    <mergeCell ref="F19:G19"/>
    <mergeCell ref="H19:I19"/>
    <mergeCell ref="J19:K19"/>
    <mergeCell ref="L19:M19"/>
    <mergeCell ref="N19:O19"/>
    <mergeCell ref="P19:Q19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X18:Y18"/>
    <mergeCell ref="BN19:BO19"/>
    <mergeCell ref="BP19:BQ19"/>
    <mergeCell ref="BR19:BS19"/>
    <mergeCell ref="BT19:BU19"/>
    <mergeCell ref="BV19:BW19"/>
    <mergeCell ref="B20:D20"/>
    <mergeCell ref="F20:G20"/>
    <mergeCell ref="H20:I20"/>
    <mergeCell ref="J20:K20"/>
    <mergeCell ref="L20:M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R19:S19"/>
    <mergeCell ref="T19:U19"/>
    <mergeCell ref="V19:W19"/>
    <mergeCell ref="X19:Y19"/>
    <mergeCell ref="BF20:BG20"/>
    <mergeCell ref="BH20:BI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N20:O20"/>
    <mergeCell ref="P20:Q20"/>
    <mergeCell ref="R20:S20"/>
    <mergeCell ref="T20:U20"/>
    <mergeCell ref="V20:W20"/>
    <mergeCell ref="X20:Y20"/>
    <mergeCell ref="AH21:AI21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BV20:BW20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0:BK20"/>
    <mergeCell ref="BL20:BM20"/>
    <mergeCell ref="BN20:BO20"/>
    <mergeCell ref="BP20:BQ20"/>
    <mergeCell ref="BR20:BS20"/>
    <mergeCell ref="BT20:BU20"/>
    <mergeCell ref="AX20:AY20"/>
    <mergeCell ref="AZ20:BA20"/>
    <mergeCell ref="BB20:BC20"/>
    <mergeCell ref="BD20:BE20"/>
    <mergeCell ref="AN22:AO22"/>
    <mergeCell ref="R22:S22"/>
    <mergeCell ref="T22:U22"/>
    <mergeCell ref="V22:W22"/>
    <mergeCell ref="X22:Y22"/>
    <mergeCell ref="Z22:AA22"/>
    <mergeCell ref="AB22:AC22"/>
    <mergeCell ref="Z23:AA23"/>
    <mergeCell ref="AB23:AC23"/>
    <mergeCell ref="AD23:AE23"/>
    <mergeCell ref="BR21:BS21"/>
    <mergeCell ref="BT21:BU21"/>
    <mergeCell ref="BV21:BW21"/>
    <mergeCell ref="B22:D22"/>
    <mergeCell ref="F22:G22"/>
    <mergeCell ref="H22:I22"/>
    <mergeCell ref="J22:K22"/>
    <mergeCell ref="L22:M22"/>
    <mergeCell ref="N22:O22"/>
    <mergeCell ref="P22:Q22"/>
    <mergeCell ref="BF21:BG21"/>
    <mergeCell ref="BH21:BI21"/>
    <mergeCell ref="BJ21:BK21"/>
    <mergeCell ref="BL21:BM21"/>
    <mergeCell ref="BN21:BO21"/>
    <mergeCell ref="BP21:BQ21"/>
    <mergeCell ref="AT21:AU21"/>
    <mergeCell ref="AV21:AW21"/>
    <mergeCell ref="AX21:AY21"/>
    <mergeCell ref="AZ21:BA21"/>
    <mergeCell ref="BB21:BC21"/>
    <mergeCell ref="BD21:BE21"/>
    <mergeCell ref="BN22:BO22"/>
    <mergeCell ref="BP22:BQ22"/>
    <mergeCell ref="BR22:BS22"/>
    <mergeCell ref="BT22:BU22"/>
    <mergeCell ref="BV22:BW22"/>
    <mergeCell ref="Z24:AA24"/>
    <mergeCell ref="AB24:AC24"/>
    <mergeCell ref="AD24:AE24"/>
    <mergeCell ref="AF24:AG24"/>
    <mergeCell ref="BV23:BW23"/>
    <mergeCell ref="B23:D23"/>
    <mergeCell ref="F23:G23"/>
    <mergeCell ref="H23:I23"/>
    <mergeCell ref="J23:K23"/>
    <mergeCell ref="L23:M23"/>
    <mergeCell ref="BB22:BC22"/>
    <mergeCell ref="BD22:BE22"/>
    <mergeCell ref="BF22:BG22"/>
    <mergeCell ref="BH22:BI22"/>
    <mergeCell ref="BJ22:BK22"/>
    <mergeCell ref="BL22:BM22"/>
    <mergeCell ref="AP22:AQ22"/>
    <mergeCell ref="AR22:AS22"/>
    <mergeCell ref="AT22:AU22"/>
    <mergeCell ref="AV22:AW22"/>
    <mergeCell ref="AX22:AY22"/>
    <mergeCell ref="AZ22:BA22"/>
    <mergeCell ref="AD22:AE22"/>
    <mergeCell ref="AF22:AG22"/>
    <mergeCell ref="AH22:AI22"/>
    <mergeCell ref="AJ22:AK22"/>
    <mergeCell ref="AL22:AM22"/>
    <mergeCell ref="N24:O24"/>
    <mergeCell ref="P24:Q24"/>
    <mergeCell ref="R24:S24"/>
    <mergeCell ref="T24:U24"/>
    <mergeCell ref="BJ23:BK23"/>
    <mergeCell ref="BL23:BM23"/>
    <mergeCell ref="BN23:BO23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B25:D25"/>
    <mergeCell ref="F25:G25"/>
    <mergeCell ref="H25:I25"/>
    <mergeCell ref="J25:K25"/>
    <mergeCell ref="L25:M25"/>
    <mergeCell ref="N25:O25"/>
    <mergeCell ref="P25:Q25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B24:D24"/>
    <mergeCell ref="F24:G24"/>
    <mergeCell ref="H24:I24"/>
    <mergeCell ref="J24:K24"/>
    <mergeCell ref="L24:M24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Z26:AA26"/>
    <mergeCell ref="AB26:AC26"/>
    <mergeCell ref="AD26:AE26"/>
    <mergeCell ref="BR24:BS24"/>
    <mergeCell ref="BT24:BU24"/>
    <mergeCell ref="BV24:BW24"/>
    <mergeCell ref="R26:S26"/>
    <mergeCell ref="T26:U26"/>
    <mergeCell ref="V26:W26"/>
    <mergeCell ref="X26:Y26"/>
    <mergeCell ref="BN25:BO25"/>
    <mergeCell ref="BP25:BQ25"/>
    <mergeCell ref="BR25:BS25"/>
    <mergeCell ref="BT25:BU25"/>
    <mergeCell ref="BV25:BW25"/>
    <mergeCell ref="BJ26:BK26"/>
    <mergeCell ref="BL26:BM26"/>
    <mergeCell ref="BN26:BO26"/>
    <mergeCell ref="BP26:BQ26"/>
    <mergeCell ref="BR26:BS26"/>
    <mergeCell ref="BT26:BU26"/>
    <mergeCell ref="Z27:AA27"/>
    <mergeCell ref="AB27:AC27"/>
    <mergeCell ref="AD27:AE27"/>
    <mergeCell ref="AF27:AG27"/>
    <mergeCell ref="BV26:BW26"/>
    <mergeCell ref="B26:D26"/>
    <mergeCell ref="F26:G26"/>
    <mergeCell ref="H26:I26"/>
    <mergeCell ref="J26:K26"/>
    <mergeCell ref="L26:M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AX26:AY26"/>
    <mergeCell ref="AZ26:BA26"/>
    <mergeCell ref="BB26:BC26"/>
    <mergeCell ref="BD26:BE26"/>
    <mergeCell ref="BF26:BG26"/>
    <mergeCell ref="BH26:BI26"/>
    <mergeCell ref="AL26:AM26"/>
    <mergeCell ref="AN26:AO26"/>
    <mergeCell ref="AP26:AQ26"/>
    <mergeCell ref="AR26:AS26"/>
    <mergeCell ref="AT26:AU26"/>
    <mergeCell ref="AV26:AW26"/>
    <mergeCell ref="AF26:AG26"/>
    <mergeCell ref="AH26:AI26"/>
    <mergeCell ref="AJ26:AK26"/>
    <mergeCell ref="N26:O26"/>
    <mergeCell ref="P26:Q26"/>
    <mergeCell ref="Z28:AA28"/>
    <mergeCell ref="AB28:AC28"/>
    <mergeCell ref="BR27:BS27"/>
    <mergeCell ref="BT27:BU27"/>
    <mergeCell ref="BV27:BW27"/>
    <mergeCell ref="B28:D28"/>
    <mergeCell ref="F28:G28"/>
    <mergeCell ref="H28:I28"/>
    <mergeCell ref="J28:K28"/>
    <mergeCell ref="L28:M28"/>
    <mergeCell ref="N28:O28"/>
    <mergeCell ref="P28:Q28"/>
    <mergeCell ref="BF27:BG27"/>
    <mergeCell ref="BH27:BI27"/>
    <mergeCell ref="BJ27:BK27"/>
    <mergeCell ref="BL27:BM27"/>
    <mergeCell ref="BN27:BO27"/>
    <mergeCell ref="BP27:BQ27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BN28:BO28"/>
    <mergeCell ref="BP28:BQ28"/>
    <mergeCell ref="BR28:BS28"/>
    <mergeCell ref="BT28:BU28"/>
    <mergeCell ref="BV28:BW28"/>
    <mergeCell ref="B29:D29"/>
    <mergeCell ref="F29:G29"/>
    <mergeCell ref="H29:I29"/>
    <mergeCell ref="J29:K29"/>
    <mergeCell ref="L29:M29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R28:S28"/>
    <mergeCell ref="T28:U28"/>
    <mergeCell ref="V28:W28"/>
    <mergeCell ref="X28:Y28"/>
    <mergeCell ref="BF29:BG29"/>
    <mergeCell ref="BH29:BI29"/>
    <mergeCell ref="AL29:AM29"/>
    <mergeCell ref="AN29:AO29"/>
    <mergeCell ref="AP29:AQ29"/>
    <mergeCell ref="AR29:AS29"/>
    <mergeCell ref="AT29:AU29"/>
    <mergeCell ref="AV29:AW29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AH30:AI30"/>
    <mergeCell ref="AJ30:AK30"/>
    <mergeCell ref="AL30:AM30"/>
    <mergeCell ref="AN30:AO30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BV29:BW29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29:BK29"/>
    <mergeCell ref="BL29:BM29"/>
    <mergeCell ref="BN29:BO29"/>
    <mergeCell ref="BP29:BQ29"/>
    <mergeCell ref="BR29:BS29"/>
    <mergeCell ref="BT29:BU29"/>
    <mergeCell ref="AX29:AY29"/>
    <mergeCell ref="AZ29:BA29"/>
    <mergeCell ref="BB29:BC29"/>
    <mergeCell ref="BD29:BE29"/>
    <mergeCell ref="AN31:AO31"/>
    <mergeCell ref="R31:S31"/>
    <mergeCell ref="T31:U31"/>
    <mergeCell ref="V31:W31"/>
    <mergeCell ref="X31:Y31"/>
    <mergeCell ref="Z31:AA31"/>
    <mergeCell ref="AB31:AC31"/>
    <mergeCell ref="Z32:AA32"/>
    <mergeCell ref="AB32:AC32"/>
    <mergeCell ref="AD32:AE32"/>
    <mergeCell ref="BR30:BS30"/>
    <mergeCell ref="BT30:BU30"/>
    <mergeCell ref="BV30:BW30"/>
    <mergeCell ref="B31:D31"/>
    <mergeCell ref="F31:G31"/>
    <mergeCell ref="H31:I31"/>
    <mergeCell ref="J31:K31"/>
    <mergeCell ref="L31:M31"/>
    <mergeCell ref="N31:O31"/>
    <mergeCell ref="P31:Q31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BN31:BO31"/>
    <mergeCell ref="BP31:BQ31"/>
    <mergeCell ref="BR31:BS31"/>
    <mergeCell ref="BT31:BU31"/>
    <mergeCell ref="BV31:BW31"/>
    <mergeCell ref="Z33:AA33"/>
    <mergeCell ref="AB33:AC33"/>
    <mergeCell ref="AD33:AE33"/>
    <mergeCell ref="AF33:AG33"/>
    <mergeCell ref="BV32:BW32"/>
    <mergeCell ref="B32:D32"/>
    <mergeCell ref="F32:G32"/>
    <mergeCell ref="H32:I32"/>
    <mergeCell ref="J32:K32"/>
    <mergeCell ref="L32:M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N33:O33"/>
    <mergeCell ref="P33:Q33"/>
    <mergeCell ref="R33:S33"/>
    <mergeCell ref="T33:U33"/>
    <mergeCell ref="BJ32:BK32"/>
    <mergeCell ref="BL32:BM32"/>
    <mergeCell ref="BN32:BO32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4:D34"/>
    <mergeCell ref="F34:G34"/>
    <mergeCell ref="H34:I34"/>
    <mergeCell ref="J34:K34"/>
    <mergeCell ref="L34:M34"/>
    <mergeCell ref="N34:O34"/>
    <mergeCell ref="P34:Q34"/>
    <mergeCell ref="BF33:BG33"/>
    <mergeCell ref="BH33:BI33"/>
    <mergeCell ref="BJ33:BK33"/>
    <mergeCell ref="BL33:BM33"/>
    <mergeCell ref="BN33:BO33"/>
    <mergeCell ref="BP33:BQ33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B33:D33"/>
    <mergeCell ref="F33:G33"/>
    <mergeCell ref="H33:I33"/>
    <mergeCell ref="J33:K33"/>
    <mergeCell ref="L33:M33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Z35:AA35"/>
    <mergeCell ref="AB35:AC35"/>
    <mergeCell ref="AD35:AE35"/>
    <mergeCell ref="BR33:BS33"/>
    <mergeCell ref="BT33:BU33"/>
    <mergeCell ref="BV33:BW33"/>
    <mergeCell ref="R35:S35"/>
    <mergeCell ref="T35:U35"/>
    <mergeCell ref="V35:W35"/>
    <mergeCell ref="X35:Y35"/>
    <mergeCell ref="BN34:BO34"/>
    <mergeCell ref="BP34:BQ34"/>
    <mergeCell ref="BR34:BS34"/>
    <mergeCell ref="BT34:BU34"/>
    <mergeCell ref="BV34:BW34"/>
    <mergeCell ref="BJ35:BK35"/>
    <mergeCell ref="BL35:BM35"/>
    <mergeCell ref="BN35:BO35"/>
    <mergeCell ref="BP35:BQ35"/>
    <mergeCell ref="BR35:BS35"/>
    <mergeCell ref="BT35:BU35"/>
    <mergeCell ref="Z36:AA36"/>
    <mergeCell ref="AB36:AC36"/>
    <mergeCell ref="AD36:AE36"/>
    <mergeCell ref="AF36:AG36"/>
    <mergeCell ref="BV35:BW35"/>
    <mergeCell ref="B35:D35"/>
    <mergeCell ref="F35:G35"/>
    <mergeCell ref="H35:I35"/>
    <mergeCell ref="J35:K35"/>
    <mergeCell ref="L35:M35"/>
    <mergeCell ref="BB34:BC34"/>
    <mergeCell ref="BD34:BE34"/>
    <mergeCell ref="BF34:BG34"/>
    <mergeCell ref="BH34:BI34"/>
    <mergeCell ref="BJ34:BK34"/>
    <mergeCell ref="BL34:BM34"/>
    <mergeCell ref="AP34:AQ34"/>
    <mergeCell ref="AR34:AS34"/>
    <mergeCell ref="AT34:AU34"/>
    <mergeCell ref="AV34:AW34"/>
    <mergeCell ref="AX34:AY34"/>
    <mergeCell ref="AZ34:BA34"/>
    <mergeCell ref="AD34:AE34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AF35:AG35"/>
    <mergeCell ref="AH35:AI35"/>
    <mergeCell ref="AJ35:AK35"/>
    <mergeCell ref="N35:O35"/>
    <mergeCell ref="P35:Q35"/>
    <mergeCell ref="Z37:AA37"/>
    <mergeCell ref="AB37:AC37"/>
    <mergeCell ref="BR36:BS36"/>
    <mergeCell ref="BT36:BU36"/>
    <mergeCell ref="BV36:BW36"/>
    <mergeCell ref="B37:D37"/>
    <mergeCell ref="F37:G37"/>
    <mergeCell ref="H37:I37"/>
    <mergeCell ref="J37:K37"/>
    <mergeCell ref="L37:M37"/>
    <mergeCell ref="N37:O37"/>
    <mergeCell ref="P37:Q37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BN37:BO37"/>
    <mergeCell ref="BP37:BQ37"/>
    <mergeCell ref="BR37:BS37"/>
    <mergeCell ref="BT37:BU37"/>
    <mergeCell ref="BV37:BW37"/>
    <mergeCell ref="B38:D38"/>
    <mergeCell ref="F38:G38"/>
    <mergeCell ref="H38:I38"/>
    <mergeCell ref="J38:K38"/>
    <mergeCell ref="L38:M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BF38:BG38"/>
    <mergeCell ref="BH38:BI38"/>
    <mergeCell ref="AL38:AM38"/>
    <mergeCell ref="AN38:AO38"/>
    <mergeCell ref="AP38:AQ38"/>
    <mergeCell ref="AR38:AS38"/>
    <mergeCell ref="AT38:AU38"/>
    <mergeCell ref="AV38:AW38"/>
    <mergeCell ref="Z38:AA38"/>
    <mergeCell ref="AB38:AC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V38:W38"/>
    <mergeCell ref="X38:Y38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BV38:BW38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8:BK38"/>
    <mergeCell ref="BL38:BM38"/>
    <mergeCell ref="BN38:BO38"/>
    <mergeCell ref="BP38:BQ38"/>
    <mergeCell ref="BR38:BS38"/>
    <mergeCell ref="BT38:BU38"/>
    <mergeCell ref="AX38:AY38"/>
    <mergeCell ref="AZ38:BA38"/>
    <mergeCell ref="BB38:BC38"/>
    <mergeCell ref="BD38:BE38"/>
    <mergeCell ref="AN40:AO40"/>
    <mergeCell ref="R40:S40"/>
    <mergeCell ref="T40:U40"/>
    <mergeCell ref="V40:W40"/>
    <mergeCell ref="X40:Y40"/>
    <mergeCell ref="Z40:AA40"/>
    <mergeCell ref="AB40:AC40"/>
    <mergeCell ref="Z41:AA41"/>
    <mergeCell ref="AB41:AC41"/>
    <mergeCell ref="AD41:AE41"/>
    <mergeCell ref="BR39:BS39"/>
    <mergeCell ref="BT39:BU39"/>
    <mergeCell ref="BV39:BW39"/>
    <mergeCell ref="B40:D40"/>
    <mergeCell ref="F40:G40"/>
    <mergeCell ref="H40:I40"/>
    <mergeCell ref="J40:K40"/>
    <mergeCell ref="L40:M40"/>
    <mergeCell ref="N40:O40"/>
    <mergeCell ref="P40:Q40"/>
    <mergeCell ref="BF39:BG39"/>
    <mergeCell ref="BH39:BI39"/>
    <mergeCell ref="BJ39:BK39"/>
    <mergeCell ref="BL39:BM39"/>
    <mergeCell ref="BN39:BO39"/>
    <mergeCell ref="BP39:BQ39"/>
    <mergeCell ref="AT39:AU39"/>
    <mergeCell ref="AV39:AW39"/>
    <mergeCell ref="AX39:AY39"/>
    <mergeCell ref="AZ39:BA39"/>
    <mergeCell ref="BB39:BC39"/>
    <mergeCell ref="BD39:BE39"/>
    <mergeCell ref="BN40:BO40"/>
    <mergeCell ref="BP40:BQ40"/>
    <mergeCell ref="BR40:BS40"/>
    <mergeCell ref="BT40:BU40"/>
    <mergeCell ref="BV40:BW40"/>
    <mergeCell ref="Z42:AA42"/>
    <mergeCell ref="AB42:AC42"/>
    <mergeCell ref="AD42:AE42"/>
    <mergeCell ref="AF42:AG42"/>
    <mergeCell ref="BV41:BW41"/>
    <mergeCell ref="B41:D41"/>
    <mergeCell ref="F41:G41"/>
    <mergeCell ref="H41:I41"/>
    <mergeCell ref="J41:K41"/>
    <mergeCell ref="L41:M41"/>
    <mergeCell ref="BB40:BC40"/>
    <mergeCell ref="BD40:BE40"/>
    <mergeCell ref="BF40:BG40"/>
    <mergeCell ref="BH40:BI40"/>
    <mergeCell ref="BJ40:BK40"/>
    <mergeCell ref="BL40:BM40"/>
    <mergeCell ref="AP40:AQ40"/>
    <mergeCell ref="AR40:AS40"/>
    <mergeCell ref="AT40:AU40"/>
    <mergeCell ref="AV40:AW40"/>
    <mergeCell ref="AX40:AY40"/>
    <mergeCell ref="AZ40:BA40"/>
    <mergeCell ref="AD40:AE40"/>
    <mergeCell ref="AF40:AG40"/>
    <mergeCell ref="AH40:AI40"/>
    <mergeCell ref="AJ40:AK40"/>
    <mergeCell ref="AL40:AM40"/>
    <mergeCell ref="N42:O42"/>
    <mergeCell ref="P42:Q42"/>
    <mergeCell ref="R42:S42"/>
    <mergeCell ref="T42:U42"/>
    <mergeCell ref="BJ41:BK41"/>
    <mergeCell ref="BL41:BM41"/>
    <mergeCell ref="BN41:BO41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3:D43"/>
    <mergeCell ref="F43:G43"/>
    <mergeCell ref="H43:I43"/>
    <mergeCell ref="J43:K43"/>
    <mergeCell ref="L43:M43"/>
    <mergeCell ref="N43:O43"/>
    <mergeCell ref="P43:Q43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B42:D42"/>
    <mergeCell ref="F42:G42"/>
    <mergeCell ref="H42:I42"/>
    <mergeCell ref="J42:K42"/>
    <mergeCell ref="L42:M42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Z44:AA44"/>
    <mergeCell ref="AB44:AC44"/>
    <mergeCell ref="AD44:AE44"/>
    <mergeCell ref="BR42:BS42"/>
    <mergeCell ref="BT42:BU42"/>
    <mergeCell ref="BV42:BW42"/>
    <mergeCell ref="R44:S44"/>
    <mergeCell ref="T44:U44"/>
    <mergeCell ref="V44:W44"/>
    <mergeCell ref="X44:Y44"/>
    <mergeCell ref="BN43:BO43"/>
    <mergeCell ref="BP43:BQ43"/>
    <mergeCell ref="BR43:BS43"/>
    <mergeCell ref="BT43:BU43"/>
    <mergeCell ref="BV43:BW43"/>
    <mergeCell ref="BJ44:BK44"/>
    <mergeCell ref="BL44:BM44"/>
    <mergeCell ref="BN44:BO44"/>
    <mergeCell ref="BP44:BQ44"/>
    <mergeCell ref="BR44:BS44"/>
    <mergeCell ref="BT44:BU44"/>
    <mergeCell ref="Z45:AA45"/>
    <mergeCell ref="AB45:AC45"/>
    <mergeCell ref="AD45:AE45"/>
    <mergeCell ref="AF45:AG45"/>
    <mergeCell ref="BV44:BW44"/>
    <mergeCell ref="B44:D44"/>
    <mergeCell ref="F44:G44"/>
    <mergeCell ref="H44:I44"/>
    <mergeCell ref="J44:K44"/>
    <mergeCell ref="L44:M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AF44:AG44"/>
    <mergeCell ref="AH44:AI44"/>
    <mergeCell ref="AJ44:AK44"/>
    <mergeCell ref="N44:O44"/>
    <mergeCell ref="P44:Q44"/>
    <mergeCell ref="Z46:AA46"/>
    <mergeCell ref="AB46:AC46"/>
    <mergeCell ref="BR45:BS45"/>
    <mergeCell ref="BT45:BU45"/>
    <mergeCell ref="BV45:BW45"/>
    <mergeCell ref="B46:D46"/>
    <mergeCell ref="F46:G46"/>
    <mergeCell ref="H46:I46"/>
    <mergeCell ref="J46:K46"/>
    <mergeCell ref="L46:M46"/>
    <mergeCell ref="N46:O46"/>
    <mergeCell ref="P46:Q46"/>
    <mergeCell ref="BF45:BG45"/>
    <mergeCell ref="BH45:BI45"/>
    <mergeCell ref="BJ45:BK45"/>
    <mergeCell ref="BL45:BM45"/>
    <mergeCell ref="BN45:BO45"/>
    <mergeCell ref="BP45:BQ45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BN46:BO46"/>
    <mergeCell ref="BP46:BQ46"/>
    <mergeCell ref="BR46:BS46"/>
    <mergeCell ref="BT46:BU46"/>
    <mergeCell ref="BV46:BW46"/>
    <mergeCell ref="B47:D47"/>
    <mergeCell ref="F47:G47"/>
    <mergeCell ref="H47:I47"/>
    <mergeCell ref="J47:K47"/>
    <mergeCell ref="L47:M47"/>
    <mergeCell ref="BB46:BC46"/>
    <mergeCell ref="BD46:BE46"/>
    <mergeCell ref="BF46:BG46"/>
    <mergeCell ref="BH46:BI46"/>
    <mergeCell ref="BJ46:BK46"/>
    <mergeCell ref="BL46:BM46"/>
    <mergeCell ref="AP46:AQ46"/>
    <mergeCell ref="AR46:AS46"/>
    <mergeCell ref="AT46:AU46"/>
    <mergeCell ref="AV46:AW46"/>
    <mergeCell ref="AX46:AY46"/>
    <mergeCell ref="AZ46:BA46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BF47:BG47"/>
    <mergeCell ref="BH47:BI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BV47:BW47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7:BK47"/>
    <mergeCell ref="BL47:BM47"/>
    <mergeCell ref="BN47:BO47"/>
    <mergeCell ref="BP47:BQ47"/>
    <mergeCell ref="BR47:BS47"/>
    <mergeCell ref="BT47:BU47"/>
    <mergeCell ref="AX47:AY47"/>
    <mergeCell ref="AZ47:BA47"/>
    <mergeCell ref="BB47:BC47"/>
    <mergeCell ref="BD47:BE47"/>
    <mergeCell ref="AN49:AO49"/>
    <mergeCell ref="R49:S49"/>
    <mergeCell ref="T49:U49"/>
    <mergeCell ref="V49:W49"/>
    <mergeCell ref="X49:Y49"/>
    <mergeCell ref="Z49:AA49"/>
    <mergeCell ref="AB49:AC49"/>
    <mergeCell ref="Z50:AA50"/>
    <mergeCell ref="AB50:AC50"/>
    <mergeCell ref="AD50:AE50"/>
    <mergeCell ref="BR48:BS48"/>
    <mergeCell ref="BT48:BU48"/>
    <mergeCell ref="BV48:BW48"/>
    <mergeCell ref="B49:D49"/>
    <mergeCell ref="F49:G49"/>
    <mergeCell ref="H49:I49"/>
    <mergeCell ref="J49:K49"/>
    <mergeCell ref="L49:M49"/>
    <mergeCell ref="N49:O49"/>
    <mergeCell ref="P49:Q49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BN49:BO49"/>
    <mergeCell ref="BP49:BQ49"/>
    <mergeCell ref="BR49:BS49"/>
    <mergeCell ref="BT49:BU49"/>
    <mergeCell ref="BV49:BW49"/>
    <mergeCell ref="Z51:AA51"/>
    <mergeCell ref="AB51:AC51"/>
    <mergeCell ref="AD51:AE51"/>
    <mergeCell ref="AF51:AG51"/>
    <mergeCell ref="BV50:BW50"/>
    <mergeCell ref="B50:D50"/>
    <mergeCell ref="F50:G50"/>
    <mergeCell ref="H50:I50"/>
    <mergeCell ref="J50:K50"/>
    <mergeCell ref="L50:M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BN50:BO50"/>
    <mergeCell ref="BP50:BQ50"/>
    <mergeCell ref="BR50:BS50"/>
    <mergeCell ref="BT50:BU50"/>
    <mergeCell ref="AX50:AY50"/>
    <mergeCell ref="AZ50:BA50"/>
    <mergeCell ref="BB50:BC50"/>
    <mergeCell ref="BD50:BE50"/>
    <mergeCell ref="BF50:BG50"/>
    <mergeCell ref="BH50:BI50"/>
    <mergeCell ref="AL50:AM50"/>
    <mergeCell ref="AN50:AO50"/>
    <mergeCell ref="AP50:AQ50"/>
    <mergeCell ref="AR50:AS50"/>
    <mergeCell ref="AT50:AU50"/>
    <mergeCell ref="AV50:AW50"/>
    <mergeCell ref="AF50:AG50"/>
    <mergeCell ref="AH50:AI50"/>
    <mergeCell ref="AJ50:AK50"/>
    <mergeCell ref="AL51:AM51"/>
    <mergeCell ref="AN51:AO51"/>
    <mergeCell ref="AP51:AQ51"/>
    <mergeCell ref="AR51:AS51"/>
    <mergeCell ref="V51:W51"/>
    <mergeCell ref="X51:Y51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0:BK50"/>
    <mergeCell ref="BL50:BM50"/>
    <mergeCell ref="N50:O50"/>
    <mergeCell ref="P50:Q50"/>
    <mergeCell ref="R50:S50"/>
    <mergeCell ref="T50:U50"/>
    <mergeCell ref="V50:W50"/>
    <mergeCell ref="X50:Y50"/>
    <mergeCell ref="AL52:AM52"/>
    <mergeCell ref="AN52:AO52"/>
    <mergeCell ref="R52:S52"/>
    <mergeCell ref="T52:U52"/>
    <mergeCell ref="V52:W52"/>
    <mergeCell ref="X52:Y52"/>
    <mergeCell ref="Z52:AA52"/>
    <mergeCell ref="AB52:AC52"/>
    <mergeCell ref="BR51:BS51"/>
    <mergeCell ref="BT51:BU51"/>
    <mergeCell ref="BV51:BW51"/>
    <mergeCell ref="B52:D52"/>
    <mergeCell ref="F52:G52"/>
    <mergeCell ref="H52:I52"/>
    <mergeCell ref="J52:K52"/>
    <mergeCell ref="L52:M52"/>
    <mergeCell ref="N52:O52"/>
    <mergeCell ref="P52:Q52"/>
    <mergeCell ref="BF51:BG51"/>
    <mergeCell ref="BH51:BI51"/>
    <mergeCell ref="BJ51:BK51"/>
    <mergeCell ref="BL51:BM51"/>
    <mergeCell ref="BN51:BO51"/>
    <mergeCell ref="BP51:BQ51"/>
    <mergeCell ref="AT51:AU51"/>
    <mergeCell ref="AV51:AW51"/>
    <mergeCell ref="AX51:AY51"/>
    <mergeCell ref="AZ51:BA51"/>
    <mergeCell ref="BB51:BC51"/>
    <mergeCell ref="BD51:BE51"/>
    <mergeCell ref="AH51:AI51"/>
    <mergeCell ref="AJ51:AK51"/>
    <mergeCell ref="N53:O53"/>
    <mergeCell ref="P53:Q53"/>
    <mergeCell ref="R53:S53"/>
    <mergeCell ref="T53:U53"/>
    <mergeCell ref="V53:W53"/>
    <mergeCell ref="X53:Y53"/>
    <mergeCell ref="BN52:BO52"/>
    <mergeCell ref="BP52:BQ52"/>
    <mergeCell ref="BR52:BS52"/>
    <mergeCell ref="BT52:BU52"/>
    <mergeCell ref="BV52:BW52"/>
    <mergeCell ref="B53:D53"/>
    <mergeCell ref="F53:G53"/>
    <mergeCell ref="H53:I53"/>
    <mergeCell ref="J53:K53"/>
    <mergeCell ref="L53:M53"/>
    <mergeCell ref="BB52:BC52"/>
    <mergeCell ref="BD52:BE52"/>
    <mergeCell ref="BF52:BG52"/>
    <mergeCell ref="BH52:BI52"/>
    <mergeCell ref="BJ52:BK52"/>
    <mergeCell ref="BL52:BM52"/>
    <mergeCell ref="AP52:AQ52"/>
    <mergeCell ref="AR52:AS52"/>
    <mergeCell ref="AT52:AU52"/>
    <mergeCell ref="AV52:AW52"/>
    <mergeCell ref="AX52:AY52"/>
    <mergeCell ref="AZ52:BA52"/>
    <mergeCell ref="AD52:AE52"/>
    <mergeCell ref="AF52:AG52"/>
    <mergeCell ref="AH52:AI52"/>
    <mergeCell ref="AJ52:AK52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AZ54:BA54"/>
    <mergeCell ref="BB54:BC54"/>
    <mergeCell ref="BD54:BE54"/>
    <mergeCell ref="AH54:AI54"/>
    <mergeCell ref="AJ54:AK54"/>
    <mergeCell ref="AL54:AM54"/>
    <mergeCell ref="AN54:AO54"/>
    <mergeCell ref="AP54:AQ54"/>
    <mergeCell ref="AR54:AS54"/>
    <mergeCell ref="V54:W54"/>
    <mergeCell ref="X54:Y54"/>
    <mergeCell ref="Z54:AA54"/>
    <mergeCell ref="AB54:AC54"/>
    <mergeCell ref="AD54:AE54"/>
    <mergeCell ref="AF54:AG54"/>
    <mergeCell ref="BV53:BW53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3:BK53"/>
    <mergeCell ref="BL53:BM53"/>
    <mergeCell ref="BN53:BO53"/>
    <mergeCell ref="BP53:BQ53"/>
    <mergeCell ref="BR53:BS53"/>
    <mergeCell ref="BT53:BU53"/>
    <mergeCell ref="AX53:AY53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BR54:BS54"/>
    <mergeCell ref="BT54:BU54"/>
    <mergeCell ref="BV54:BW54"/>
    <mergeCell ref="B55:D55"/>
    <mergeCell ref="F55:G55"/>
    <mergeCell ref="H55:I55"/>
    <mergeCell ref="J55:K55"/>
    <mergeCell ref="L55:M55"/>
    <mergeCell ref="N55:O55"/>
    <mergeCell ref="P55:Q55"/>
    <mergeCell ref="BF54:BG54"/>
    <mergeCell ref="BH54:BI54"/>
    <mergeCell ref="BJ54:BK54"/>
    <mergeCell ref="BL54:BM54"/>
    <mergeCell ref="BN54:BO54"/>
    <mergeCell ref="BP54:BQ54"/>
    <mergeCell ref="AT54:AU54"/>
    <mergeCell ref="AV54:AW54"/>
    <mergeCell ref="AX54:AY54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N55:BO55"/>
    <mergeCell ref="BP55:BQ55"/>
    <mergeCell ref="BR55:BS55"/>
    <mergeCell ref="BT55:BU55"/>
    <mergeCell ref="BV55:BW55"/>
    <mergeCell ref="B56:D56"/>
    <mergeCell ref="F56:G56"/>
    <mergeCell ref="H56:I56"/>
    <mergeCell ref="J56:K56"/>
    <mergeCell ref="L56:M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B57:AC57"/>
    <mergeCell ref="AD57:AE57"/>
    <mergeCell ref="AF57:AG57"/>
    <mergeCell ref="BV56:BW56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D59:AE59"/>
    <mergeCell ref="BR57:BS57"/>
    <mergeCell ref="BT57:BU57"/>
    <mergeCell ref="BV57:BW57"/>
    <mergeCell ref="B58:D58"/>
    <mergeCell ref="F58:G58"/>
    <mergeCell ref="H58:I58"/>
    <mergeCell ref="J58:K58"/>
    <mergeCell ref="L58:M58"/>
    <mergeCell ref="N58:O58"/>
    <mergeCell ref="P58:Q58"/>
    <mergeCell ref="BF57:BG57"/>
    <mergeCell ref="BH57:BI57"/>
    <mergeCell ref="BJ57:BK57"/>
    <mergeCell ref="BL57:BM57"/>
    <mergeCell ref="BN57:BO57"/>
    <mergeCell ref="BP57:BQ57"/>
    <mergeCell ref="AT57:AU57"/>
    <mergeCell ref="AV57:AW57"/>
    <mergeCell ref="AX57:AY57"/>
    <mergeCell ref="AZ57:BA57"/>
    <mergeCell ref="BB57:BC57"/>
    <mergeCell ref="BD57:BE57"/>
    <mergeCell ref="AH57:AI57"/>
    <mergeCell ref="AJ57:AK57"/>
    <mergeCell ref="AL57:AM57"/>
    <mergeCell ref="AN57:AO57"/>
    <mergeCell ref="AP57:AQ57"/>
    <mergeCell ref="AR57:AS57"/>
    <mergeCell ref="V57:W57"/>
    <mergeCell ref="X57:Y57"/>
    <mergeCell ref="Z57:AA57"/>
    <mergeCell ref="AT59:AU59"/>
    <mergeCell ref="B59:D59"/>
    <mergeCell ref="F59:G59"/>
    <mergeCell ref="H59:I59"/>
    <mergeCell ref="J59:K59"/>
    <mergeCell ref="L59:M59"/>
    <mergeCell ref="BB58:BC58"/>
    <mergeCell ref="BD58:BE58"/>
    <mergeCell ref="BF58:BG58"/>
    <mergeCell ref="BH58:BI58"/>
    <mergeCell ref="BJ58:BK58"/>
    <mergeCell ref="BL58:BM58"/>
    <mergeCell ref="AP58:AQ58"/>
    <mergeCell ref="AR58:AS58"/>
    <mergeCell ref="AT58:AU58"/>
    <mergeCell ref="AV58:AW58"/>
    <mergeCell ref="AX58:AY58"/>
    <mergeCell ref="AZ58:BA58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Z59:AA59"/>
    <mergeCell ref="AB59:AC59"/>
    <mergeCell ref="AV59:AW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N58:BO58"/>
    <mergeCell ref="BP58:BQ58"/>
    <mergeCell ref="BR58:BS58"/>
    <mergeCell ref="BT58:BU58"/>
    <mergeCell ref="BV58:BW58"/>
    <mergeCell ref="BV59:BW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CM60"/>
  <sheetViews>
    <sheetView zoomScale="150" zoomScaleNormal="150" workbookViewId="0">
      <selection activeCell="F27" sqref="F27:U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 t="s">
        <v>85</v>
      </c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19" t="s">
        <v>84</v>
      </c>
      <c r="BH2" s="219"/>
      <c r="BI2" s="219"/>
      <c r="BJ2" s="219"/>
      <c r="BK2" s="219"/>
      <c r="BL2" s="219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"&amp;IF(DataInduk!$D$31="Putra","Putra",IF(DataInduk!$D$31="Putri","Putri","")),(IF(LEN(DataInduk!$D$29)&gt;2,LEFT(DataInduk!$D$29,2),DataInduk!$D$29)&amp;IF(DataInduk!$D$37="ABC","D ",".4 ")&amp;IF(DataInduk!$D$31="Putra","Putra",IF(DataInduk!$D$31="Putri","Putri",""))))</f>
        <v xml:space="preserve"> Kompetensi Maddah 1 Santri Kelas 3D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"&amp;IF(DataInduk!$D$31="Putra","Pa",IF(DataInduk!$D$31="Putri","Pi","")),(IF(LEN(DataInduk!$D$29)&gt;2,LEFT(DataInduk!$D$29,2),DataInduk!$D$29)&amp;IF(DataInduk!$D$37="ABC","D ",".4 ")&amp;IF(DataInduk!$D$31="Putra","Pa",IF(DataInduk!$D$31="Putri","Pi",""))))&amp;" : "&amp;DataInduk!$D$45</f>
        <v xml:space="preserve">Wali Kelas 3D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28" t="s">
        <v>53</v>
      </c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IF('PS1'!E10="","",'PS1'!E10)</f>
        <v/>
      </c>
      <c r="G9" s="374"/>
      <c r="H9" s="364" t="str">
        <f>IF('PS1'!E11="","",'PS1'!E11)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IF('1_D'!$B9="","",'1_D'!$B9)</f>
        <v/>
      </c>
      <c r="C10" s="260"/>
      <c r="D10" s="261"/>
      <c r="E10" s="109" t="str">
        <f>IF('1_D'!$E9="","",'1_D'!$E9)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IF('1_D'!$B10="","",'1_D'!$B10)</f>
        <v/>
      </c>
      <c r="C11" s="251"/>
      <c r="D11" s="252"/>
      <c r="E11" s="110" t="str">
        <f>IF('1_D'!$E10="","",'1_D'!$E10)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IF('1_D'!$B11="","",'1_D'!$B11)</f>
        <v/>
      </c>
      <c r="C12" s="254"/>
      <c r="D12" s="255"/>
      <c r="E12" s="111" t="str">
        <f>IF('1_D'!$E11="","",'1_D'!$E11)</f>
        <v/>
      </c>
      <c r="F12" s="354"/>
      <c r="G12" s="355"/>
      <c r="H12" s="288"/>
      <c r="I12" s="285"/>
      <c r="J12" s="286"/>
      <c r="K12" s="287"/>
      <c r="L12" s="288"/>
      <c r="M12" s="285"/>
      <c r="N12" s="289"/>
      <c r="O12" s="290"/>
      <c r="P12" s="288"/>
      <c r="Q12" s="285"/>
      <c r="R12" s="286"/>
      <c r="S12" s="287"/>
      <c r="T12" s="288"/>
      <c r="U12" s="285"/>
      <c r="V12" s="289"/>
      <c r="W12" s="290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IF('1_D'!$B12="","",'1_D'!$B12)</f>
        <v/>
      </c>
      <c r="C13" s="251"/>
      <c r="D13" s="252"/>
      <c r="E13" s="110" t="str">
        <f>IF('1_D'!$E12="","",'1_D'!$E12)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IF('1_D'!$B13="","",'1_D'!$B13)</f>
        <v/>
      </c>
      <c r="C14" s="254"/>
      <c r="D14" s="255"/>
      <c r="E14" s="111" t="str">
        <f>IF('1_D'!$E13="","",'1_D'!$E13)</f>
        <v/>
      </c>
      <c r="F14" s="354"/>
      <c r="G14" s="355"/>
      <c r="H14" s="288"/>
      <c r="I14" s="285"/>
      <c r="J14" s="286"/>
      <c r="K14" s="287"/>
      <c r="L14" s="288"/>
      <c r="M14" s="285"/>
      <c r="N14" s="289"/>
      <c r="O14" s="290"/>
      <c r="P14" s="288"/>
      <c r="Q14" s="285"/>
      <c r="R14" s="286"/>
      <c r="S14" s="287"/>
      <c r="T14" s="288"/>
      <c r="U14" s="285"/>
      <c r="V14" s="289"/>
      <c r="W14" s="290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IF('1_D'!$B14="","",'1_D'!$B14)</f>
        <v/>
      </c>
      <c r="C15" s="251"/>
      <c r="D15" s="252"/>
      <c r="E15" s="110" t="str">
        <f>IF('1_D'!$E14="","",'1_D'!$E14)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IF('1_D'!$B15="","",'1_D'!$B15)</f>
        <v/>
      </c>
      <c r="C16" s="254"/>
      <c r="D16" s="255"/>
      <c r="E16" s="111" t="str">
        <f>IF('1_D'!$E15="","",'1_D'!$E15)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IF('1_D'!$B16="","",'1_D'!$B16)</f>
        <v/>
      </c>
      <c r="C17" s="251"/>
      <c r="D17" s="252"/>
      <c r="E17" s="110" t="str">
        <f>IF('1_D'!$E16="","",'1_D'!$E16)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IF('1_D'!$B17="","",'1_D'!$B17)</f>
        <v/>
      </c>
      <c r="C18" s="254"/>
      <c r="D18" s="255"/>
      <c r="E18" s="111" t="str">
        <f>IF('1_D'!$E17="","",'1_D'!$E17)</f>
        <v/>
      </c>
      <c r="F18" s="354"/>
      <c r="G18" s="355"/>
      <c r="H18" s="288"/>
      <c r="I18" s="285"/>
      <c r="J18" s="286"/>
      <c r="K18" s="287"/>
      <c r="L18" s="288"/>
      <c r="M18" s="285"/>
      <c r="N18" s="289"/>
      <c r="O18" s="290"/>
      <c r="P18" s="288"/>
      <c r="Q18" s="285"/>
      <c r="R18" s="286"/>
      <c r="S18" s="287"/>
      <c r="T18" s="288"/>
      <c r="U18" s="285"/>
      <c r="V18" s="289"/>
      <c r="W18" s="290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IF('1_D'!$B18="","",'1_D'!$B18)</f>
        <v/>
      </c>
      <c r="C19" s="251"/>
      <c r="D19" s="252"/>
      <c r="E19" s="110" t="str">
        <f>IF('1_D'!$E18="","",'1_D'!$E18)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IF('1_D'!$B19="","",'1_D'!$B19)</f>
        <v/>
      </c>
      <c r="C20" s="254"/>
      <c r="D20" s="255"/>
      <c r="E20" s="111" t="str">
        <f>IF('1_D'!$E19="","",'1_D'!$E19)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IF('1_D'!$B20="","",'1_D'!$B20)</f>
        <v/>
      </c>
      <c r="C21" s="251"/>
      <c r="D21" s="252"/>
      <c r="E21" s="110" t="str">
        <f>IF('1_D'!$E20="","",'1_D'!$E20)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IF('1_D'!$B21="","",'1_D'!$B21)</f>
        <v/>
      </c>
      <c r="C22" s="254"/>
      <c r="D22" s="255"/>
      <c r="E22" s="111" t="str">
        <f>IF('1_D'!$E21="","",'1_D'!$E21)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IF('1_D'!$B22="","",'1_D'!$B22)</f>
        <v/>
      </c>
      <c r="C23" s="251"/>
      <c r="D23" s="252"/>
      <c r="E23" s="110" t="str">
        <f>IF('1_D'!$E22="","",'1_D'!$E22)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IF('1_D'!$B23="","",'1_D'!$B23)</f>
        <v/>
      </c>
      <c r="C24" s="254"/>
      <c r="D24" s="255"/>
      <c r="E24" s="111" t="str">
        <f>IF('1_D'!$E23="","",'1_D'!$E23)</f>
        <v/>
      </c>
      <c r="F24" s="378"/>
      <c r="G24" s="379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IF('1_D'!$B24="","",'1_D'!$B24)</f>
        <v/>
      </c>
      <c r="C25" s="251"/>
      <c r="D25" s="252"/>
      <c r="E25" s="110" t="str">
        <f>IF('1_D'!$E24="","",'1_D'!$E24)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IF('1_D'!$B25="","",'1_D'!$B25)</f>
        <v/>
      </c>
      <c r="C26" s="254"/>
      <c r="D26" s="255"/>
      <c r="E26" s="111" t="str">
        <f>IF('1_D'!$E25="","",'1_D'!$E25)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IF('1_D'!$B26="","",'1_D'!$B26)</f>
        <v/>
      </c>
      <c r="C27" s="251"/>
      <c r="D27" s="252"/>
      <c r="E27" s="110" t="str">
        <f>IF('1_D'!$E26="","",'1_D'!$E26)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IF('1_D'!$B27="","",'1_D'!$B27)</f>
        <v/>
      </c>
      <c r="C28" s="254"/>
      <c r="D28" s="255"/>
      <c r="E28" s="111" t="str">
        <f>IF('1_D'!$E27="","",'1_D'!$E27)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IF('1_D'!$B28="","",'1_D'!$B28)</f>
        <v/>
      </c>
      <c r="C29" s="251"/>
      <c r="D29" s="252"/>
      <c r="E29" s="110" t="str">
        <f>IF('1_D'!$E28="","",'1_D'!$E28)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IF('1_D'!$B29="","",'1_D'!$B29)</f>
        <v/>
      </c>
      <c r="C30" s="254"/>
      <c r="D30" s="255"/>
      <c r="E30" s="111" t="str">
        <f>IF('1_D'!$E29="","",'1_D'!$E29)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IF('1_D'!$B30="","",'1_D'!$B30)</f>
        <v/>
      </c>
      <c r="C31" s="251"/>
      <c r="D31" s="252"/>
      <c r="E31" s="110" t="str">
        <f>IF('1_D'!$E30="","",'1_D'!$E30)</f>
        <v/>
      </c>
      <c r="F31" s="352"/>
      <c r="G31" s="353"/>
      <c r="H31" s="297"/>
      <c r="I31" s="298"/>
      <c r="J31" s="297"/>
      <c r="K31" s="298"/>
      <c r="L31" s="297"/>
      <c r="M31" s="298"/>
      <c r="N31" s="299"/>
      <c r="O31" s="302"/>
      <c r="P31" s="297"/>
      <c r="Q31" s="298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IF('1_D'!$B31="","",'1_D'!$B31)</f>
        <v/>
      </c>
      <c r="C32" s="254"/>
      <c r="D32" s="255"/>
      <c r="E32" s="111" t="str">
        <f>IF('1_D'!$E31="","",'1_D'!$E31)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IF('1_D'!$B32="","",'1_D'!$B32)</f>
        <v/>
      </c>
      <c r="C33" s="251"/>
      <c r="D33" s="252"/>
      <c r="E33" s="110" t="str">
        <f>IF('1_D'!$E32="","",'1_D'!$E32)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IF('1_D'!$B33="","",'1_D'!$B33)</f>
        <v/>
      </c>
      <c r="C34" s="254"/>
      <c r="D34" s="255"/>
      <c r="E34" s="111" t="str">
        <f>IF('1_D'!$E33="","",'1_D'!$E33)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IF('1_D'!$B34="","",'1_D'!$B34)</f>
        <v/>
      </c>
      <c r="C35" s="251"/>
      <c r="D35" s="252"/>
      <c r="E35" s="110" t="str">
        <f>IF('1_D'!$E34="","",'1_D'!$E34)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IF('1_D'!$B35="","",'1_D'!$B35)</f>
        <v/>
      </c>
      <c r="C36" s="254"/>
      <c r="D36" s="255"/>
      <c r="E36" s="111" t="str">
        <f>IF('1_D'!$E35="","",'1_D'!$E35)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IF('1_D'!$B36="","",'1_D'!$B36)</f>
        <v/>
      </c>
      <c r="C37" s="251"/>
      <c r="D37" s="252"/>
      <c r="E37" s="110" t="str">
        <f>IF('1_D'!$E36="","",'1_D'!$E36)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IF('1_D'!$B37="","",'1_D'!$B37)</f>
        <v/>
      </c>
      <c r="C38" s="254"/>
      <c r="D38" s="255"/>
      <c r="E38" s="111" t="str">
        <f>IF('1_D'!$E37="","",'1_D'!$E37)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IF('1_D'!$B38="","",'1_D'!$B38)</f>
        <v/>
      </c>
      <c r="C39" s="251"/>
      <c r="D39" s="252"/>
      <c r="E39" s="110" t="str">
        <f>IF('1_D'!$E38="","",'1_D'!$E38)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IF('1_D'!$B39="","",'1_D'!$B39)</f>
        <v/>
      </c>
      <c r="C40" s="254"/>
      <c r="D40" s="255"/>
      <c r="E40" s="111" t="str">
        <f>IF('1_D'!$E39="","",'1_D'!$E39)</f>
        <v/>
      </c>
      <c r="F40" s="354"/>
      <c r="G40" s="355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IF('1_D'!$B40="","",'1_D'!$B40)</f>
        <v/>
      </c>
      <c r="C41" s="251"/>
      <c r="D41" s="252"/>
      <c r="E41" s="110" t="str">
        <f>IF('1_D'!$E40="","",'1_D'!$E40)</f>
        <v/>
      </c>
      <c r="F41" s="352"/>
      <c r="G41" s="353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IF('1_D'!$B41="","",'1_D'!$B41)</f>
        <v/>
      </c>
      <c r="C42" s="254"/>
      <c r="D42" s="255"/>
      <c r="E42" s="111" t="str">
        <f>IF('1_D'!$E41="","",'1_D'!$E41)</f>
        <v/>
      </c>
      <c r="F42" s="354"/>
      <c r="G42" s="355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IF('1_D'!$B42="","",'1_D'!$B42)</f>
        <v/>
      </c>
      <c r="C43" s="251"/>
      <c r="D43" s="252"/>
      <c r="E43" s="110" t="str">
        <f>IF('1_D'!$E42="","",'1_D'!$E42)</f>
        <v/>
      </c>
      <c r="F43" s="352"/>
      <c r="G43" s="353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IF('1_D'!$B43="","",'1_D'!$B43)</f>
        <v/>
      </c>
      <c r="C44" s="254"/>
      <c r="D44" s="255"/>
      <c r="E44" s="111" t="str">
        <f>IF('1_D'!$E43="","",'1_D'!$E43)</f>
        <v/>
      </c>
      <c r="F44" s="354"/>
      <c r="G44" s="355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IF('1_D'!$B44="","",'1_D'!$B44)</f>
        <v/>
      </c>
      <c r="C45" s="251"/>
      <c r="D45" s="252"/>
      <c r="E45" s="110" t="str">
        <f>IF('1_D'!$E44="","",'1_D'!$E44)</f>
        <v/>
      </c>
      <c r="F45" s="352"/>
      <c r="G45" s="353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IF('1_D'!$B45="","",'1_D'!$B45)</f>
        <v/>
      </c>
      <c r="C46" s="254"/>
      <c r="D46" s="255"/>
      <c r="E46" s="111" t="str">
        <f>IF('1_D'!$E45="","",'1_D'!$E45)</f>
        <v/>
      </c>
      <c r="F46" s="354"/>
      <c r="G46" s="355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IF('1_D'!$B46="","",'1_D'!$B46)</f>
        <v/>
      </c>
      <c r="C47" s="251"/>
      <c r="D47" s="252"/>
      <c r="E47" s="110" t="str">
        <f>IF('1_D'!$E46="","",'1_D'!$E46)</f>
        <v/>
      </c>
      <c r="F47" s="352"/>
      <c r="G47" s="353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IF('1_D'!$B47="","",'1_D'!$B47)</f>
        <v/>
      </c>
      <c r="C48" s="254"/>
      <c r="D48" s="255"/>
      <c r="E48" s="111" t="str">
        <f>IF('1_D'!$E47="","",'1_D'!$E47)</f>
        <v/>
      </c>
      <c r="F48" s="354"/>
      <c r="G48" s="355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IF('1_D'!$B48="","",'1_D'!$B48)</f>
        <v/>
      </c>
      <c r="C49" s="251"/>
      <c r="D49" s="252"/>
      <c r="E49" s="110" t="str">
        <f>IF('1_D'!$E48="","",'1_D'!$E48)</f>
        <v/>
      </c>
      <c r="F49" s="352"/>
      <c r="G49" s="353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IF('1_D'!$B49="","",'1_D'!$B49)</f>
        <v/>
      </c>
      <c r="C50" s="254"/>
      <c r="D50" s="255"/>
      <c r="E50" s="111" t="str">
        <f>IF('1_D'!$E49="","",'1_D'!$E49)</f>
        <v/>
      </c>
      <c r="F50" s="354"/>
      <c r="G50" s="355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IF('1_D'!$B50="","",'1_D'!$B50)</f>
        <v/>
      </c>
      <c r="C51" s="251"/>
      <c r="D51" s="252"/>
      <c r="E51" s="110" t="str">
        <f>IF('1_D'!$E50="","",'1_D'!$E50)</f>
        <v/>
      </c>
      <c r="F51" s="352"/>
      <c r="G51" s="353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IF('1_D'!$B51="","",'1_D'!$B51)</f>
        <v/>
      </c>
      <c r="C52" s="254"/>
      <c r="D52" s="255"/>
      <c r="E52" s="111" t="str">
        <f>IF('1_D'!$E51="","",'1_D'!$E51)</f>
        <v/>
      </c>
      <c r="F52" s="354"/>
      <c r="G52" s="355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IF('1_D'!$B52="","",'1_D'!$B52)</f>
        <v/>
      </c>
      <c r="C53" s="251"/>
      <c r="D53" s="252"/>
      <c r="E53" s="110" t="str">
        <f>IF('1_D'!$E52="","",'1_D'!$E52)</f>
        <v/>
      </c>
      <c r="F53" s="352"/>
      <c r="G53" s="353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IF('1_D'!$B53="","",'1_D'!$B53)</f>
        <v/>
      </c>
      <c r="C54" s="254"/>
      <c r="D54" s="255"/>
      <c r="E54" s="111" t="str">
        <f>IF('1_D'!$E53="","",'1_D'!$E53)</f>
        <v/>
      </c>
      <c r="F54" s="354"/>
      <c r="G54" s="355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IF('1_D'!$B54="","",'1_D'!$B54)</f>
        <v/>
      </c>
      <c r="C55" s="251"/>
      <c r="D55" s="252"/>
      <c r="E55" s="110" t="str">
        <f>IF('1_D'!$E54="","",'1_D'!$E54)</f>
        <v/>
      </c>
      <c r="F55" s="352"/>
      <c r="G55" s="353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IF('1_D'!$B55="","",'1_D'!$B55)</f>
        <v/>
      </c>
      <c r="C56" s="254"/>
      <c r="D56" s="255"/>
      <c r="E56" s="111" t="str">
        <f>IF('1_D'!$E55="","",'1_D'!$E55)</f>
        <v/>
      </c>
      <c r="F56" s="354"/>
      <c r="G56" s="355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IF('1_D'!$B56="","",'1_D'!$B56)</f>
        <v/>
      </c>
      <c r="C57" s="251"/>
      <c r="D57" s="252"/>
      <c r="E57" s="110" t="str">
        <f>IF('1_D'!$E56="","",'1_D'!$E56)</f>
        <v/>
      </c>
      <c r="F57" s="352"/>
      <c r="G57" s="353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IF('1_D'!$B57="","",'1_D'!$B57)</f>
        <v/>
      </c>
      <c r="C58" s="254"/>
      <c r="D58" s="255"/>
      <c r="E58" s="111" t="str">
        <f>IF('1_D'!$E57="","",'1_D'!$E57)</f>
        <v/>
      </c>
      <c r="F58" s="354"/>
      <c r="G58" s="355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IF('1_D'!$B58="","",'1_D'!$B58)</f>
        <v/>
      </c>
      <c r="C59" s="248"/>
      <c r="D59" s="249"/>
      <c r="E59" s="112" t="str">
        <f>IF('1_D'!$E58="","",'1_D'!$E58)</f>
        <v/>
      </c>
      <c r="F59" s="376"/>
      <c r="G59" s="37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heet="1" objects="1" scenarios="1" selectLockedCells="1"/>
  <mergeCells count="1859">
    <mergeCell ref="A8:A9"/>
    <mergeCell ref="B8:D9"/>
    <mergeCell ref="E8:E9"/>
    <mergeCell ref="F8:BZ8"/>
    <mergeCell ref="F9:G9"/>
    <mergeCell ref="H9:I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9:BC9"/>
    <mergeCell ref="BD9:BE9"/>
    <mergeCell ref="AH9:AI9"/>
    <mergeCell ref="AJ9:AK9"/>
    <mergeCell ref="AL9:AM9"/>
    <mergeCell ref="AN9:AO9"/>
    <mergeCell ref="R9:S9"/>
    <mergeCell ref="T9:U9"/>
    <mergeCell ref="BV9:BW9"/>
    <mergeCell ref="AV9:AW9"/>
    <mergeCell ref="BG4:BL4"/>
    <mergeCell ref="BN4:BU4"/>
    <mergeCell ref="D5:G5"/>
    <mergeCell ref="AB6:BA6"/>
    <mergeCell ref="BR9:BS9"/>
    <mergeCell ref="BT9:BU9"/>
    <mergeCell ref="B10:D10"/>
    <mergeCell ref="F10:G10"/>
    <mergeCell ref="H10:I10"/>
    <mergeCell ref="J10:K10"/>
    <mergeCell ref="L10:M10"/>
    <mergeCell ref="N10:O10"/>
    <mergeCell ref="P10:Q10"/>
    <mergeCell ref="BF9:BG9"/>
    <mergeCell ref="BH9:BI9"/>
    <mergeCell ref="BJ9:BK9"/>
    <mergeCell ref="BL9:BM9"/>
    <mergeCell ref="BN9:BO9"/>
    <mergeCell ref="BP9:BQ9"/>
    <mergeCell ref="AT9:AU9"/>
    <mergeCell ref="J9:K9"/>
    <mergeCell ref="L9:M9"/>
    <mergeCell ref="N9:O9"/>
    <mergeCell ref="P9:Q9"/>
    <mergeCell ref="BN10:BO10"/>
    <mergeCell ref="BP10:BQ10"/>
    <mergeCell ref="BR10:BS10"/>
    <mergeCell ref="AD10:AE10"/>
    <mergeCell ref="AF10:AG10"/>
    <mergeCell ref="AH10:AI10"/>
    <mergeCell ref="AJ10:AK10"/>
    <mergeCell ref="AL10:AM10"/>
    <mergeCell ref="AN10:AO10"/>
    <mergeCell ref="R10:S10"/>
    <mergeCell ref="T10:U10"/>
    <mergeCell ref="V10:W10"/>
    <mergeCell ref="X10:Y10"/>
    <mergeCell ref="Z10:AA10"/>
    <mergeCell ref="AB10:AC10"/>
    <mergeCell ref="AP11:AQ11"/>
    <mergeCell ref="AR11:AS11"/>
    <mergeCell ref="AT11:AU11"/>
    <mergeCell ref="AV11:AW11"/>
    <mergeCell ref="Z11:AA11"/>
    <mergeCell ref="AB11:AC11"/>
    <mergeCell ref="AD11:AE11"/>
    <mergeCell ref="AX9:AY9"/>
    <mergeCell ref="AZ9:BA9"/>
    <mergeCell ref="AP9:AQ9"/>
    <mergeCell ref="AR9:AS9"/>
    <mergeCell ref="V9:W9"/>
    <mergeCell ref="X9:Y9"/>
    <mergeCell ref="Z9:AA9"/>
    <mergeCell ref="AB9:AC9"/>
    <mergeCell ref="AD9:AE9"/>
    <mergeCell ref="AF9:AG9"/>
    <mergeCell ref="AR12:AS12"/>
    <mergeCell ref="V12:W12"/>
    <mergeCell ref="X12:Y12"/>
    <mergeCell ref="Z12:AA12"/>
    <mergeCell ref="AB12:AC12"/>
    <mergeCell ref="AD12:AE12"/>
    <mergeCell ref="AF12:AG12"/>
    <mergeCell ref="BT10:BU10"/>
    <mergeCell ref="BV10:BW10"/>
    <mergeCell ref="B11:D11"/>
    <mergeCell ref="F11:G11"/>
    <mergeCell ref="H11:I11"/>
    <mergeCell ref="J11:K11"/>
    <mergeCell ref="L11:M11"/>
    <mergeCell ref="BB10:BC10"/>
    <mergeCell ref="BD10:BE10"/>
    <mergeCell ref="BF10:BG10"/>
    <mergeCell ref="BH10:BI10"/>
    <mergeCell ref="BJ10:BK10"/>
    <mergeCell ref="BL10:BM10"/>
    <mergeCell ref="AP10:AQ10"/>
    <mergeCell ref="AR10:AS10"/>
    <mergeCell ref="AT10:AU10"/>
    <mergeCell ref="AV10:AW10"/>
    <mergeCell ref="AX10:AY10"/>
    <mergeCell ref="AZ10:BA10"/>
    <mergeCell ref="BB11:BC11"/>
    <mergeCell ref="BD11:BE11"/>
    <mergeCell ref="BF11:BG11"/>
    <mergeCell ref="BH11:BI11"/>
    <mergeCell ref="AL11:AM11"/>
    <mergeCell ref="AN11:AO11"/>
    <mergeCell ref="BV11:BW11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B12:BC12"/>
    <mergeCell ref="BD12:BE12"/>
    <mergeCell ref="AH12:AI12"/>
    <mergeCell ref="AJ12:AK12"/>
    <mergeCell ref="AL12:AM12"/>
    <mergeCell ref="AN13:AO13"/>
    <mergeCell ref="R13:S13"/>
    <mergeCell ref="T13:U13"/>
    <mergeCell ref="V13:W13"/>
    <mergeCell ref="X13:Y13"/>
    <mergeCell ref="Z13:AA13"/>
    <mergeCell ref="AB13:AC13"/>
    <mergeCell ref="Z14:AA14"/>
    <mergeCell ref="AB14:AC14"/>
    <mergeCell ref="AD14:AE14"/>
    <mergeCell ref="BR12:BS12"/>
    <mergeCell ref="BT12:BU12"/>
    <mergeCell ref="BV12:BW12"/>
    <mergeCell ref="B13:D13"/>
    <mergeCell ref="F13:G13"/>
    <mergeCell ref="H13:I13"/>
    <mergeCell ref="J13:K13"/>
    <mergeCell ref="L13:M13"/>
    <mergeCell ref="N13:O13"/>
    <mergeCell ref="P13:Q13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AN12:AO12"/>
    <mergeCell ref="AP12:AQ12"/>
    <mergeCell ref="BN13:BO13"/>
    <mergeCell ref="BP13:BQ13"/>
    <mergeCell ref="BR13:BS13"/>
    <mergeCell ref="BT13:BU13"/>
    <mergeCell ref="BV13:BW13"/>
    <mergeCell ref="Z15:AA15"/>
    <mergeCell ref="AB15:AC15"/>
    <mergeCell ref="AD15:AE15"/>
    <mergeCell ref="AF15:AG15"/>
    <mergeCell ref="BV14:BW14"/>
    <mergeCell ref="B14:D14"/>
    <mergeCell ref="F14:G14"/>
    <mergeCell ref="H14:I14"/>
    <mergeCell ref="J14:K14"/>
    <mergeCell ref="L14:M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AD13:AE13"/>
    <mergeCell ref="AF13:AG13"/>
    <mergeCell ref="AH13:AI13"/>
    <mergeCell ref="AJ13:AK13"/>
    <mergeCell ref="AL13:AM13"/>
    <mergeCell ref="N15:O15"/>
    <mergeCell ref="P15:Q15"/>
    <mergeCell ref="R15:S15"/>
    <mergeCell ref="T15:U15"/>
    <mergeCell ref="BJ14:BK14"/>
    <mergeCell ref="BL14:BM14"/>
    <mergeCell ref="BN14:BO14"/>
    <mergeCell ref="BP14:BQ14"/>
    <mergeCell ref="BR14:BS14"/>
    <mergeCell ref="BT14:BU14"/>
    <mergeCell ref="AX14:AY14"/>
    <mergeCell ref="AZ14:BA14"/>
    <mergeCell ref="BB14:BC14"/>
    <mergeCell ref="BD14:BE14"/>
    <mergeCell ref="BF14:BG14"/>
    <mergeCell ref="BH14:BI14"/>
    <mergeCell ref="AL14:AM14"/>
    <mergeCell ref="AN14:AO14"/>
    <mergeCell ref="AP14:AQ14"/>
    <mergeCell ref="AR14:AS14"/>
    <mergeCell ref="AT14:AU14"/>
    <mergeCell ref="AV14:AW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6:D16"/>
    <mergeCell ref="F16:G16"/>
    <mergeCell ref="H16:I16"/>
    <mergeCell ref="J16:K16"/>
    <mergeCell ref="L16:M16"/>
    <mergeCell ref="N16:O16"/>
    <mergeCell ref="P16:Q16"/>
    <mergeCell ref="BF15:BG15"/>
    <mergeCell ref="BH15:BI15"/>
    <mergeCell ref="BJ15:BK15"/>
    <mergeCell ref="BL15:BM15"/>
    <mergeCell ref="BN15:BO15"/>
    <mergeCell ref="BP15:BQ15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AR15:AS15"/>
    <mergeCell ref="V15:W15"/>
    <mergeCell ref="X15:Y15"/>
    <mergeCell ref="B15:D15"/>
    <mergeCell ref="F15:G15"/>
    <mergeCell ref="H15:I15"/>
    <mergeCell ref="J15:K15"/>
    <mergeCell ref="L15:M15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Z17:AA17"/>
    <mergeCell ref="AB17:AC17"/>
    <mergeCell ref="AD17:AE17"/>
    <mergeCell ref="BR15:BS15"/>
    <mergeCell ref="BT15:BU15"/>
    <mergeCell ref="BV15:BW15"/>
    <mergeCell ref="R17:S17"/>
    <mergeCell ref="T17:U17"/>
    <mergeCell ref="V17:W17"/>
    <mergeCell ref="X17:Y17"/>
    <mergeCell ref="BN16:BO16"/>
    <mergeCell ref="BP16:BQ16"/>
    <mergeCell ref="BR16:BS16"/>
    <mergeCell ref="BT16:BU16"/>
    <mergeCell ref="BV16:BW16"/>
    <mergeCell ref="BJ17:BK17"/>
    <mergeCell ref="BL17:BM17"/>
    <mergeCell ref="BN17:BO17"/>
    <mergeCell ref="BP17:BQ17"/>
    <mergeCell ref="BR17:BS17"/>
    <mergeCell ref="BT17:BU17"/>
    <mergeCell ref="Z18:AA18"/>
    <mergeCell ref="AB18:AC18"/>
    <mergeCell ref="AD18:AE18"/>
    <mergeCell ref="AF18:AG18"/>
    <mergeCell ref="BV17:BW17"/>
    <mergeCell ref="B17:D17"/>
    <mergeCell ref="F17:G17"/>
    <mergeCell ref="H17:I17"/>
    <mergeCell ref="J17:K17"/>
    <mergeCell ref="L17:M17"/>
    <mergeCell ref="BB16:BC16"/>
    <mergeCell ref="BD16:BE16"/>
    <mergeCell ref="BF16:BG16"/>
    <mergeCell ref="BH16:BI16"/>
    <mergeCell ref="BJ16:BK16"/>
    <mergeCell ref="BL16:BM16"/>
    <mergeCell ref="AP16:AQ16"/>
    <mergeCell ref="AR16:AS16"/>
    <mergeCell ref="AT16:AU16"/>
    <mergeCell ref="AV16:AW16"/>
    <mergeCell ref="AX16:AY16"/>
    <mergeCell ref="AZ16:BA16"/>
    <mergeCell ref="AD16:AE16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AF17:AG17"/>
    <mergeCell ref="AH17:AI17"/>
    <mergeCell ref="AJ17:AK17"/>
    <mergeCell ref="N17:O17"/>
    <mergeCell ref="P17:Q17"/>
    <mergeCell ref="Z19:AA19"/>
    <mergeCell ref="AB19:AC19"/>
    <mergeCell ref="BR18:BS18"/>
    <mergeCell ref="BT18:BU18"/>
    <mergeCell ref="BV18:BW18"/>
    <mergeCell ref="B19:D19"/>
    <mergeCell ref="F19:G19"/>
    <mergeCell ref="H19:I19"/>
    <mergeCell ref="J19:K19"/>
    <mergeCell ref="L19:M19"/>
    <mergeCell ref="N19:O19"/>
    <mergeCell ref="P19:Q19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X18:Y18"/>
    <mergeCell ref="BN19:BO19"/>
    <mergeCell ref="BP19:BQ19"/>
    <mergeCell ref="BR19:BS19"/>
    <mergeCell ref="BT19:BU19"/>
    <mergeCell ref="BV19:BW19"/>
    <mergeCell ref="B20:D20"/>
    <mergeCell ref="F20:G20"/>
    <mergeCell ref="H20:I20"/>
    <mergeCell ref="J20:K20"/>
    <mergeCell ref="L20:M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R19:S19"/>
    <mergeCell ref="T19:U19"/>
    <mergeCell ref="V19:W19"/>
    <mergeCell ref="X19:Y19"/>
    <mergeCell ref="BF20:BG20"/>
    <mergeCell ref="BH20:BI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N20:O20"/>
    <mergeCell ref="P20:Q20"/>
    <mergeCell ref="R20:S20"/>
    <mergeCell ref="T20:U20"/>
    <mergeCell ref="V20:W20"/>
    <mergeCell ref="X20:Y20"/>
    <mergeCell ref="AH21:AI21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BV20:BW20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0:BK20"/>
    <mergeCell ref="BL20:BM20"/>
    <mergeCell ref="BN20:BO20"/>
    <mergeCell ref="BP20:BQ20"/>
    <mergeCell ref="BR20:BS20"/>
    <mergeCell ref="BT20:BU20"/>
    <mergeCell ref="AX20:AY20"/>
    <mergeCell ref="AZ20:BA20"/>
    <mergeCell ref="BB20:BC20"/>
    <mergeCell ref="BD20:BE20"/>
    <mergeCell ref="AN22:AO22"/>
    <mergeCell ref="R22:S22"/>
    <mergeCell ref="T22:U22"/>
    <mergeCell ref="V22:W22"/>
    <mergeCell ref="X22:Y22"/>
    <mergeCell ref="Z22:AA22"/>
    <mergeCell ref="AB22:AC22"/>
    <mergeCell ref="Z23:AA23"/>
    <mergeCell ref="AB23:AC23"/>
    <mergeCell ref="AD23:AE23"/>
    <mergeCell ref="BR21:BS21"/>
    <mergeCell ref="BT21:BU21"/>
    <mergeCell ref="BV21:BW21"/>
    <mergeCell ref="B22:D22"/>
    <mergeCell ref="F22:G22"/>
    <mergeCell ref="H22:I22"/>
    <mergeCell ref="J22:K22"/>
    <mergeCell ref="L22:M22"/>
    <mergeCell ref="N22:O22"/>
    <mergeCell ref="P22:Q22"/>
    <mergeCell ref="BF21:BG21"/>
    <mergeCell ref="BH21:BI21"/>
    <mergeCell ref="BJ21:BK21"/>
    <mergeCell ref="BL21:BM21"/>
    <mergeCell ref="BN21:BO21"/>
    <mergeCell ref="BP21:BQ21"/>
    <mergeCell ref="AT21:AU21"/>
    <mergeCell ref="AV21:AW21"/>
    <mergeCell ref="AX21:AY21"/>
    <mergeCell ref="AZ21:BA21"/>
    <mergeCell ref="BB21:BC21"/>
    <mergeCell ref="BD21:BE21"/>
    <mergeCell ref="BN22:BO22"/>
    <mergeCell ref="BP22:BQ22"/>
    <mergeCell ref="BR22:BS22"/>
    <mergeCell ref="BT22:BU22"/>
    <mergeCell ref="BV22:BW22"/>
    <mergeCell ref="Z24:AA24"/>
    <mergeCell ref="AB24:AC24"/>
    <mergeCell ref="AD24:AE24"/>
    <mergeCell ref="AF24:AG24"/>
    <mergeCell ref="BV23:BW23"/>
    <mergeCell ref="B23:D23"/>
    <mergeCell ref="F23:G23"/>
    <mergeCell ref="H23:I23"/>
    <mergeCell ref="J23:K23"/>
    <mergeCell ref="L23:M23"/>
    <mergeCell ref="BB22:BC22"/>
    <mergeCell ref="BD22:BE22"/>
    <mergeCell ref="BF22:BG22"/>
    <mergeCell ref="BH22:BI22"/>
    <mergeCell ref="BJ22:BK22"/>
    <mergeCell ref="BL22:BM22"/>
    <mergeCell ref="AP22:AQ22"/>
    <mergeCell ref="AR22:AS22"/>
    <mergeCell ref="AT22:AU22"/>
    <mergeCell ref="AV22:AW22"/>
    <mergeCell ref="AX22:AY22"/>
    <mergeCell ref="AZ22:BA22"/>
    <mergeCell ref="AD22:AE22"/>
    <mergeCell ref="AF22:AG22"/>
    <mergeCell ref="AH22:AI22"/>
    <mergeCell ref="AJ22:AK22"/>
    <mergeCell ref="AL22:AM22"/>
    <mergeCell ref="N24:O24"/>
    <mergeCell ref="P24:Q24"/>
    <mergeCell ref="R24:S24"/>
    <mergeCell ref="T24:U24"/>
    <mergeCell ref="BJ23:BK23"/>
    <mergeCell ref="BL23:BM23"/>
    <mergeCell ref="BN23:BO23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B25:D25"/>
    <mergeCell ref="F25:G25"/>
    <mergeCell ref="H25:I25"/>
    <mergeCell ref="J25:K25"/>
    <mergeCell ref="L25:M25"/>
    <mergeCell ref="N25:O25"/>
    <mergeCell ref="P25:Q25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B24:D24"/>
    <mergeCell ref="F24:G24"/>
    <mergeCell ref="H24:I24"/>
    <mergeCell ref="J24:K24"/>
    <mergeCell ref="L24:M24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Z26:AA26"/>
    <mergeCell ref="AB26:AC26"/>
    <mergeCell ref="AD26:AE26"/>
    <mergeCell ref="BR24:BS24"/>
    <mergeCell ref="BT24:BU24"/>
    <mergeCell ref="BV24:BW24"/>
    <mergeCell ref="R26:S26"/>
    <mergeCell ref="T26:U26"/>
    <mergeCell ref="V26:W26"/>
    <mergeCell ref="X26:Y26"/>
    <mergeCell ref="BN25:BO25"/>
    <mergeCell ref="BP25:BQ25"/>
    <mergeCell ref="BR25:BS25"/>
    <mergeCell ref="BT25:BU25"/>
    <mergeCell ref="BV25:BW25"/>
    <mergeCell ref="BJ26:BK26"/>
    <mergeCell ref="BL26:BM26"/>
    <mergeCell ref="BN26:BO26"/>
    <mergeCell ref="BP26:BQ26"/>
    <mergeCell ref="BR26:BS26"/>
    <mergeCell ref="BT26:BU26"/>
    <mergeCell ref="Z27:AA27"/>
    <mergeCell ref="AB27:AC27"/>
    <mergeCell ref="AD27:AE27"/>
    <mergeCell ref="AF27:AG27"/>
    <mergeCell ref="BV26:BW26"/>
    <mergeCell ref="B26:D26"/>
    <mergeCell ref="F26:G26"/>
    <mergeCell ref="H26:I26"/>
    <mergeCell ref="J26:K26"/>
    <mergeCell ref="L26:M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AX26:AY26"/>
    <mergeCell ref="AZ26:BA26"/>
    <mergeCell ref="BB26:BC26"/>
    <mergeCell ref="BD26:BE26"/>
    <mergeCell ref="BF26:BG26"/>
    <mergeCell ref="BH26:BI26"/>
    <mergeCell ref="AL26:AM26"/>
    <mergeCell ref="AN26:AO26"/>
    <mergeCell ref="AP26:AQ26"/>
    <mergeCell ref="AR26:AS26"/>
    <mergeCell ref="AT26:AU26"/>
    <mergeCell ref="AV26:AW26"/>
    <mergeCell ref="AF26:AG26"/>
    <mergeCell ref="AH26:AI26"/>
    <mergeCell ref="AJ26:AK26"/>
    <mergeCell ref="N26:O26"/>
    <mergeCell ref="P26:Q26"/>
    <mergeCell ref="Z28:AA28"/>
    <mergeCell ref="AB28:AC28"/>
    <mergeCell ref="BR27:BS27"/>
    <mergeCell ref="BT27:BU27"/>
    <mergeCell ref="BV27:BW27"/>
    <mergeCell ref="B28:D28"/>
    <mergeCell ref="F28:G28"/>
    <mergeCell ref="H28:I28"/>
    <mergeCell ref="J28:K28"/>
    <mergeCell ref="L28:M28"/>
    <mergeCell ref="N28:O28"/>
    <mergeCell ref="P28:Q28"/>
    <mergeCell ref="BF27:BG27"/>
    <mergeCell ref="BH27:BI27"/>
    <mergeCell ref="BJ27:BK27"/>
    <mergeCell ref="BL27:BM27"/>
    <mergeCell ref="BN27:BO27"/>
    <mergeCell ref="BP27:BQ27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BN28:BO28"/>
    <mergeCell ref="BP28:BQ28"/>
    <mergeCell ref="BR28:BS28"/>
    <mergeCell ref="BT28:BU28"/>
    <mergeCell ref="BV28:BW28"/>
    <mergeCell ref="B29:D29"/>
    <mergeCell ref="F29:G29"/>
    <mergeCell ref="H29:I29"/>
    <mergeCell ref="J29:K29"/>
    <mergeCell ref="L29:M29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R28:S28"/>
    <mergeCell ref="T28:U28"/>
    <mergeCell ref="V28:W28"/>
    <mergeCell ref="X28:Y28"/>
    <mergeCell ref="BF29:BG29"/>
    <mergeCell ref="BH29:BI29"/>
    <mergeCell ref="AL29:AM29"/>
    <mergeCell ref="AN29:AO29"/>
    <mergeCell ref="AP29:AQ29"/>
    <mergeCell ref="AR29:AS29"/>
    <mergeCell ref="AT29:AU29"/>
    <mergeCell ref="AV29:AW29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AH30:AI30"/>
    <mergeCell ref="AJ30:AK30"/>
    <mergeCell ref="AL30:AM30"/>
    <mergeCell ref="AN30:AO30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BV29:BW29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29:BK29"/>
    <mergeCell ref="BL29:BM29"/>
    <mergeCell ref="BN29:BO29"/>
    <mergeCell ref="BP29:BQ29"/>
    <mergeCell ref="BR29:BS29"/>
    <mergeCell ref="BT29:BU29"/>
    <mergeCell ref="AX29:AY29"/>
    <mergeCell ref="AZ29:BA29"/>
    <mergeCell ref="BB29:BC29"/>
    <mergeCell ref="BD29:BE29"/>
    <mergeCell ref="AN31:AO31"/>
    <mergeCell ref="R31:S31"/>
    <mergeCell ref="T31:U31"/>
    <mergeCell ref="V31:W31"/>
    <mergeCell ref="X31:Y31"/>
    <mergeCell ref="Z31:AA31"/>
    <mergeCell ref="AB31:AC31"/>
    <mergeCell ref="Z32:AA32"/>
    <mergeCell ref="AB32:AC32"/>
    <mergeCell ref="AD32:AE32"/>
    <mergeCell ref="BR30:BS30"/>
    <mergeCell ref="BT30:BU30"/>
    <mergeCell ref="BV30:BW30"/>
    <mergeCell ref="B31:D31"/>
    <mergeCell ref="F31:G31"/>
    <mergeCell ref="H31:I31"/>
    <mergeCell ref="J31:K31"/>
    <mergeCell ref="L31:M31"/>
    <mergeCell ref="N31:O31"/>
    <mergeCell ref="P31:Q31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BN31:BO31"/>
    <mergeCell ref="BP31:BQ31"/>
    <mergeCell ref="BR31:BS31"/>
    <mergeCell ref="BT31:BU31"/>
    <mergeCell ref="BV31:BW31"/>
    <mergeCell ref="Z33:AA33"/>
    <mergeCell ref="AB33:AC33"/>
    <mergeCell ref="AD33:AE33"/>
    <mergeCell ref="AF33:AG33"/>
    <mergeCell ref="BV32:BW32"/>
    <mergeCell ref="B32:D32"/>
    <mergeCell ref="F32:G32"/>
    <mergeCell ref="H32:I32"/>
    <mergeCell ref="J32:K32"/>
    <mergeCell ref="L32:M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N33:O33"/>
    <mergeCell ref="P33:Q33"/>
    <mergeCell ref="R33:S33"/>
    <mergeCell ref="T33:U33"/>
    <mergeCell ref="BJ32:BK32"/>
    <mergeCell ref="BL32:BM32"/>
    <mergeCell ref="BN32:BO32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4:D34"/>
    <mergeCell ref="F34:G34"/>
    <mergeCell ref="H34:I34"/>
    <mergeCell ref="J34:K34"/>
    <mergeCell ref="L34:M34"/>
    <mergeCell ref="N34:O34"/>
    <mergeCell ref="P34:Q34"/>
    <mergeCell ref="BF33:BG33"/>
    <mergeCell ref="BH33:BI33"/>
    <mergeCell ref="BJ33:BK33"/>
    <mergeCell ref="BL33:BM33"/>
    <mergeCell ref="BN33:BO33"/>
    <mergeCell ref="BP33:BQ33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B33:D33"/>
    <mergeCell ref="F33:G33"/>
    <mergeCell ref="H33:I33"/>
    <mergeCell ref="J33:K33"/>
    <mergeCell ref="L33:M33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Z35:AA35"/>
    <mergeCell ref="AB35:AC35"/>
    <mergeCell ref="AD35:AE35"/>
    <mergeCell ref="BR33:BS33"/>
    <mergeCell ref="BT33:BU33"/>
    <mergeCell ref="BV33:BW33"/>
    <mergeCell ref="R35:S35"/>
    <mergeCell ref="T35:U35"/>
    <mergeCell ref="V35:W35"/>
    <mergeCell ref="X35:Y35"/>
    <mergeCell ref="BN34:BO34"/>
    <mergeCell ref="BP34:BQ34"/>
    <mergeCell ref="BR34:BS34"/>
    <mergeCell ref="BT34:BU34"/>
    <mergeCell ref="BV34:BW34"/>
    <mergeCell ref="BJ35:BK35"/>
    <mergeCell ref="BL35:BM35"/>
    <mergeCell ref="BN35:BO35"/>
    <mergeCell ref="BP35:BQ35"/>
    <mergeCell ref="BR35:BS35"/>
    <mergeCell ref="BT35:BU35"/>
    <mergeCell ref="Z36:AA36"/>
    <mergeCell ref="AB36:AC36"/>
    <mergeCell ref="AD36:AE36"/>
    <mergeCell ref="AF36:AG36"/>
    <mergeCell ref="BV35:BW35"/>
    <mergeCell ref="B35:D35"/>
    <mergeCell ref="F35:G35"/>
    <mergeCell ref="H35:I35"/>
    <mergeCell ref="J35:K35"/>
    <mergeCell ref="L35:M35"/>
    <mergeCell ref="BB34:BC34"/>
    <mergeCell ref="BD34:BE34"/>
    <mergeCell ref="BF34:BG34"/>
    <mergeCell ref="BH34:BI34"/>
    <mergeCell ref="BJ34:BK34"/>
    <mergeCell ref="BL34:BM34"/>
    <mergeCell ref="AP34:AQ34"/>
    <mergeCell ref="AR34:AS34"/>
    <mergeCell ref="AT34:AU34"/>
    <mergeCell ref="AV34:AW34"/>
    <mergeCell ref="AX34:AY34"/>
    <mergeCell ref="AZ34:BA34"/>
    <mergeCell ref="AD34:AE34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AF35:AG35"/>
    <mergeCell ref="AH35:AI35"/>
    <mergeCell ref="AJ35:AK35"/>
    <mergeCell ref="N35:O35"/>
    <mergeCell ref="P35:Q35"/>
    <mergeCell ref="Z37:AA37"/>
    <mergeCell ref="AB37:AC37"/>
    <mergeCell ref="BR36:BS36"/>
    <mergeCell ref="BT36:BU36"/>
    <mergeCell ref="BV36:BW36"/>
    <mergeCell ref="B37:D37"/>
    <mergeCell ref="F37:G37"/>
    <mergeCell ref="H37:I37"/>
    <mergeCell ref="J37:K37"/>
    <mergeCell ref="L37:M37"/>
    <mergeCell ref="N37:O37"/>
    <mergeCell ref="P37:Q37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BN37:BO37"/>
    <mergeCell ref="BP37:BQ37"/>
    <mergeCell ref="BR37:BS37"/>
    <mergeCell ref="BT37:BU37"/>
    <mergeCell ref="BV37:BW37"/>
    <mergeCell ref="B38:D38"/>
    <mergeCell ref="F38:G38"/>
    <mergeCell ref="H38:I38"/>
    <mergeCell ref="J38:K38"/>
    <mergeCell ref="L38:M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BF38:BG38"/>
    <mergeCell ref="BH38:BI38"/>
    <mergeCell ref="AL38:AM38"/>
    <mergeCell ref="AN38:AO38"/>
    <mergeCell ref="AP38:AQ38"/>
    <mergeCell ref="AR38:AS38"/>
    <mergeCell ref="AT38:AU38"/>
    <mergeCell ref="AV38:AW38"/>
    <mergeCell ref="Z38:AA38"/>
    <mergeCell ref="AB38:AC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V38:W38"/>
    <mergeCell ref="X38:Y38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BV38:BW38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8:BK38"/>
    <mergeCell ref="BL38:BM38"/>
    <mergeCell ref="BN38:BO38"/>
    <mergeCell ref="BP38:BQ38"/>
    <mergeCell ref="BR38:BS38"/>
    <mergeCell ref="BT38:BU38"/>
    <mergeCell ref="AX38:AY38"/>
    <mergeCell ref="AZ38:BA38"/>
    <mergeCell ref="BB38:BC38"/>
    <mergeCell ref="BD38:BE38"/>
    <mergeCell ref="AN40:AO40"/>
    <mergeCell ref="R40:S40"/>
    <mergeCell ref="T40:U40"/>
    <mergeCell ref="V40:W40"/>
    <mergeCell ref="X40:Y40"/>
    <mergeCell ref="Z40:AA40"/>
    <mergeCell ref="AB40:AC40"/>
    <mergeCell ref="Z41:AA41"/>
    <mergeCell ref="AB41:AC41"/>
    <mergeCell ref="AD41:AE41"/>
    <mergeCell ref="BR39:BS39"/>
    <mergeCell ref="BT39:BU39"/>
    <mergeCell ref="BV39:BW39"/>
    <mergeCell ref="B40:D40"/>
    <mergeCell ref="F40:G40"/>
    <mergeCell ref="H40:I40"/>
    <mergeCell ref="J40:K40"/>
    <mergeCell ref="L40:M40"/>
    <mergeCell ref="N40:O40"/>
    <mergeCell ref="P40:Q40"/>
    <mergeCell ref="BF39:BG39"/>
    <mergeCell ref="BH39:BI39"/>
    <mergeCell ref="BJ39:BK39"/>
    <mergeCell ref="BL39:BM39"/>
    <mergeCell ref="BN39:BO39"/>
    <mergeCell ref="BP39:BQ39"/>
    <mergeCell ref="AT39:AU39"/>
    <mergeCell ref="AV39:AW39"/>
    <mergeCell ref="AX39:AY39"/>
    <mergeCell ref="AZ39:BA39"/>
    <mergeCell ref="BB39:BC39"/>
    <mergeCell ref="BD39:BE39"/>
    <mergeCell ref="BN40:BO40"/>
    <mergeCell ref="BP40:BQ40"/>
    <mergeCell ref="BR40:BS40"/>
    <mergeCell ref="BT40:BU40"/>
    <mergeCell ref="BV40:BW40"/>
    <mergeCell ref="Z42:AA42"/>
    <mergeCell ref="AB42:AC42"/>
    <mergeCell ref="AD42:AE42"/>
    <mergeCell ref="AF42:AG42"/>
    <mergeCell ref="BV41:BW41"/>
    <mergeCell ref="B41:D41"/>
    <mergeCell ref="F41:G41"/>
    <mergeCell ref="H41:I41"/>
    <mergeCell ref="J41:K41"/>
    <mergeCell ref="L41:M41"/>
    <mergeCell ref="BB40:BC40"/>
    <mergeCell ref="BD40:BE40"/>
    <mergeCell ref="BF40:BG40"/>
    <mergeCell ref="BH40:BI40"/>
    <mergeCell ref="BJ40:BK40"/>
    <mergeCell ref="BL40:BM40"/>
    <mergeCell ref="AP40:AQ40"/>
    <mergeCell ref="AR40:AS40"/>
    <mergeCell ref="AT40:AU40"/>
    <mergeCell ref="AV40:AW40"/>
    <mergeCell ref="AX40:AY40"/>
    <mergeCell ref="AZ40:BA40"/>
    <mergeCell ref="AD40:AE40"/>
    <mergeCell ref="AF40:AG40"/>
    <mergeCell ref="AH40:AI40"/>
    <mergeCell ref="AJ40:AK40"/>
    <mergeCell ref="AL40:AM40"/>
    <mergeCell ref="N42:O42"/>
    <mergeCell ref="P42:Q42"/>
    <mergeCell ref="R42:S42"/>
    <mergeCell ref="T42:U42"/>
    <mergeCell ref="BJ41:BK41"/>
    <mergeCell ref="BL41:BM41"/>
    <mergeCell ref="BN41:BO41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3:D43"/>
    <mergeCell ref="F43:G43"/>
    <mergeCell ref="H43:I43"/>
    <mergeCell ref="J43:K43"/>
    <mergeCell ref="L43:M43"/>
    <mergeCell ref="N43:O43"/>
    <mergeCell ref="P43:Q43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B42:D42"/>
    <mergeCell ref="F42:G42"/>
    <mergeCell ref="H42:I42"/>
    <mergeCell ref="J42:K42"/>
    <mergeCell ref="L42:M42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Z44:AA44"/>
    <mergeCell ref="AB44:AC44"/>
    <mergeCell ref="AD44:AE44"/>
    <mergeCell ref="BR42:BS42"/>
    <mergeCell ref="BT42:BU42"/>
    <mergeCell ref="BV42:BW42"/>
    <mergeCell ref="R44:S44"/>
    <mergeCell ref="T44:U44"/>
    <mergeCell ref="V44:W44"/>
    <mergeCell ref="X44:Y44"/>
    <mergeCell ref="BN43:BO43"/>
    <mergeCell ref="BP43:BQ43"/>
    <mergeCell ref="BR43:BS43"/>
    <mergeCell ref="BT43:BU43"/>
    <mergeCell ref="BV43:BW43"/>
    <mergeCell ref="BJ44:BK44"/>
    <mergeCell ref="BL44:BM44"/>
    <mergeCell ref="BN44:BO44"/>
    <mergeCell ref="BP44:BQ44"/>
    <mergeCell ref="BR44:BS44"/>
    <mergeCell ref="BT44:BU44"/>
    <mergeCell ref="Z45:AA45"/>
    <mergeCell ref="AB45:AC45"/>
    <mergeCell ref="AD45:AE45"/>
    <mergeCell ref="AF45:AG45"/>
    <mergeCell ref="BV44:BW44"/>
    <mergeCell ref="B44:D44"/>
    <mergeCell ref="F44:G44"/>
    <mergeCell ref="H44:I44"/>
    <mergeCell ref="J44:K44"/>
    <mergeCell ref="L44:M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AF44:AG44"/>
    <mergeCell ref="AH44:AI44"/>
    <mergeCell ref="AJ44:AK44"/>
    <mergeCell ref="N44:O44"/>
    <mergeCell ref="P44:Q44"/>
    <mergeCell ref="Z46:AA46"/>
    <mergeCell ref="AB46:AC46"/>
    <mergeCell ref="BR45:BS45"/>
    <mergeCell ref="BT45:BU45"/>
    <mergeCell ref="BV45:BW45"/>
    <mergeCell ref="B46:D46"/>
    <mergeCell ref="F46:G46"/>
    <mergeCell ref="H46:I46"/>
    <mergeCell ref="J46:K46"/>
    <mergeCell ref="L46:M46"/>
    <mergeCell ref="N46:O46"/>
    <mergeCell ref="P46:Q46"/>
    <mergeCell ref="BF45:BG45"/>
    <mergeCell ref="BH45:BI45"/>
    <mergeCell ref="BJ45:BK45"/>
    <mergeCell ref="BL45:BM45"/>
    <mergeCell ref="BN45:BO45"/>
    <mergeCell ref="BP45:BQ45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BN46:BO46"/>
    <mergeCell ref="BP46:BQ46"/>
    <mergeCell ref="BR46:BS46"/>
    <mergeCell ref="BT46:BU46"/>
    <mergeCell ref="BV46:BW46"/>
    <mergeCell ref="B47:D47"/>
    <mergeCell ref="F47:G47"/>
    <mergeCell ref="H47:I47"/>
    <mergeCell ref="J47:K47"/>
    <mergeCell ref="L47:M47"/>
    <mergeCell ref="BB46:BC46"/>
    <mergeCell ref="BD46:BE46"/>
    <mergeCell ref="BF46:BG46"/>
    <mergeCell ref="BH46:BI46"/>
    <mergeCell ref="BJ46:BK46"/>
    <mergeCell ref="BL46:BM46"/>
    <mergeCell ref="AP46:AQ46"/>
    <mergeCell ref="AR46:AS46"/>
    <mergeCell ref="AT46:AU46"/>
    <mergeCell ref="AV46:AW46"/>
    <mergeCell ref="AX46:AY46"/>
    <mergeCell ref="AZ46:BA46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BF47:BG47"/>
    <mergeCell ref="BH47:BI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BV47:BW47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7:BK47"/>
    <mergeCell ref="BL47:BM47"/>
    <mergeCell ref="BN47:BO47"/>
    <mergeCell ref="BP47:BQ47"/>
    <mergeCell ref="BR47:BS47"/>
    <mergeCell ref="BT47:BU47"/>
    <mergeCell ref="AX47:AY47"/>
    <mergeCell ref="AZ47:BA47"/>
    <mergeCell ref="BB47:BC47"/>
    <mergeCell ref="BD47:BE47"/>
    <mergeCell ref="AN49:AO49"/>
    <mergeCell ref="R49:S49"/>
    <mergeCell ref="T49:U49"/>
    <mergeCell ref="V49:W49"/>
    <mergeCell ref="X49:Y49"/>
    <mergeCell ref="Z49:AA49"/>
    <mergeCell ref="AB49:AC49"/>
    <mergeCell ref="Z50:AA50"/>
    <mergeCell ref="AB50:AC50"/>
    <mergeCell ref="AD50:AE50"/>
    <mergeCell ref="BR48:BS48"/>
    <mergeCell ref="BT48:BU48"/>
    <mergeCell ref="BV48:BW48"/>
    <mergeCell ref="B49:D49"/>
    <mergeCell ref="F49:G49"/>
    <mergeCell ref="H49:I49"/>
    <mergeCell ref="J49:K49"/>
    <mergeCell ref="L49:M49"/>
    <mergeCell ref="N49:O49"/>
    <mergeCell ref="P49:Q49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BN49:BO49"/>
    <mergeCell ref="BP49:BQ49"/>
    <mergeCell ref="BR49:BS49"/>
    <mergeCell ref="BT49:BU49"/>
    <mergeCell ref="BV49:BW49"/>
    <mergeCell ref="Z51:AA51"/>
    <mergeCell ref="AB51:AC51"/>
    <mergeCell ref="AD51:AE51"/>
    <mergeCell ref="AF51:AG51"/>
    <mergeCell ref="BV50:BW50"/>
    <mergeCell ref="B50:D50"/>
    <mergeCell ref="F50:G50"/>
    <mergeCell ref="H50:I50"/>
    <mergeCell ref="J50:K50"/>
    <mergeCell ref="L50:M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BN50:BO50"/>
    <mergeCell ref="BP50:BQ50"/>
    <mergeCell ref="BR50:BS50"/>
    <mergeCell ref="BT50:BU50"/>
    <mergeCell ref="AX50:AY50"/>
    <mergeCell ref="AZ50:BA50"/>
    <mergeCell ref="BB50:BC50"/>
    <mergeCell ref="BD50:BE50"/>
    <mergeCell ref="BF50:BG50"/>
    <mergeCell ref="BH50:BI50"/>
    <mergeCell ref="AL50:AM50"/>
    <mergeCell ref="AN50:AO50"/>
    <mergeCell ref="AP50:AQ50"/>
    <mergeCell ref="AR50:AS50"/>
    <mergeCell ref="AT50:AU50"/>
    <mergeCell ref="AV50:AW50"/>
    <mergeCell ref="AF50:AG50"/>
    <mergeCell ref="AH50:AI50"/>
    <mergeCell ref="AJ50:AK50"/>
    <mergeCell ref="AL51:AM51"/>
    <mergeCell ref="AN51:AO51"/>
    <mergeCell ref="AP51:AQ51"/>
    <mergeCell ref="AR51:AS51"/>
    <mergeCell ref="V51:W51"/>
    <mergeCell ref="X51:Y51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0:BK50"/>
    <mergeCell ref="BL50:BM50"/>
    <mergeCell ref="N50:O50"/>
    <mergeCell ref="P50:Q50"/>
    <mergeCell ref="R50:S50"/>
    <mergeCell ref="T50:U50"/>
    <mergeCell ref="V50:W50"/>
    <mergeCell ref="X50:Y50"/>
    <mergeCell ref="AL52:AM52"/>
    <mergeCell ref="AN52:AO52"/>
    <mergeCell ref="R52:S52"/>
    <mergeCell ref="T52:U52"/>
    <mergeCell ref="V52:W52"/>
    <mergeCell ref="X52:Y52"/>
    <mergeCell ref="Z52:AA52"/>
    <mergeCell ref="AB52:AC52"/>
    <mergeCell ref="BR51:BS51"/>
    <mergeCell ref="BT51:BU51"/>
    <mergeCell ref="BV51:BW51"/>
    <mergeCell ref="B52:D52"/>
    <mergeCell ref="F52:G52"/>
    <mergeCell ref="H52:I52"/>
    <mergeCell ref="J52:K52"/>
    <mergeCell ref="L52:M52"/>
    <mergeCell ref="N52:O52"/>
    <mergeCell ref="P52:Q52"/>
    <mergeCell ref="BF51:BG51"/>
    <mergeCell ref="BH51:BI51"/>
    <mergeCell ref="BJ51:BK51"/>
    <mergeCell ref="BL51:BM51"/>
    <mergeCell ref="BN51:BO51"/>
    <mergeCell ref="BP51:BQ51"/>
    <mergeCell ref="AT51:AU51"/>
    <mergeCell ref="AV51:AW51"/>
    <mergeCell ref="AX51:AY51"/>
    <mergeCell ref="AZ51:BA51"/>
    <mergeCell ref="BB51:BC51"/>
    <mergeCell ref="BD51:BE51"/>
    <mergeCell ref="AH51:AI51"/>
    <mergeCell ref="AJ51:AK51"/>
    <mergeCell ref="N53:O53"/>
    <mergeCell ref="P53:Q53"/>
    <mergeCell ref="R53:S53"/>
    <mergeCell ref="T53:U53"/>
    <mergeCell ref="V53:W53"/>
    <mergeCell ref="X53:Y53"/>
    <mergeCell ref="BN52:BO52"/>
    <mergeCell ref="BP52:BQ52"/>
    <mergeCell ref="BR52:BS52"/>
    <mergeCell ref="BT52:BU52"/>
    <mergeCell ref="BV52:BW52"/>
    <mergeCell ref="B53:D53"/>
    <mergeCell ref="F53:G53"/>
    <mergeCell ref="H53:I53"/>
    <mergeCell ref="J53:K53"/>
    <mergeCell ref="L53:M53"/>
    <mergeCell ref="BB52:BC52"/>
    <mergeCell ref="BD52:BE52"/>
    <mergeCell ref="BF52:BG52"/>
    <mergeCell ref="BH52:BI52"/>
    <mergeCell ref="BJ52:BK52"/>
    <mergeCell ref="BL52:BM52"/>
    <mergeCell ref="AP52:AQ52"/>
    <mergeCell ref="AR52:AS52"/>
    <mergeCell ref="AT52:AU52"/>
    <mergeCell ref="AV52:AW52"/>
    <mergeCell ref="AX52:AY52"/>
    <mergeCell ref="AZ52:BA52"/>
    <mergeCell ref="AD52:AE52"/>
    <mergeCell ref="AF52:AG52"/>
    <mergeCell ref="AH52:AI52"/>
    <mergeCell ref="AJ52:AK52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AZ54:BA54"/>
    <mergeCell ref="BB54:BC54"/>
    <mergeCell ref="BD54:BE54"/>
    <mergeCell ref="AH54:AI54"/>
    <mergeCell ref="AJ54:AK54"/>
    <mergeCell ref="AL54:AM54"/>
    <mergeCell ref="AN54:AO54"/>
    <mergeCell ref="AP54:AQ54"/>
    <mergeCell ref="AR54:AS54"/>
    <mergeCell ref="V54:W54"/>
    <mergeCell ref="X54:Y54"/>
    <mergeCell ref="Z54:AA54"/>
    <mergeCell ref="AB54:AC54"/>
    <mergeCell ref="AD54:AE54"/>
    <mergeCell ref="AF54:AG54"/>
    <mergeCell ref="BV53:BW53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3:BK53"/>
    <mergeCell ref="BL53:BM53"/>
    <mergeCell ref="BN53:BO53"/>
    <mergeCell ref="BP53:BQ53"/>
    <mergeCell ref="BR53:BS53"/>
    <mergeCell ref="BT53:BU53"/>
    <mergeCell ref="AX53:AY53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BR54:BS54"/>
    <mergeCell ref="BT54:BU54"/>
    <mergeCell ref="BV54:BW54"/>
    <mergeCell ref="B55:D55"/>
    <mergeCell ref="F55:G55"/>
    <mergeCell ref="H55:I55"/>
    <mergeCell ref="J55:K55"/>
    <mergeCell ref="L55:M55"/>
    <mergeCell ref="N55:O55"/>
    <mergeCell ref="P55:Q55"/>
    <mergeCell ref="BF54:BG54"/>
    <mergeCell ref="BH54:BI54"/>
    <mergeCell ref="BJ54:BK54"/>
    <mergeCell ref="BL54:BM54"/>
    <mergeCell ref="BN54:BO54"/>
    <mergeCell ref="BP54:BQ54"/>
    <mergeCell ref="AT54:AU54"/>
    <mergeCell ref="AV54:AW54"/>
    <mergeCell ref="AX54:AY54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N55:BO55"/>
    <mergeCell ref="BP55:BQ55"/>
    <mergeCell ref="BR55:BS55"/>
    <mergeCell ref="BT55:BU55"/>
    <mergeCell ref="BV55:BW55"/>
    <mergeCell ref="B56:D56"/>
    <mergeCell ref="F56:G56"/>
    <mergeCell ref="H56:I56"/>
    <mergeCell ref="J56:K56"/>
    <mergeCell ref="L56:M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B57:AC57"/>
    <mergeCell ref="AD57:AE57"/>
    <mergeCell ref="AF57:AG57"/>
    <mergeCell ref="BV56:BW56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D59:AE59"/>
    <mergeCell ref="BR57:BS57"/>
    <mergeCell ref="BT57:BU57"/>
    <mergeCell ref="BV57:BW57"/>
    <mergeCell ref="B58:D58"/>
    <mergeCell ref="F58:G58"/>
    <mergeCell ref="H58:I58"/>
    <mergeCell ref="J58:K58"/>
    <mergeCell ref="L58:M58"/>
    <mergeCell ref="N58:O58"/>
    <mergeCell ref="P58:Q58"/>
    <mergeCell ref="BF57:BG57"/>
    <mergeCell ref="BH57:BI57"/>
    <mergeCell ref="BJ57:BK57"/>
    <mergeCell ref="BL57:BM57"/>
    <mergeCell ref="BN57:BO57"/>
    <mergeCell ref="BP57:BQ57"/>
    <mergeCell ref="AT57:AU57"/>
    <mergeCell ref="AV57:AW57"/>
    <mergeCell ref="AX57:AY57"/>
    <mergeCell ref="AZ57:BA57"/>
    <mergeCell ref="BB57:BC57"/>
    <mergeCell ref="BD57:BE57"/>
    <mergeCell ref="AH57:AI57"/>
    <mergeCell ref="AJ57:AK57"/>
    <mergeCell ref="AL57:AM57"/>
    <mergeCell ref="AN57:AO57"/>
    <mergeCell ref="AP57:AQ57"/>
    <mergeCell ref="AR57:AS57"/>
    <mergeCell ref="V57:W57"/>
    <mergeCell ref="X57:Y57"/>
    <mergeCell ref="Z57:AA57"/>
    <mergeCell ref="AT59:AU59"/>
    <mergeCell ref="B59:D59"/>
    <mergeCell ref="F59:G59"/>
    <mergeCell ref="H59:I59"/>
    <mergeCell ref="J59:K59"/>
    <mergeCell ref="L59:M59"/>
    <mergeCell ref="BB58:BC58"/>
    <mergeCell ref="BD58:BE58"/>
    <mergeCell ref="BF58:BG58"/>
    <mergeCell ref="BH58:BI58"/>
    <mergeCell ref="BJ58:BK58"/>
    <mergeCell ref="BL58:BM58"/>
    <mergeCell ref="AP58:AQ58"/>
    <mergeCell ref="AR58:AS58"/>
    <mergeCell ref="AT58:AU58"/>
    <mergeCell ref="AV58:AW58"/>
    <mergeCell ref="AX58:AY58"/>
    <mergeCell ref="AZ58:BA58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Z59:AA59"/>
    <mergeCell ref="AB59:AC59"/>
    <mergeCell ref="AV59:AW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N58:BO58"/>
    <mergeCell ref="BP58:BQ58"/>
    <mergeCell ref="BR58:BS58"/>
    <mergeCell ref="BT58:BU58"/>
    <mergeCell ref="BV58:BW58"/>
    <mergeCell ref="BV59:BW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O49"/>
  <sheetViews>
    <sheetView zoomScale="150" zoomScaleNormal="150" workbookViewId="0">
      <selection activeCell="J14" sqref="J14:N14"/>
    </sheetView>
  </sheetViews>
  <sheetFormatPr defaultColWidth="6.7109375" defaultRowHeight="24" customHeight="1"/>
  <cols>
    <col min="1" max="1" width="6.7109375" style="13"/>
    <col min="2" max="2" width="6.7109375" style="11"/>
    <col min="3" max="3" width="6.7109375" style="12"/>
    <col min="4" max="4" width="6.7109375" style="11"/>
    <col min="5" max="5" width="6.7109375" style="13"/>
    <col min="6" max="6" width="6.7109375" style="11"/>
    <col min="7" max="7" width="6.7109375" style="12"/>
    <col min="8" max="8" width="6.7109375" style="11"/>
    <col min="9" max="9" width="1.140625" style="13" customWidth="1"/>
    <col min="10" max="14" width="6.7109375" style="13"/>
    <col min="15" max="15" width="1.28515625" style="13" customWidth="1"/>
    <col min="16" max="16384" width="6.7109375" style="13"/>
  </cols>
  <sheetData>
    <row r="2" spans="2:15" ht="24" customHeight="1">
      <c r="B2" s="15"/>
      <c r="C2" s="15"/>
      <c r="D2" s="15"/>
      <c r="E2" s="15"/>
      <c r="F2" s="15"/>
      <c r="G2" s="15"/>
      <c r="H2" s="15"/>
    </row>
    <row r="3" spans="2:15" ht="24" customHeight="1">
      <c r="F3" s="16" t="s">
        <v>22</v>
      </c>
      <c r="G3" s="13"/>
    </row>
    <row r="4" spans="2:15" ht="24" customHeight="1" thickBot="1">
      <c r="D4" s="17"/>
      <c r="J4" s="11"/>
      <c r="K4" s="12"/>
      <c r="L4" s="11"/>
    </row>
    <row r="5" spans="2:15" ht="6" customHeight="1" thickTop="1">
      <c r="I5" s="18"/>
      <c r="J5" s="19"/>
      <c r="K5" s="20"/>
      <c r="L5" s="19"/>
      <c r="M5" s="21"/>
      <c r="N5" s="21"/>
      <c r="O5" s="22"/>
    </row>
    <row r="6" spans="2:15" ht="24" customHeight="1">
      <c r="D6" s="17"/>
      <c r="I6" s="23"/>
      <c r="J6" s="190"/>
      <c r="K6" s="190"/>
      <c r="L6" s="190"/>
      <c r="M6" s="190"/>
      <c r="N6" s="190"/>
      <c r="O6" s="24"/>
    </row>
    <row r="7" spans="2:15" ht="24" customHeight="1">
      <c r="I7" s="23"/>
      <c r="J7" s="190"/>
      <c r="K7" s="190"/>
      <c r="L7" s="190"/>
      <c r="M7" s="190"/>
      <c r="N7" s="190"/>
      <c r="O7" s="24"/>
    </row>
    <row r="8" spans="2:15" ht="24" customHeight="1">
      <c r="I8" s="23"/>
      <c r="J8" s="190"/>
      <c r="K8" s="190"/>
      <c r="L8" s="190"/>
      <c r="M8" s="190"/>
      <c r="N8" s="190"/>
      <c r="O8" s="24"/>
    </row>
    <row r="9" spans="2:15" ht="24" customHeight="1">
      <c r="I9" s="23"/>
      <c r="J9" s="190"/>
      <c r="K9" s="190"/>
      <c r="L9" s="190"/>
      <c r="M9" s="190"/>
      <c r="N9" s="190"/>
      <c r="O9" s="24"/>
    </row>
    <row r="10" spans="2:15" ht="24" customHeight="1">
      <c r="I10" s="25"/>
      <c r="J10" s="190"/>
      <c r="K10" s="190"/>
      <c r="L10" s="190"/>
      <c r="M10" s="190"/>
      <c r="N10" s="190"/>
      <c r="O10" s="24"/>
    </row>
    <row r="11" spans="2:15" ht="24" customHeight="1">
      <c r="I11" s="25"/>
      <c r="J11" s="190"/>
      <c r="K11" s="190"/>
      <c r="L11" s="190"/>
      <c r="M11" s="190"/>
      <c r="N11" s="190"/>
      <c r="O11" s="24"/>
    </row>
    <row r="12" spans="2:15" ht="7.5" customHeight="1" thickBot="1">
      <c r="I12" s="26"/>
      <c r="J12" s="27"/>
      <c r="K12" s="28"/>
      <c r="L12" s="27"/>
      <c r="M12" s="29"/>
      <c r="N12" s="29"/>
      <c r="O12" s="30"/>
    </row>
    <row r="13" spans="2:15" ht="14.1" customHeight="1" thickTop="1">
      <c r="J13" s="11"/>
      <c r="K13" s="12"/>
      <c r="L13" s="11"/>
    </row>
    <row r="14" spans="2:15" ht="24" customHeight="1">
      <c r="I14" s="12"/>
      <c r="J14" s="191" t="s">
        <v>23</v>
      </c>
      <c r="K14" s="191"/>
      <c r="L14" s="191"/>
      <c r="M14" s="191"/>
      <c r="N14" s="191"/>
    </row>
    <row r="15" spans="2:15" ht="24" customHeight="1">
      <c r="C15" s="13"/>
      <c r="I15" s="12"/>
      <c r="J15" s="11"/>
      <c r="K15" s="12"/>
      <c r="L15" s="11"/>
    </row>
    <row r="16" spans="2:15" ht="24" customHeight="1">
      <c r="I16" s="12"/>
      <c r="J16" s="31"/>
      <c r="K16" s="12"/>
      <c r="L16" s="11"/>
    </row>
    <row r="17" spans="4:12" ht="24" customHeight="1">
      <c r="J17" s="11"/>
      <c r="K17" s="12"/>
      <c r="L17" s="11"/>
    </row>
    <row r="18" spans="4:12" ht="24" customHeight="1">
      <c r="D18" s="31"/>
      <c r="J18" s="11"/>
      <c r="K18" s="12"/>
      <c r="L18" s="11"/>
    </row>
    <row r="19" spans="4:12" ht="24" customHeight="1">
      <c r="J19" s="11"/>
      <c r="K19" s="12"/>
      <c r="L19" s="11"/>
    </row>
    <row r="20" spans="4:12" ht="24" customHeight="1">
      <c r="J20" s="11"/>
      <c r="K20" s="12"/>
      <c r="L20" s="11"/>
    </row>
    <row r="21" spans="4:12" ht="24" customHeight="1">
      <c r="J21" s="11"/>
      <c r="K21" s="12"/>
      <c r="L21" s="11"/>
    </row>
    <row r="22" spans="4:12" ht="24" customHeight="1">
      <c r="J22" s="11"/>
    </row>
    <row r="23" spans="4:12" ht="24" customHeight="1">
      <c r="J23" s="11"/>
      <c r="K23" s="12"/>
      <c r="L23" s="11"/>
    </row>
    <row r="24" spans="4:12" ht="24" customHeight="1">
      <c r="J24" s="11"/>
      <c r="K24" s="12"/>
      <c r="L24" s="11"/>
    </row>
    <row r="25" spans="4:12" ht="24" customHeight="1">
      <c r="J25" s="11"/>
      <c r="K25" s="12"/>
      <c r="L25" s="11"/>
    </row>
    <row r="26" spans="4:12" ht="24" customHeight="1">
      <c r="J26" s="11"/>
      <c r="K26" s="12"/>
      <c r="L26" s="11"/>
    </row>
    <row r="27" spans="4:12" ht="24" customHeight="1">
      <c r="J27" s="11"/>
      <c r="K27" s="12"/>
      <c r="L27" s="11"/>
    </row>
    <row r="28" spans="4:12" ht="24" customHeight="1">
      <c r="J28" s="11"/>
      <c r="K28" s="12"/>
      <c r="L28" s="11"/>
    </row>
    <row r="29" spans="4:12" ht="24" customHeight="1">
      <c r="J29" s="11"/>
      <c r="K29" s="12"/>
      <c r="L29" s="11"/>
    </row>
    <row r="30" spans="4:12" ht="24" customHeight="1">
      <c r="J30" s="11"/>
      <c r="K30" s="12"/>
    </row>
    <row r="31" spans="4:12" ht="24" customHeight="1">
      <c r="J31" s="11"/>
      <c r="K31" s="12"/>
      <c r="L31" s="11"/>
    </row>
    <row r="32" spans="4:12" ht="24" customHeight="1">
      <c r="J32" s="11"/>
      <c r="K32" s="12"/>
      <c r="L32" s="11"/>
    </row>
    <row r="33" spans="10:12" ht="24" customHeight="1">
      <c r="J33" s="11"/>
      <c r="K33" s="12"/>
      <c r="L33" s="11"/>
    </row>
    <row r="34" spans="10:12" ht="24" customHeight="1">
      <c r="J34" s="11"/>
      <c r="K34" s="12"/>
      <c r="L34" s="11"/>
    </row>
    <row r="35" spans="10:12" ht="24" customHeight="1">
      <c r="J35" s="11"/>
      <c r="K35" s="12"/>
      <c r="L35" s="11"/>
    </row>
    <row r="36" spans="10:12" ht="24" customHeight="1">
      <c r="J36" s="11"/>
    </row>
    <row r="37" spans="10:12" ht="24" customHeight="1">
      <c r="J37" s="11"/>
      <c r="K37" s="12"/>
      <c r="L37" s="11"/>
    </row>
    <row r="39" spans="10:12" ht="24" customHeight="1">
      <c r="J39" s="11"/>
    </row>
    <row r="40" spans="10:12" ht="24" customHeight="1">
      <c r="J40" s="11"/>
    </row>
    <row r="41" spans="10:12" ht="24" customHeight="1">
      <c r="J41" s="11"/>
    </row>
    <row r="42" spans="10:12" ht="24" customHeight="1">
      <c r="J42" s="11"/>
    </row>
    <row r="43" spans="10:12" ht="24" customHeight="1">
      <c r="J43" s="11"/>
    </row>
    <row r="44" spans="10:12" ht="24" customHeight="1">
      <c r="J44" s="11"/>
    </row>
    <row r="45" spans="10:12" ht="24" customHeight="1">
      <c r="J45" s="11"/>
    </row>
    <row r="46" spans="10:12" ht="24" customHeight="1">
      <c r="J46" s="11"/>
    </row>
    <row r="47" spans="10:12" ht="24" customHeight="1">
      <c r="J47" s="11"/>
    </row>
    <row r="48" spans="10:12" ht="24" customHeight="1">
      <c r="J48" s="11"/>
    </row>
    <row r="49" spans="10:10" ht="24" customHeight="1">
      <c r="J49" s="11"/>
    </row>
  </sheetData>
  <sheetProtection password="CC0A" sheet="1" scenarios="1"/>
  <mergeCells count="2">
    <mergeCell ref="J6:N11"/>
    <mergeCell ref="J14:N14"/>
  </mergeCells>
  <hyperlinks>
    <hyperlink ref="J14:N14" location="DataInduk!A1" display="SIMPAN"/>
  </hyperlinks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CM60"/>
  <sheetViews>
    <sheetView zoomScale="150" zoomScaleNormal="150" workbookViewId="0">
      <selection activeCell="F27" sqref="F27:U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 t="s">
        <v>85</v>
      </c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19" t="s">
        <v>84</v>
      </c>
      <c r="BH2" s="219"/>
      <c r="BI2" s="219"/>
      <c r="BJ2" s="219"/>
      <c r="BK2" s="219"/>
      <c r="BL2" s="219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"&amp;IF(DataInduk!$D$31="Putra","Putra",IF(DataInduk!$D$31="Putri","Putri","")),(IF(LEN(DataInduk!$D$29)&gt;2,LEFT(DataInduk!$D$29,2),DataInduk!$D$29)&amp;IF(DataInduk!$D$37="ABC","E ",".5 ")&amp;IF(DataInduk!$D$31="Putra","Putra",IF(DataInduk!$D$31="Putri","Putri",""))))</f>
        <v xml:space="preserve"> Kompetensi Maddah 1 Santri Kelas 3E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"&amp;IF(DataInduk!$D$31="Putra","Pa",IF(DataInduk!$D$31="Putri","Pi","")),(IF(LEN(DataInduk!$D$29)&gt;2,LEFT(DataInduk!$D$29,2),DataInduk!$D$29)&amp;IF(DataInduk!$D$37="ABC","E ",".5 ")&amp;IF(DataInduk!$D$31="Putra","Pa",IF(DataInduk!$D$31="Putri","Pi",""))))&amp;" : "&amp;DataInduk!$D$47</f>
        <v xml:space="preserve">Wali Kelas 3E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28" t="s">
        <v>53</v>
      </c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IF('PS1'!E10="","",'PS1'!E10)</f>
        <v/>
      </c>
      <c r="G9" s="374"/>
      <c r="H9" s="364" t="str">
        <f>IF('PS1'!E11="","",'PS1'!E11)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IF('1_E'!$B9="","",'1_E'!$B9)</f>
        <v/>
      </c>
      <c r="C10" s="260"/>
      <c r="D10" s="261"/>
      <c r="E10" s="109" t="str">
        <f>IF('1_E'!$E9="","",'1_E'!$E9)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IF('1_E'!$B10="","",'1_E'!$B10)</f>
        <v/>
      </c>
      <c r="C11" s="251"/>
      <c r="D11" s="252"/>
      <c r="E11" s="110" t="str">
        <f>IF('1_E'!$E10="","",'1_E'!$E10)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IF('1_E'!$B11="","",'1_E'!$B11)</f>
        <v/>
      </c>
      <c r="C12" s="254"/>
      <c r="D12" s="255"/>
      <c r="E12" s="111" t="str">
        <f>IF('1_E'!$E11="","",'1_E'!$E11)</f>
        <v/>
      </c>
      <c r="F12" s="354"/>
      <c r="G12" s="355"/>
      <c r="H12" s="288"/>
      <c r="I12" s="285"/>
      <c r="J12" s="286"/>
      <c r="K12" s="287"/>
      <c r="L12" s="288"/>
      <c r="M12" s="285"/>
      <c r="N12" s="289"/>
      <c r="O12" s="290"/>
      <c r="P12" s="288"/>
      <c r="Q12" s="285"/>
      <c r="R12" s="286"/>
      <c r="S12" s="287"/>
      <c r="T12" s="288"/>
      <c r="U12" s="285"/>
      <c r="V12" s="289"/>
      <c r="W12" s="290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IF('1_E'!$B12="","",'1_E'!$B12)</f>
        <v/>
      </c>
      <c r="C13" s="251"/>
      <c r="D13" s="252"/>
      <c r="E13" s="110" t="str">
        <f>IF('1_E'!$E12="","",'1_E'!$E12)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IF('1_E'!$B13="","",'1_E'!$B13)</f>
        <v/>
      </c>
      <c r="C14" s="254"/>
      <c r="D14" s="255"/>
      <c r="E14" s="111" t="str">
        <f>IF('1_E'!$E13="","",'1_E'!$E13)</f>
        <v/>
      </c>
      <c r="F14" s="354"/>
      <c r="G14" s="355"/>
      <c r="H14" s="288"/>
      <c r="I14" s="285"/>
      <c r="J14" s="286"/>
      <c r="K14" s="287"/>
      <c r="L14" s="288"/>
      <c r="M14" s="285"/>
      <c r="N14" s="289"/>
      <c r="O14" s="290"/>
      <c r="P14" s="288"/>
      <c r="Q14" s="285"/>
      <c r="R14" s="286"/>
      <c r="S14" s="287"/>
      <c r="T14" s="288"/>
      <c r="U14" s="285"/>
      <c r="V14" s="289"/>
      <c r="W14" s="290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IF('1_E'!$B14="","",'1_E'!$B14)</f>
        <v/>
      </c>
      <c r="C15" s="251"/>
      <c r="D15" s="252"/>
      <c r="E15" s="110" t="str">
        <f>IF('1_E'!$E14="","",'1_E'!$E14)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IF('1_E'!$B15="","",'1_E'!$B15)</f>
        <v/>
      </c>
      <c r="C16" s="254"/>
      <c r="D16" s="255"/>
      <c r="E16" s="111" t="str">
        <f>IF('1_E'!$E15="","",'1_E'!$E15)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IF('1_E'!$B16="","",'1_E'!$B16)</f>
        <v/>
      </c>
      <c r="C17" s="251"/>
      <c r="D17" s="252"/>
      <c r="E17" s="110" t="str">
        <f>IF('1_E'!$E16="","",'1_E'!$E16)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IF('1_E'!$B17="","",'1_E'!$B17)</f>
        <v/>
      </c>
      <c r="C18" s="254"/>
      <c r="D18" s="255"/>
      <c r="E18" s="111" t="str">
        <f>IF('1_E'!$E17="","",'1_E'!$E17)</f>
        <v/>
      </c>
      <c r="F18" s="354"/>
      <c r="G18" s="355"/>
      <c r="H18" s="288"/>
      <c r="I18" s="285"/>
      <c r="J18" s="286"/>
      <c r="K18" s="287"/>
      <c r="L18" s="288"/>
      <c r="M18" s="285"/>
      <c r="N18" s="289"/>
      <c r="O18" s="290"/>
      <c r="P18" s="288"/>
      <c r="Q18" s="285"/>
      <c r="R18" s="286"/>
      <c r="S18" s="287"/>
      <c r="T18" s="288"/>
      <c r="U18" s="285"/>
      <c r="V18" s="289"/>
      <c r="W18" s="290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IF('1_E'!$B18="","",'1_E'!$B18)</f>
        <v/>
      </c>
      <c r="C19" s="251"/>
      <c r="D19" s="252"/>
      <c r="E19" s="110" t="str">
        <f>IF('1_E'!$E18="","",'1_E'!$E18)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IF('1_E'!$B19="","",'1_E'!$B19)</f>
        <v/>
      </c>
      <c r="C20" s="254"/>
      <c r="D20" s="255"/>
      <c r="E20" s="111" t="str">
        <f>IF('1_E'!$E19="","",'1_E'!$E19)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IF('1_E'!$B20="","",'1_E'!$B20)</f>
        <v/>
      </c>
      <c r="C21" s="251"/>
      <c r="D21" s="252"/>
      <c r="E21" s="110" t="str">
        <f>IF('1_E'!$E20="","",'1_E'!$E20)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IF('1_E'!$B21="","",'1_E'!$B21)</f>
        <v/>
      </c>
      <c r="C22" s="254"/>
      <c r="D22" s="255"/>
      <c r="E22" s="111" t="str">
        <f>IF('1_E'!$E21="","",'1_E'!$E21)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IF('1_E'!$B22="","",'1_E'!$B22)</f>
        <v/>
      </c>
      <c r="C23" s="251"/>
      <c r="D23" s="252"/>
      <c r="E23" s="110" t="str">
        <f>IF('1_E'!$E22="","",'1_E'!$E22)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IF('1_E'!$B23="","",'1_E'!$B23)</f>
        <v/>
      </c>
      <c r="C24" s="254"/>
      <c r="D24" s="255"/>
      <c r="E24" s="111" t="str">
        <f>IF('1_E'!$E23="","",'1_E'!$E23)</f>
        <v/>
      </c>
      <c r="F24" s="378"/>
      <c r="G24" s="379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IF('1_E'!$B24="","",'1_E'!$B24)</f>
        <v/>
      </c>
      <c r="C25" s="251"/>
      <c r="D25" s="252"/>
      <c r="E25" s="110" t="str">
        <f>IF('1_E'!$E24="","",'1_E'!$E24)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IF('1_E'!$B25="","",'1_E'!$B25)</f>
        <v/>
      </c>
      <c r="C26" s="254"/>
      <c r="D26" s="255"/>
      <c r="E26" s="111" t="str">
        <f>IF('1_E'!$E25="","",'1_E'!$E25)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IF('1_E'!$B26="","",'1_E'!$B26)</f>
        <v/>
      </c>
      <c r="C27" s="251"/>
      <c r="D27" s="252"/>
      <c r="E27" s="110" t="str">
        <f>IF('1_E'!$E26="","",'1_E'!$E26)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IF('1_E'!$B27="","",'1_E'!$B27)</f>
        <v/>
      </c>
      <c r="C28" s="254"/>
      <c r="D28" s="255"/>
      <c r="E28" s="111" t="str">
        <f>IF('1_E'!$E27="","",'1_E'!$E27)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IF('1_E'!$B28="","",'1_E'!$B28)</f>
        <v/>
      </c>
      <c r="C29" s="251"/>
      <c r="D29" s="252"/>
      <c r="E29" s="110" t="str">
        <f>IF('1_E'!$E28="","",'1_E'!$E28)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IF('1_E'!$B29="","",'1_E'!$B29)</f>
        <v/>
      </c>
      <c r="C30" s="254"/>
      <c r="D30" s="255"/>
      <c r="E30" s="111" t="str">
        <f>IF('1_E'!$E29="","",'1_E'!$E29)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IF('1_E'!$B30="","",'1_E'!$B30)</f>
        <v/>
      </c>
      <c r="C31" s="251"/>
      <c r="D31" s="252"/>
      <c r="E31" s="110" t="str">
        <f>IF('1_E'!$E30="","",'1_E'!$E30)</f>
        <v/>
      </c>
      <c r="F31" s="352"/>
      <c r="G31" s="353"/>
      <c r="H31" s="297"/>
      <c r="I31" s="298"/>
      <c r="J31" s="297"/>
      <c r="K31" s="298"/>
      <c r="L31" s="297"/>
      <c r="M31" s="298"/>
      <c r="N31" s="299"/>
      <c r="O31" s="302"/>
      <c r="P31" s="297"/>
      <c r="Q31" s="298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IF('1_E'!$B31="","",'1_E'!$B31)</f>
        <v/>
      </c>
      <c r="C32" s="254"/>
      <c r="D32" s="255"/>
      <c r="E32" s="111" t="str">
        <f>IF('1_E'!$E31="","",'1_E'!$E31)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IF('1_E'!$B32="","",'1_E'!$B32)</f>
        <v/>
      </c>
      <c r="C33" s="251"/>
      <c r="D33" s="252"/>
      <c r="E33" s="110" t="str">
        <f>IF('1_E'!$E32="","",'1_E'!$E32)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IF('1_E'!$B33="","",'1_E'!$B33)</f>
        <v/>
      </c>
      <c r="C34" s="254"/>
      <c r="D34" s="255"/>
      <c r="E34" s="111" t="str">
        <f>IF('1_E'!$E33="","",'1_E'!$E33)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IF('1_E'!$B34="","",'1_E'!$B34)</f>
        <v/>
      </c>
      <c r="C35" s="251"/>
      <c r="D35" s="252"/>
      <c r="E35" s="110" t="str">
        <f>IF('1_E'!$E34="","",'1_E'!$E34)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IF('1_E'!$B35="","",'1_E'!$B35)</f>
        <v/>
      </c>
      <c r="C36" s="254"/>
      <c r="D36" s="255"/>
      <c r="E36" s="111" t="str">
        <f>IF('1_E'!$E35="","",'1_E'!$E35)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IF('1_E'!$B36="","",'1_E'!$B36)</f>
        <v/>
      </c>
      <c r="C37" s="251"/>
      <c r="D37" s="252"/>
      <c r="E37" s="110" t="str">
        <f>IF('1_E'!$E36="","",'1_E'!$E36)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IF('1_E'!$B37="","",'1_E'!$B37)</f>
        <v/>
      </c>
      <c r="C38" s="254"/>
      <c r="D38" s="255"/>
      <c r="E38" s="111" t="str">
        <f>IF('1_E'!$E37="","",'1_E'!$E37)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IF('1_E'!$B38="","",'1_E'!$B38)</f>
        <v/>
      </c>
      <c r="C39" s="251"/>
      <c r="D39" s="252"/>
      <c r="E39" s="110" t="str">
        <f>IF('1_E'!$E38="","",'1_E'!$E38)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IF('1_E'!$B39="","",'1_E'!$B39)</f>
        <v/>
      </c>
      <c r="C40" s="254"/>
      <c r="D40" s="255"/>
      <c r="E40" s="111" t="str">
        <f>IF('1_E'!$E39="","",'1_E'!$E39)</f>
        <v/>
      </c>
      <c r="F40" s="354"/>
      <c r="G40" s="355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IF('1_E'!$B40="","",'1_E'!$B40)</f>
        <v/>
      </c>
      <c r="C41" s="251"/>
      <c r="D41" s="252"/>
      <c r="E41" s="110" t="str">
        <f>IF('1_E'!$E40="","",'1_E'!$E40)</f>
        <v/>
      </c>
      <c r="F41" s="352"/>
      <c r="G41" s="353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IF('1_E'!$B41="","",'1_E'!$B41)</f>
        <v/>
      </c>
      <c r="C42" s="254"/>
      <c r="D42" s="255"/>
      <c r="E42" s="111" t="str">
        <f>IF('1_E'!$E41="","",'1_E'!$E41)</f>
        <v/>
      </c>
      <c r="F42" s="354"/>
      <c r="G42" s="355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IF('1_E'!$B42="","",'1_E'!$B42)</f>
        <v/>
      </c>
      <c r="C43" s="251"/>
      <c r="D43" s="252"/>
      <c r="E43" s="110" t="str">
        <f>IF('1_E'!$E42="","",'1_E'!$E42)</f>
        <v/>
      </c>
      <c r="F43" s="352"/>
      <c r="G43" s="353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IF('1_E'!$B43="","",'1_E'!$B43)</f>
        <v/>
      </c>
      <c r="C44" s="254"/>
      <c r="D44" s="255"/>
      <c r="E44" s="111" t="str">
        <f>IF('1_E'!$E43="","",'1_E'!$E43)</f>
        <v/>
      </c>
      <c r="F44" s="354"/>
      <c r="G44" s="355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IF('1_E'!$B44="","",'1_E'!$B44)</f>
        <v/>
      </c>
      <c r="C45" s="251"/>
      <c r="D45" s="252"/>
      <c r="E45" s="110" t="str">
        <f>IF('1_E'!$E44="","",'1_E'!$E44)</f>
        <v/>
      </c>
      <c r="F45" s="352"/>
      <c r="G45" s="353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IF('1_E'!$B45="","",'1_E'!$B45)</f>
        <v/>
      </c>
      <c r="C46" s="254"/>
      <c r="D46" s="255"/>
      <c r="E46" s="111" t="str">
        <f>IF('1_E'!$E45="","",'1_E'!$E45)</f>
        <v/>
      </c>
      <c r="F46" s="354"/>
      <c r="G46" s="355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IF('1_E'!$B46="","",'1_E'!$B46)</f>
        <v/>
      </c>
      <c r="C47" s="251"/>
      <c r="D47" s="252"/>
      <c r="E47" s="110" t="str">
        <f>IF('1_E'!$E46="","",'1_E'!$E46)</f>
        <v/>
      </c>
      <c r="F47" s="352"/>
      <c r="G47" s="353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IF('1_E'!$B47="","",'1_E'!$B47)</f>
        <v/>
      </c>
      <c r="C48" s="254"/>
      <c r="D48" s="255"/>
      <c r="E48" s="111" t="str">
        <f>IF('1_E'!$E47="","",'1_E'!$E47)</f>
        <v/>
      </c>
      <c r="F48" s="354"/>
      <c r="G48" s="355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IF('1_E'!$B48="","",'1_E'!$B48)</f>
        <v/>
      </c>
      <c r="C49" s="251"/>
      <c r="D49" s="252"/>
      <c r="E49" s="110" t="str">
        <f>IF('1_E'!$E48="","",'1_E'!$E48)</f>
        <v/>
      </c>
      <c r="F49" s="352"/>
      <c r="G49" s="353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IF('1_E'!$B49="","",'1_E'!$B49)</f>
        <v/>
      </c>
      <c r="C50" s="254"/>
      <c r="D50" s="255"/>
      <c r="E50" s="111" t="str">
        <f>IF('1_E'!$E49="","",'1_E'!$E49)</f>
        <v/>
      </c>
      <c r="F50" s="354"/>
      <c r="G50" s="355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IF('1_E'!$B50="","",'1_E'!$B50)</f>
        <v/>
      </c>
      <c r="C51" s="251"/>
      <c r="D51" s="252"/>
      <c r="E51" s="110" t="str">
        <f>IF('1_E'!$E50="","",'1_E'!$E50)</f>
        <v/>
      </c>
      <c r="F51" s="352"/>
      <c r="G51" s="353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IF('1_E'!$B51="","",'1_E'!$B51)</f>
        <v/>
      </c>
      <c r="C52" s="254"/>
      <c r="D52" s="255"/>
      <c r="E52" s="111" t="str">
        <f>IF('1_E'!$E51="","",'1_E'!$E51)</f>
        <v/>
      </c>
      <c r="F52" s="354"/>
      <c r="G52" s="355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IF('1_E'!$B52="","",'1_E'!$B52)</f>
        <v/>
      </c>
      <c r="C53" s="251"/>
      <c r="D53" s="252"/>
      <c r="E53" s="110" t="str">
        <f>IF('1_E'!$E52="","",'1_E'!$E52)</f>
        <v/>
      </c>
      <c r="F53" s="352"/>
      <c r="G53" s="353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IF('1_E'!$B53="","",'1_E'!$B53)</f>
        <v/>
      </c>
      <c r="C54" s="254"/>
      <c r="D54" s="255"/>
      <c r="E54" s="111" t="str">
        <f>IF('1_E'!$E53="","",'1_E'!$E53)</f>
        <v/>
      </c>
      <c r="F54" s="354"/>
      <c r="G54" s="355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IF('1_E'!$B54="","",'1_E'!$B54)</f>
        <v/>
      </c>
      <c r="C55" s="251"/>
      <c r="D55" s="252"/>
      <c r="E55" s="110" t="str">
        <f>IF('1_E'!$E54="","",'1_E'!$E54)</f>
        <v/>
      </c>
      <c r="F55" s="352"/>
      <c r="G55" s="353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IF('1_E'!$B55="","",'1_E'!$B55)</f>
        <v/>
      </c>
      <c r="C56" s="254"/>
      <c r="D56" s="255"/>
      <c r="E56" s="111" t="str">
        <f>IF('1_E'!$E55="","",'1_E'!$E55)</f>
        <v/>
      </c>
      <c r="F56" s="354"/>
      <c r="G56" s="355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IF('1_E'!$B56="","",'1_E'!$B56)</f>
        <v/>
      </c>
      <c r="C57" s="251"/>
      <c r="D57" s="252"/>
      <c r="E57" s="110" t="str">
        <f>IF('1_E'!$E56="","",'1_E'!$E56)</f>
        <v/>
      </c>
      <c r="F57" s="352"/>
      <c r="G57" s="353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IF('1_E'!$B57="","",'1_E'!$B57)</f>
        <v/>
      </c>
      <c r="C58" s="254"/>
      <c r="D58" s="255"/>
      <c r="E58" s="111" t="str">
        <f>IF('1_E'!$E57="","",'1_E'!$E57)</f>
        <v/>
      </c>
      <c r="F58" s="354"/>
      <c r="G58" s="355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IF('1_E'!$B58="","",'1_E'!$B58)</f>
        <v/>
      </c>
      <c r="C59" s="248"/>
      <c r="D59" s="249"/>
      <c r="E59" s="112" t="str">
        <f>IF('1_E'!$E58="","",'1_E'!$E58)</f>
        <v/>
      </c>
      <c r="F59" s="376"/>
      <c r="G59" s="37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heet="1" objects="1" scenarios="1" selectLockedCells="1"/>
  <mergeCells count="1859">
    <mergeCell ref="A8:A9"/>
    <mergeCell ref="B8:D9"/>
    <mergeCell ref="E8:E9"/>
    <mergeCell ref="F8:BZ8"/>
    <mergeCell ref="F9:G9"/>
    <mergeCell ref="H9:I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9:BC9"/>
    <mergeCell ref="BD9:BE9"/>
    <mergeCell ref="AH9:AI9"/>
    <mergeCell ref="AJ9:AK9"/>
    <mergeCell ref="AL9:AM9"/>
    <mergeCell ref="AN9:AO9"/>
    <mergeCell ref="R9:S9"/>
    <mergeCell ref="T9:U9"/>
    <mergeCell ref="BV9:BW9"/>
    <mergeCell ref="AV9:AW9"/>
    <mergeCell ref="BG4:BL4"/>
    <mergeCell ref="BN4:BU4"/>
    <mergeCell ref="D5:G5"/>
    <mergeCell ref="AB6:BA6"/>
    <mergeCell ref="BR9:BS9"/>
    <mergeCell ref="BT9:BU9"/>
    <mergeCell ref="B10:D10"/>
    <mergeCell ref="F10:G10"/>
    <mergeCell ref="H10:I10"/>
    <mergeCell ref="J10:K10"/>
    <mergeCell ref="L10:M10"/>
    <mergeCell ref="N10:O10"/>
    <mergeCell ref="P10:Q10"/>
    <mergeCell ref="BF9:BG9"/>
    <mergeCell ref="BH9:BI9"/>
    <mergeCell ref="BJ9:BK9"/>
    <mergeCell ref="BL9:BM9"/>
    <mergeCell ref="BN9:BO9"/>
    <mergeCell ref="BP9:BQ9"/>
    <mergeCell ref="AT9:AU9"/>
    <mergeCell ref="J9:K9"/>
    <mergeCell ref="L9:M9"/>
    <mergeCell ref="N9:O9"/>
    <mergeCell ref="P9:Q9"/>
    <mergeCell ref="BN10:BO10"/>
    <mergeCell ref="BP10:BQ10"/>
    <mergeCell ref="BR10:BS10"/>
    <mergeCell ref="AD10:AE10"/>
    <mergeCell ref="AF10:AG10"/>
    <mergeCell ref="AH10:AI10"/>
    <mergeCell ref="AJ10:AK10"/>
    <mergeCell ref="AL10:AM10"/>
    <mergeCell ref="AN10:AO10"/>
    <mergeCell ref="R10:S10"/>
    <mergeCell ref="T10:U10"/>
    <mergeCell ref="V10:W10"/>
    <mergeCell ref="X10:Y10"/>
    <mergeCell ref="Z10:AA10"/>
    <mergeCell ref="AB10:AC10"/>
    <mergeCell ref="AP11:AQ11"/>
    <mergeCell ref="AR11:AS11"/>
    <mergeCell ref="AT11:AU11"/>
    <mergeCell ref="AV11:AW11"/>
    <mergeCell ref="Z11:AA11"/>
    <mergeCell ref="AB11:AC11"/>
    <mergeCell ref="AD11:AE11"/>
    <mergeCell ref="AX9:AY9"/>
    <mergeCell ref="AZ9:BA9"/>
    <mergeCell ref="AP9:AQ9"/>
    <mergeCell ref="AR9:AS9"/>
    <mergeCell ref="V9:W9"/>
    <mergeCell ref="X9:Y9"/>
    <mergeCell ref="Z9:AA9"/>
    <mergeCell ref="AB9:AC9"/>
    <mergeCell ref="AD9:AE9"/>
    <mergeCell ref="AF9:AG9"/>
    <mergeCell ref="AR12:AS12"/>
    <mergeCell ref="V12:W12"/>
    <mergeCell ref="X12:Y12"/>
    <mergeCell ref="Z12:AA12"/>
    <mergeCell ref="AB12:AC12"/>
    <mergeCell ref="AD12:AE12"/>
    <mergeCell ref="AF12:AG12"/>
    <mergeCell ref="BT10:BU10"/>
    <mergeCell ref="BV10:BW10"/>
    <mergeCell ref="B11:D11"/>
    <mergeCell ref="F11:G11"/>
    <mergeCell ref="H11:I11"/>
    <mergeCell ref="J11:K11"/>
    <mergeCell ref="L11:M11"/>
    <mergeCell ref="BB10:BC10"/>
    <mergeCell ref="BD10:BE10"/>
    <mergeCell ref="BF10:BG10"/>
    <mergeCell ref="BH10:BI10"/>
    <mergeCell ref="BJ10:BK10"/>
    <mergeCell ref="BL10:BM10"/>
    <mergeCell ref="AP10:AQ10"/>
    <mergeCell ref="AR10:AS10"/>
    <mergeCell ref="AT10:AU10"/>
    <mergeCell ref="AV10:AW10"/>
    <mergeCell ref="AX10:AY10"/>
    <mergeCell ref="AZ10:BA10"/>
    <mergeCell ref="BB11:BC11"/>
    <mergeCell ref="BD11:BE11"/>
    <mergeCell ref="BF11:BG11"/>
    <mergeCell ref="BH11:BI11"/>
    <mergeCell ref="AL11:AM11"/>
    <mergeCell ref="AN11:AO11"/>
    <mergeCell ref="BV11:BW11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B12:BC12"/>
    <mergeCell ref="BD12:BE12"/>
    <mergeCell ref="AH12:AI12"/>
    <mergeCell ref="AJ12:AK12"/>
    <mergeCell ref="AL12:AM12"/>
    <mergeCell ref="AN13:AO13"/>
    <mergeCell ref="R13:S13"/>
    <mergeCell ref="T13:U13"/>
    <mergeCell ref="V13:W13"/>
    <mergeCell ref="X13:Y13"/>
    <mergeCell ref="Z13:AA13"/>
    <mergeCell ref="AB13:AC13"/>
    <mergeCell ref="Z14:AA14"/>
    <mergeCell ref="AB14:AC14"/>
    <mergeCell ref="AD14:AE14"/>
    <mergeCell ref="BR12:BS12"/>
    <mergeCell ref="BT12:BU12"/>
    <mergeCell ref="BV12:BW12"/>
    <mergeCell ref="B13:D13"/>
    <mergeCell ref="F13:G13"/>
    <mergeCell ref="H13:I13"/>
    <mergeCell ref="J13:K13"/>
    <mergeCell ref="L13:M13"/>
    <mergeCell ref="N13:O13"/>
    <mergeCell ref="P13:Q13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AN12:AO12"/>
    <mergeCell ref="AP12:AQ12"/>
    <mergeCell ref="BN13:BO13"/>
    <mergeCell ref="BP13:BQ13"/>
    <mergeCell ref="BR13:BS13"/>
    <mergeCell ref="BT13:BU13"/>
    <mergeCell ref="BV13:BW13"/>
    <mergeCell ref="Z15:AA15"/>
    <mergeCell ref="AB15:AC15"/>
    <mergeCell ref="AD15:AE15"/>
    <mergeCell ref="AF15:AG15"/>
    <mergeCell ref="BV14:BW14"/>
    <mergeCell ref="B14:D14"/>
    <mergeCell ref="F14:G14"/>
    <mergeCell ref="H14:I14"/>
    <mergeCell ref="J14:K14"/>
    <mergeCell ref="L14:M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AD13:AE13"/>
    <mergeCell ref="AF13:AG13"/>
    <mergeCell ref="AH13:AI13"/>
    <mergeCell ref="AJ13:AK13"/>
    <mergeCell ref="AL13:AM13"/>
    <mergeCell ref="N15:O15"/>
    <mergeCell ref="P15:Q15"/>
    <mergeCell ref="R15:S15"/>
    <mergeCell ref="T15:U15"/>
    <mergeCell ref="BJ14:BK14"/>
    <mergeCell ref="BL14:BM14"/>
    <mergeCell ref="BN14:BO14"/>
    <mergeCell ref="BP14:BQ14"/>
    <mergeCell ref="BR14:BS14"/>
    <mergeCell ref="BT14:BU14"/>
    <mergeCell ref="AX14:AY14"/>
    <mergeCell ref="AZ14:BA14"/>
    <mergeCell ref="BB14:BC14"/>
    <mergeCell ref="BD14:BE14"/>
    <mergeCell ref="BF14:BG14"/>
    <mergeCell ref="BH14:BI14"/>
    <mergeCell ref="AL14:AM14"/>
    <mergeCell ref="AN14:AO14"/>
    <mergeCell ref="AP14:AQ14"/>
    <mergeCell ref="AR14:AS14"/>
    <mergeCell ref="AT14:AU14"/>
    <mergeCell ref="AV14:AW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6:D16"/>
    <mergeCell ref="F16:G16"/>
    <mergeCell ref="H16:I16"/>
    <mergeCell ref="J16:K16"/>
    <mergeCell ref="L16:M16"/>
    <mergeCell ref="N16:O16"/>
    <mergeCell ref="P16:Q16"/>
    <mergeCell ref="BF15:BG15"/>
    <mergeCell ref="BH15:BI15"/>
    <mergeCell ref="BJ15:BK15"/>
    <mergeCell ref="BL15:BM15"/>
    <mergeCell ref="BN15:BO15"/>
    <mergeCell ref="BP15:BQ15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AR15:AS15"/>
    <mergeCell ref="V15:W15"/>
    <mergeCell ref="X15:Y15"/>
    <mergeCell ref="B15:D15"/>
    <mergeCell ref="F15:G15"/>
    <mergeCell ref="H15:I15"/>
    <mergeCell ref="J15:K15"/>
    <mergeCell ref="L15:M15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Z17:AA17"/>
    <mergeCell ref="AB17:AC17"/>
    <mergeCell ref="AD17:AE17"/>
    <mergeCell ref="BR15:BS15"/>
    <mergeCell ref="BT15:BU15"/>
    <mergeCell ref="BV15:BW15"/>
    <mergeCell ref="R17:S17"/>
    <mergeCell ref="T17:U17"/>
    <mergeCell ref="V17:W17"/>
    <mergeCell ref="X17:Y17"/>
    <mergeCell ref="BN16:BO16"/>
    <mergeCell ref="BP16:BQ16"/>
    <mergeCell ref="BR16:BS16"/>
    <mergeCell ref="BT16:BU16"/>
    <mergeCell ref="BV16:BW16"/>
    <mergeCell ref="BJ17:BK17"/>
    <mergeCell ref="BL17:BM17"/>
    <mergeCell ref="BN17:BO17"/>
    <mergeCell ref="BP17:BQ17"/>
    <mergeCell ref="BR17:BS17"/>
    <mergeCell ref="BT17:BU17"/>
    <mergeCell ref="Z18:AA18"/>
    <mergeCell ref="AB18:AC18"/>
    <mergeCell ref="AD18:AE18"/>
    <mergeCell ref="AF18:AG18"/>
    <mergeCell ref="BV17:BW17"/>
    <mergeCell ref="B17:D17"/>
    <mergeCell ref="F17:G17"/>
    <mergeCell ref="H17:I17"/>
    <mergeCell ref="J17:K17"/>
    <mergeCell ref="L17:M17"/>
    <mergeCell ref="BB16:BC16"/>
    <mergeCell ref="BD16:BE16"/>
    <mergeCell ref="BF16:BG16"/>
    <mergeCell ref="BH16:BI16"/>
    <mergeCell ref="BJ16:BK16"/>
    <mergeCell ref="BL16:BM16"/>
    <mergeCell ref="AP16:AQ16"/>
    <mergeCell ref="AR16:AS16"/>
    <mergeCell ref="AT16:AU16"/>
    <mergeCell ref="AV16:AW16"/>
    <mergeCell ref="AX16:AY16"/>
    <mergeCell ref="AZ16:BA16"/>
    <mergeCell ref="AD16:AE16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AF17:AG17"/>
    <mergeCell ref="AH17:AI17"/>
    <mergeCell ref="AJ17:AK17"/>
    <mergeCell ref="N17:O17"/>
    <mergeCell ref="P17:Q17"/>
    <mergeCell ref="Z19:AA19"/>
    <mergeCell ref="AB19:AC19"/>
    <mergeCell ref="BR18:BS18"/>
    <mergeCell ref="BT18:BU18"/>
    <mergeCell ref="BV18:BW18"/>
    <mergeCell ref="B19:D19"/>
    <mergeCell ref="F19:G19"/>
    <mergeCell ref="H19:I19"/>
    <mergeCell ref="J19:K19"/>
    <mergeCell ref="L19:M19"/>
    <mergeCell ref="N19:O19"/>
    <mergeCell ref="P19:Q19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X18:Y18"/>
    <mergeCell ref="BN19:BO19"/>
    <mergeCell ref="BP19:BQ19"/>
    <mergeCell ref="BR19:BS19"/>
    <mergeCell ref="BT19:BU19"/>
    <mergeCell ref="BV19:BW19"/>
    <mergeCell ref="B20:D20"/>
    <mergeCell ref="F20:G20"/>
    <mergeCell ref="H20:I20"/>
    <mergeCell ref="J20:K20"/>
    <mergeCell ref="L20:M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R19:S19"/>
    <mergeCell ref="T19:U19"/>
    <mergeCell ref="V19:W19"/>
    <mergeCell ref="X19:Y19"/>
    <mergeCell ref="BF20:BG20"/>
    <mergeCell ref="BH20:BI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N20:O20"/>
    <mergeCell ref="P20:Q20"/>
    <mergeCell ref="R20:S20"/>
    <mergeCell ref="T20:U20"/>
    <mergeCell ref="V20:W20"/>
    <mergeCell ref="X20:Y20"/>
    <mergeCell ref="AH21:AI21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BV20:BW20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0:BK20"/>
    <mergeCell ref="BL20:BM20"/>
    <mergeCell ref="BN20:BO20"/>
    <mergeCell ref="BP20:BQ20"/>
    <mergeCell ref="BR20:BS20"/>
    <mergeCell ref="BT20:BU20"/>
    <mergeCell ref="AX20:AY20"/>
    <mergeCell ref="AZ20:BA20"/>
    <mergeCell ref="BB20:BC20"/>
    <mergeCell ref="BD20:BE20"/>
    <mergeCell ref="AN22:AO22"/>
    <mergeCell ref="R22:S22"/>
    <mergeCell ref="T22:U22"/>
    <mergeCell ref="V22:W22"/>
    <mergeCell ref="X22:Y22"/>
    <mergeCell ref="Z22:AA22"/>
    <mergeCell ref="AB22:AC22"/>
    <mergeCell ref="Z23:AA23"/>
    <mergeCell ref="AB23:AC23"/>
    <mergeCell ref="AD23:AE23"/>
    <mergeCell ref="BR21:BS21"/>
    <mergeCell ref="BT21:BU21"/>
    <mergeCell ref="BV21:BW21"/>
    <mergeCell ref="B22:D22"/>
    <mergeCell ref="F22:G22"/>
    <mergeCell ref="H22:I22"/>
    <mergeCell ref="J22:K22"/>
    <mergeCell ref="L22:M22"/>
    <mergeCell ref="N22:O22"/>
    <mergeCell ref="P22:Q22"/>
    <mergeCell ref="BF21:BG21"/>
    <mergeCell ref="BH21:BI21"/>
    <mergeCell ref="BJ21:BK21"/>
    <mergeCell ref="BL21:BM21"/>
    <mergeCell ref="BN21:BO21"/>
    <mergeCell ref="BP21:BQ21"/>
    <mergeCell ref="AT21:AU21"/>
    <mergeCell ref="AV21:AW21"/>
    <mergeCell ref="AX21:AY21"/>
    <mergeCell ref="AZ21:BA21"/>
    <mergeCell ref="BB21:BC21"/>
    <mergeCell ref="BD21:BE21"/>
    <mergeCell ref="BN22:BO22"/>
    <mergeCell ref="BP22:BQ22"/>
    <mergeCell ref="BR22:BS22"/>
    <mergeCell ref="BT22:BU22"/>
    <mergeCell ref="BV22:BW22"/>
    <mergeCell ref="Z24:AA24"/>
    <mergeCell ref="AB24:AC24"/>
    <mergeCell ref="AD24:AE24"/>
    <mergeCell ref="AF24:AG24"/>
    <mergeCell ref="BV23:BW23"/>
    <mergeCell ref="B23:D23"/>
    <mergeCell ref="F23:G23"/>
    <mergeCell ref="H23:I23"/>
    <mergeCell ref="J23:K23"/>
    <mergeCell ref="L23:M23"/>
    <mergeCell ref="BB22:BC22"/>
    <mergeCell ref="BD22:BE22"/>
    <mergeCell ref="BF22:BG22"/>
    <mergeCell ref="BH22:BI22"/>
    <mergeCell ref="BJ22:BK22"/>
    <mergeCell ref="BL22:BM22"/>
    <mergeCell ref="AP22:AQ22"/>
    <mergeCell ref="AR22:AS22"/>
    <mergeCell ref="AT22:AU22"/>
    <mergeCell ref="AV22:AW22"/>
    <mergeCell ref="AX22:AY22"/>
    <mergeCell ref="AZ22:BA22"/>
    <mergeCell ref="AD22:AE22"/>
    <mergeCell ref="AF22:AG22"/>
    <mergeCell ref="AH22:AI22"/>
    <mergeCell ref="AJ22:AK22"/>
    <mergeCell ref="AL22:AM22"/>
    <mergeCell ref="N24:O24"/>
    <mergeCell ref="P24:Q24"/>
    <mergeCell ref="R24:S24"/>
    <mergeCell ref="T24:U24"/>
    <mergeCell ref="BJ23:BK23"/>
    <mergeCell ref="BL23:BM23"/>
    <mergeCell ref="BN23:BO23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B25:D25"/>
    <mergeCell ref="F25:G25"/>
    <mergeCell ref="H25:I25"/>
    <mergeCell ref="J25:K25"/>
    <mergeCell ref="L25:M25"/>
    <mergeCell ref="N25:O25"/>
    <mergeCell ref="P25:Q25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B24:D24"/>
    <mergeCell ref="F24:G24"/>
    <mergeCell ref="H24:I24"/>
    <mergeCell ref="J24:K24"/>
    <mergeCell ref="L24:M24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Z26:AA26"/>
    <mergeCell ref="AB26:AC26"/>
    <mergeCell ref="AD26:AE26"/>
    <mergeCell ref="BR24:BS24"/>
    <mergeCell ref="BT24:BU24"/>
    <mergeCell ref="BV24:BW24"/>
    <mergeCell ref="R26:S26"/>
    <mergeCell ref="T26:U26"/>
    <mergeCell ref="V26:W26"/>
    <mergeCell ref="X26:Y26"/>
    <mergeCell ref="BN25:BO25"/>
    <mergeCell ref="BP25:BQ25"/>
    <mergeCell ref="BR25:BS25"/>
    <mergeCell ref="BT25:BU25"/>
    <mergeCell ref="BV25:BW25"/>
    <mergeCell ref="BJ26:BK26"/>
    <mergeCell ref="BL26:BM26"/>
    <mergeCell ref="BN26:BO26"/>
    <mergeCell ref="BP26:BQ26"/>
    <mergeCell ref="BR26:BS26"/>
    <mergeCell ref="BT26:BU26"/>
    <mergeCell ref="Z27:AA27"/>
    <mergeCell ref="AB27:AC27"/>
    <mergeCell ref="AD27:AE27"/>
    <mergeCell ref="AF27:AG27"/>
    <mergeCell ref="BV26:BW26"/>
    <mergeCell ref="B26:D26"/>
    <mergeCell ref="F26:G26"/>
    <mergeCell ref="H26:I26"/>
    <mergeCell ref="J26:K26"/>
    <mergeCell ref="L26:M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AX26:AY26"/>
    <mergeCell ref="AZ26:BA26"/>
    <mergeCell ref="BB26:BC26"/>
    <mergeCell ref="BD26:BE26"/>
    <mergeCell ref="BF26:BG26"/>
    <mergeCell ref="BH26:BI26"/>
    <mergeCell ref="AL26:AM26"/>
    <mergeCell ref="AN26:AO26"/>
    <mergeCell ref="AP26:AQ26"/>
    <mergeCell ref="AR26:AS26"/>
    <mergeCell ref="AT26:AU26"/>
    <mergeCell ref="AV26:AW26"/>
    <mergeCell ref="AF26:AG26"/>
    <mergeCell ref="AH26:AI26"/>
    <mergeCell ref="AJ26:AK26"/>
    <mergeCell ref="N26:O26"/>
    <mergeCell ref="P26:Q26"/>
    <mergeCell ref="Z28:AA28"/>
    <mergeCell ref="AB28:AC28"/>
    <mergeCell ref="BR27:BS27"/>
    <mergeCell ref="BT27:BU27"/>
    <mergeCell ref="BV27:BW27"/>
    <mergeCell ref="B28:D28"/>
    <mergeCell ref="F28:G28"/>
    <mergeCell ref="H28:I28"/>
    <mergeCell ref="J28:K28"/>
    <mergeCell ref="L28:M28"/>
    <mergeCell ref="N28:O28"/>
    <mergeCell ref="P28:Q28"/>
    <mergeCell ref="BF27:BG27"/>
    <mergeCell ref="BH27:BI27"/>
    <mergeCell ref="BJ27:BK27"/>
    <mergeCell ref="BL27:BM27"/>
    <mergeCell ref="BN27:BO27"/>
    <mergeCell ref="BP27:BQ27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BN28:BO28"/>
    <mergeCell ref="BP28:BQ28"/>
    <mergeCell ref="BR28:BS28"/>
    <mergeCell ref="BT28:BU28"/>
    <mergeCell ref="BV28:BW28"/>
    <mergeCell ref="B29:D29"/>
    <mergeCell ref="F29:G29"/>
    <mergeCell ref="H29:I29"/>
    <mergeCell ref="J29:K29"/>
    <mergeCell ref="L29:M29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R28:S28"/>
    <mergeCell ref="T28:U28"/>
    <mergeCell ref="V28:W28"/>
    <mergeCell ref="X28:Y28"/>
    <mergeCell ref="BF29:BG29"/>
    <mergeCell ref="BH29:BI29"/>
    <mergeCell ref="AL29:AM29"/>
    <mergeCell ref="AN29:AO29"/>
    <mergeCell ref="AP29:AQ29"/>
    <mergeCell ref="AR29:AS29"/>
    <mergeCell ref="AT29:AU29"/>
    <mergeCell ref="AV29:AW29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AH30:AI30"/>
    <mergeCell ref="AJ30:AK30"/>
    <mergeCell ref="AL30:AM30"/>
    <mergeCell ref="AN30:AO30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BV29:BW29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29:BK29"/>
    <mergeCell ref="BL29:BM29"/>
    <mergeCell ref="BN29:BO29"/>
    <mergeCell ref="BP29:BQ29"/>
    <mergeCell ref="BR29:BS29"/>
    <mergeCell ref="BT29:BU29"/>
    <mergeCell ref="AX29:AY29"/>
    <mergeCell ref="AZ29:BA29"/>
    <mergeCell ref="BB29:BC29"/>
    <mergeCell ref="BD29:BE29"/>
    <mergeCell ref="AN31:AO31"/>
    <mergeCell ref="R31:S31"/>
    <mergeCell ref="T31:U31"/>
    <mergeCell ref="V31:W31"/>
    <mergeCell ref="X31:Y31"/>
    <mergeCell ref="Z31:AA31"/>
    <mergeCell ref="AB31:AC31"/>
    <mergeCell ref="Z32:AA32"/>
    <mergeCell ref="AB32:AC32"/>
    <mergeCell ref="AD32:AE32"/>
    <mergeCell ref="BR30:BS30"/>
    <mergeCell ref="BT30:BU30"/>
    <mergeCell ref="BV30:BW30"/>
    <mergeCell ref="B31:D31"/>
    <mergeCell ref="F31:G31"/>
    <mergeCell ref="H31:I31"/>
    <mergeCell ref="J31:K31"/>
    <mergeCell ref="L31:M31"/>
    <mergeCell ref="N31:O31"/>
    <mergeCell ref="P31:Q31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BN31:BO31"/>
    <mergeCell ref="BP31:BQ31"/>
    <mergeCell ref="BR31:BS31"/>
    <mergeCell ref="BT31:BU31"/>
    <mergeCell ref="BV31:BW31"/>
    <mergeCell ref="Z33:AA33"/>
    <mergeCell ref="AB33:AC33"/>
    <mergeCell ref="AD33:AE33"/>
    <mergeCell ref="AF33:AG33"/>
    <mergeCell ref="BV32:BW32"/>
    <mergeCell ref="B32:D32"/>
    <mergeCell ref="F32:G32"/>
    <mergeCell ref="H32:I32"/>
    <mergeCell ref="J32:K32"/>
    <mergeCell ref="L32:M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N33:O33"/>
    <mergeCell ref="P33:Q33"/>
    <mergeCell ref="R33:S33"/>
    <mergeCell ref="T33:U33"/>
    <mergeCell ref="BJ32:BK32"/>
    <mergeCell ref="BL32:BM32"/>
    <mergeCell ref="BN32:BO32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4:D34"/>
    <mergeCell ref="F34:G34"/>
    <mergeCell ref="H34:I34"/>
    <mergeCell ref="J34:K34"/>
    <mergeCell ref="L34:M34"/>
    <mergeCell ref="N34:O34"/>
    <mergeCell ref="P34:Q34"/>
    <mergeCell ref="BF33:BG33"/>
    <mergeCell ref="BH33:BI33"/>
    <mergeCell ref="BJ33:BK33"/>
    <mergeCell ref="BL33:BM33"/>
    <mergeCell ref="BN33:BO33"/>
    <mergeCell ref="BP33:BQ33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B33:D33"/>
    <mergeCell ref="F33:G33"/>
    <mergeCell ref="H33:I33"/>
    <mergeCell ref="J33:K33"/>
    <mergeCell ref="L33:M33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Z35:AA35"/>
    <mergeCell ref="AB35:AC35"/>
    <mergeCell ref="AD35:AE35"/>
    <mergeCell ref="BR33:BS33"/>
    <mergeCell ref="BT33:BU33"/>
    <mergeCell ref="BV33:BW33"/>
    <mergeCell ref="R35:S35"/>
    <mergeCell ref="T35:U35"/>
    <mergeCell ref="V35:W35"/>
    <mergeCell ref="X35:Y35"/>
    <mergeCell ref="BN34:BO34"/>
    <mergeCell ref="BP34:BQ34"/>
    <mergeCell ref="BR34:BS34"/>
    <mergeCell ref="BT34:BU34"/>
    <mergeCell ref="BV34:BW34"/>
    <mergeCell ref="BJ35:BK35"/>
    <mergeCell ref="BL35:BM35"/>
    <mergeCell ref="BN35:BO35"/>
    <mergeCell ref="BP35:BQ35"/>
    <mergeCell ref="BR35:BS35"/>
    <mergeCell ref="BT35:BU35"/>
    <mergeCell ref="Z36:AA36"/>
    <mergeCell ref="AB36:AC36"/>
    <mergeCell ref="AD36:AE36"/>
    <mergeCell ref="AF36:AG36"/>
    <mergeCell ref="BV35:BW35"/>
    <mergeCell ref="B35:D35"/>
    <mergeCell ref="F35:G35"/>
    <mergeCell ref="H35:I35"/>
    <mergeCell ref="J35:K35"/>
    <mergeCell ref="L35:M35"/>
    <mergeCell ref="BB34:BC34"/>
    <mergeCell ref="BD34:BE34"/>
    <mergeCell ref="BF34:BG34"/>
    <mergeCell ref="BH34:BI34"/>
    <mergeCell ref="BJ34:BK34"/>
    <mergeCell ref="BL34:BM34"/>
    <mergeCell ref="AP34:AQ34"/>
    <mergeCell ref="AR34:AS34"/>
    <mergeCell ref="AT34:AU34"/>
    <mergeCell ref="AV34:AW34"/>
    <mergeCell ref="AX34:AY34"/>
    <mergeCell ref="AZ34:BA34"/>
    <mergeCell ref="AD34:AE34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AF35:AG35"/>
    <mergeCell ref="AH35:AI35"/>
    <mergeCell ref="AJ35:AK35"/>
    <mergeCell ref="N35:O35"/>
    <mergeCell ref="P35:Q35"/>
    <mergeCell ref="Z37:AA37"/>
    <mergeCell ref="AB37:AC37"/>
    <mergeCell ref="BR36:BS36"/>
    <mergeCell ref="BT36:BU36"/>
    <mergeCell ref="BV36:BW36"/>
    <mergeCell ref="B37:D37"/>
    <mergeCell ref="F37:G37"/>
    <mergeCell ref="H37:I37"/>
    <mergeCell ref="J37:K37"/>
    <mergeCell ref="L37:M37"/>
    <mergeCell ref="N37:O37"/>
    <mergeCell ref="P37:Q37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BN37:BO37"/>
    <mergeCell ref="BP37:BQ37"/>
    <mergeCell ref="BR37:BS37"/>
    <mergeCell ref="BT37:BU37"/>
    <mergeCell ref="BV37:BW37"/>
    <mergeCell ref="B38:D38"/>
    <mergeCell ref="F38:G38"/>
    <mergeCell ref="H38:I38"/>
    <mergeCell ref="J38:K38"/>
    <mergeCell ref="L38:M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BF38:BG38"/>
    <mergeCell ref="BH38:BI38"/>
    <mergeCell ref="AL38:AM38"/>
    <mergeCell ref="AN38:AO38"/>
    <mergeCell ref="AP38:AQ38"/>
    <mergeCell ref="AR38:AS38"/>
    <mergeCell ref="AT38:AU38"/>
    <mergeCell ref="AV38:AW38"/>
    <mergeCell ref="Z38:AA38"/>
    <mergeCell ref="AB38:AC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V38:W38"/>
    <mergeCell ref="X38:Y38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BV38:BW38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8:BK38"/>
    <mergeCell ref="BL38:BM38"/>
    <mergeCell ref="BN38:BO38"/>
    <mergeCell ref="BP38:BQ38"/>
    <mergeCell ref="BR38:BS38"/>
    <mergeCell ref="BT38:BU38"/>
    <mergeCell ref="AX38:AY38"/>
    <mergeCell ref="AZ38:BA38"/>
    <mergeCell ref="BB38:BC38"/>
    <mergeCell ref="BD38:BE38"/>
    <mergeCell ref="AN40:AO40"/>
    <mergeCell ref="R40:S40"/>
    <mergeCell ref="T40:U40"/>
    <mergeCell ref="V40:W40"/>
    <mergeCell ref="X40:Y40"/>
    <mergeCell ref="Z40:AA40"/>
    <mergeCell ref="AB40:AC40"/>
    <mergeCell ref="Z41:AA41"/>
    <mergeCell ref="AB41:AC41"/>
    <mergeCell ref="AD41:AE41"/>
    <mergeCell ref="BR39:BS39"/>
    <mergeCell ref="BT39:BU39"/>
    <mergeCell ref="BV39:BW39"/>
    <mergeCell ref="B40:D40"/>
    <mergeCell ref="F40:G40"/>
    <mergeCell ref="H40:I40"/>
    <mergeCell ref="J40:K40"/>
    <mergeCell ref="L40:M40"/>
    <mergeCell ref="N40:O40"/>
    <mergeCell ref="P40:Q40"/>
    <mergeCell ref="BF39:BG39"/>
    <mergeCell ref="BH39:BI39"/>
    <mergeCell ref="BJ39:BK39"/>
    <mergeCell ref="BL39:BM39"/>
    <mergeCell ref="BN39:BO39"/>
    <mergeCell ref="BP39:BQ39"/>
    <mergeCell ref="AT39:AU39"/>
    <mergeCell ref="AV39:AW39"/>
    <mergeCell ref="AX39:AY39"/>
    <mergeCell ref="AZ39:BA39"/>
    <mergeCell ref="BB39:BC39"/>
    <mergeCell ref="BD39:BE39"/>
    <mergeCell ref="BN40:BO40"/>
    <mergeCell ref="BP40:BQ40"/>
    <mergeCell ref="BR40:BS40"/>
    <mergeCell ref="BT40:BU40"/>
    <mergeCell ref="BV40:BW40"/>
    <mergeCell ref="Z42:AA42"/>
    <mergeCell ref="AB42:AC42"/>
    <mergeCell ref="AD42:AE42"/>
    <mergeCell ref="AF42:AG42"/>
    <mergeCell ref="BV41:BW41"/>
    <mergeCell ref="B41:D41"/>
    <mergeCell ref="F41:G41"/>
    <mergeCell ref="H41:I41"/>
    <mergeCell ref="J41:K41"/>
    <mergeCell ref="L41:M41"/>
    <mergeCell ref="BB40:BC40"/>
    <mergeCell ref="BD40:BE40"/>
    <mergeCell ref="BF40:BG40"/>
    <mergeCell ref="BH40:BI40"/>
    <mergeCell ref="BJ40:BK40"/>
    <mergeCell ref="BL40:BM40"/>
    <mergeCell ref="AP40:AQ40"/>
    <mergeCell ref="AR40:AS40"/>
    <mergeCell ref="AT40:AU40"/>
    <mergeCell ref="AV40:AW40"/>
    <mergeCell ref="AX40:AY40"/>
    <mergeCell ref="AZ40:BA40"/>
    <mergeCell ref="AD40:AE40"/>
    <mergeCell ref="AF40:AG40"/>
    <mergeCell ref="AH40:AI40"/>
    <mergeCell ref="AJ40:AK40"/>
    <mergeCell ref="AL40:AM40"/>
    <mergeCell ref="N42:O42"/>
    <mergeCell ref="P42:Q42"/>
    <mergeCell ref="R42:S42"/>
    <mergeCell ref="T42:U42"/>
    <mergeCell ref="BJ41:BK41"/>
    <mergeCell ref="BL41:BM41"/>
    <mergeCell ref="BN41:BO41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3:D43"/>
    <mergeCell ref="F43:G43"/>
    <mergeCell ref="H43:I43"/>
    <mergeCell ref="J43:K43"/>
    <mergeCell ref="L43:M43"/>
    <mergeCell ref="N43:O43"/>
    <mergeCell ref="P43:Q43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B42:D42"/>
    <mergeCell ref="F42:G42"/>
    <mergeCell ref="H42:I42"/>
    <mergeCell ref="J42:K42"/>
    <mergeCell ref="L42:M42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Z44:AA44"/>
    <mergeCell ref="AB44:AC44"/>
    <mergeCell ref="AD44:AE44"/>
    <mergeCell ref="BR42:BS42"/>
    <mergeCell ref="BT42:BU42"/>
    <mergeCell ref="BV42:BW42"/>
    <mergeCell ref="R44:S44"/>
    <mergeCell ref="T44:U44"/>
    <mergeCell ref="V44:W44"/>
    <mergeCell ref="X44:Y44"/>
    <mergeCell ref="BN43:BO43"/>
    <mergeCell ref="BP43:BQ43"/>
    <mergeCell ref="BR43:BS43"/>
    <mergeCell ref="BT43:BU43"/>
    <mergeCell ref="BV43:BW43"/>
    <mergeCell ref="BJ44:BK44"/>
    <mergeCell ref="BL44:BM44"/>
    <mergeCell ref="BN44:BO44"/>
    <mergeCell ref="BP44:BQ44"/>
    <mergeCell ref="BR44:BS44"/>
    <mergeCell ref="BT44:BU44"/>
    <mergeCell ref="Z45:AA45"/>
    <mergeCell ref="AB45:AC45"/>
    <mergeCell ref="AD45:AE45"/>
    <mergeCell ref="AF45:AG45"/>
    <mergeCell ref="BV44:BW44"/>
    <mergeCell ref="B44:D44"/>
    <mergeCell ref="F44:G44"/>
    <mergeCell ref="H44:I44"/>
    <mergeCell ref="J44:K44"/>
    <mergeCell ref="L44:M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AF44:AG44"/>
    <mergeCell ref="AH44:AI44"/>
    <mergeCell ref="AJ44:AK44"/>
    <mergeCell ref="N44:O44"/>
    <mergeCell ref="P44:Q44"/>
    <mergeCell ref="Z46:AA46"/>
    <mergeCell ref="AB46:AC46"/>
    <mergeCell ref="BR45:BS45"/>
    <mergeCell ref="BT45:BU45"/>
    <mergeCell ref="BV45:BW45"/>
    <mergeCell ref="B46:D46"/>
    <mergeCell ref="F46:G46"/>
    <mergeCell ref="H46:I46"/>
    <mergeCell ref="J46:K46"/>
    <mergeCell ref="L46:M46"/>
    <mergeCell ref="N46:O46"/>
    <mergeCell ref="P46:Q46"/>
    <mergeCell ref="BF45:BG45"/>
    <mergeCell ref="BH45:BI45"/>
    <mergeCell ref="BJ45:BK45"/>
    <mergeCell ref="BL45:BM45"/>
    <mergeCell ref="BN45:BO45"/>
    <mergeCell ref="BP45:BQ45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BN46:BO46"/>
    <mergeCell ref="BP46:BQ46"/>
    <mergeCell ref="BR46:BS46"/>
    <mergeCell ref="BT46:BU46"/>
    <mergeCell ref="BV46:BW46"/>
    <mergeCell ref="B47:D47"/>
    <mergeCell ref="F47:G47"/>
    <mergeCell ref="H47:I47"/>
    <mergeCell ref="J47:K47"/>
    <mergeCell ref="L47:M47"/>
    <mergeCell ref="BB46:BC46"/>
    <mergeCell ref="BD46:BE46"/>
    <mergeCell ref="BF46:BG46"/>
    <mergeCell ref="BH46:BI46"/>
    <mergeCell ref="BJ46:BK46"/>
    <mergeCell ref="BL46:BM46"/>
    <mergeCell ref="AP46:AQ46"/>
    <mergeCell ref="AR46:AS46"/>
    <mergeCell ref="AT46:AU46"/>
    <mergeCell ref="AV46:AW46"/>
    <mergeCell ref="AX46:AY46"/>
    <mergeCell ref="AZ46:BA46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BF47:BG47"/>
    <mergeCell ref="BH47:BI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BV47:BW47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7:BK47"/>
    <mergeCell ref="BL47:BM47"/>
    <mergeCell ref="BN47:BO47"/>
    <mergeCell ref="BP47:BQ47"/>
    <mergeCell ref="BR47:BS47"/>
    <mergeCell ref="BT47:BU47"/>
    <mergeCell ref="AX47:AY47"/>
    <mergeCell ref="AZ47:BA47"/>
    <mergeCell ref="BB47:BC47"/>
    <mergeCell ref="BD47:BE47"/>
    <mergeCell ref="AN49:AO49"/>
    <mergeCell ref="R49:S49"/>
    <mergeCell ref="T49:U49"/>
    <mergeCell ref="V49:W49"/>
    <mergeCell ref="X49:Y49"/>
    <mergeCell ref="Z49:AA49"/>
    <mergeCell ref="AB49:AC49"/>
    <mergeCell ref="Z50:AA50"/>
    <mergeCell ref="AB50:AC50"/>
    <mergeCell ref="AD50:AE50"/>
    <mergeCell ref="BR48:BS48"/>
    <mergeCell ref="BT48:BU48"/>
    <mergeCell ref="BV48:BW48"/>
    <mergeCell ref="B49:D49"/>
    <mergeCell ref="F49:G49"/>
    <mergeCell ref="H49:I49"/>
    <mergeCell ref="J49:K49"/>
    <mergeCell ref="L49:M49"/>
    <mergeCell ref="N49:O49"/>
    <mergeCell ref="P49:Q49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BN49:BO49"/>
    <mergeCell ref="BP49:BQ49"/>
    <mergeCell ref="BR49:BS49"/>
    <mergeCell ref="BT49:BU49"/>
    <mergeCell ref="BV49:BW49"/>
    <mergeCell ref="Z51:AA51"/>
    <mergeCell ref="AB51:AC51"/>
    <mergeCell ref="AD51:AE51"/>
    <mergeCell ref="AF51:AG51"/>
    <mergeCell ref="BV50:BW50"/>
    <mergeCell ref="B50:D50"/>
    <mergeCell ref="F50:G50"/>
    <mergeCell ref="H50:I50"/>
    <mergeCell ref="J50:K50"/>
    <mergeCell ref="L50:M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BN50:BO50"/>
    <mergeCell ref="BP50:BQ50"/>
    <mergeCell ref="BR50:BS50"/>
    <mergeCell ref="BT50:BU50"/>
    <mergeCell ref="AX50:AY50"/>
    <mergeCell ref="AZ50:BA50"/>
    <mergeCell ref="BB50:BC50"/>
    <mergeCell ref="BD50:BE50"/>
    <mergeCell ref="BF50:BG50"/>
    <mergeCell ref="BH50:BI50"/>
    <mergeCell ref="AL50:AM50"/>
    <mergeCell ref="AN50:AO50"/>
    <mergeCell ref="AP50:AQ50"/>
    <mergeCell ref="AR50:AS50"/>
    <mergeCell ref="AT50:AU50"/>
    <mergeCell ref="AV50:AW50"/>
    <mergeCell ref="AF50:AG50"/>
    <mergeCell ref="AH50:AI50"/>
    <mergeCell ref="AJ50:AK50"/>
    <mergeCell ref="AL51:AM51"/>
    <mergeCell ref="AN51:AO51"/>
    <mergeCell ref="AP51:AQ51"/>
    <mergeCell ref="AR51:AS51"/>
    <mergeCell ref="V51:W51"/>
    <mergeCell ref="X51:Y51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0:BK50"/>
    <mergeCell ref="BL50:BM50"/>
    <mergeCell ref="N50:O50"/>
    <mergeCell ref="P50:Q50"/>
    <mergeCell ref="R50:S50"/>
    <mergeCell ref="T50:U50"/>
    <mergeCell ref="V50:W50"/>
    <mergeCell ref="X50:Y50"/>
    <mergeCell ref="AL52:AM52"/>
    <mergeCell ref="AN52:AO52"/>
    <mergeCell ref="R52:S52"/>
    <mergeCell ref="T52:U52"/>
    <mergeCell ref="V52:W52"/>
    <mergeCell ref="X52:Y52"/>
    <mergeCell ref="Z52:AA52"/>
    <mergeCell ref="AB52:AC52"/>
    <mergeCell ref="BR51:BS51"/>
    <mergeCell ref="BT51:BU51"/>
    <mergeCell ref="BV51:BW51"/>
    <mergeCell ref="B52:D52"/>
    <mergeCell ref="F52:G52"/>
    <mergeCell ref="H52:I52"/>
    <mergeCell ref="J52:K52"/>
    <mergeCell ref="L52:M52"/>
    <mergeCell ref="N52:O52"/>
    <mergeCell ref="P52:Q52"/>
    <mergeCell ref="BF51:BG51"/>
    <mergeCell ref="BH51:BI51"/>
    <mergeCell ref="BJ51:BK51"/>
    <mergeCell ref="BL51:BM51"/>
    <mergeCell ref="BN51:BO51"/>
    <mergeCell ref="BP51:BQ51"/>
    <mergeCell ref="AT51:AU51"/>
    <mergeCell ref="AV51:AW51"/>
    <mergeCell ref="AX51:AY51"/>
    <mergeCell ref="AZ51:BA51"/>
    <mergeCell ref="BB51:BC51"/>
    <mergeCell ref="BD51:BE51"/>
    <mergeCell ref="AH51:AI51"/>
    <mergeCell ref="AJ51:AK51"/>
    <mergeCell ref="N53:O53"/>
    <mergeCell ref="P53:Q53"/>
    <mergeCell ref="R53:S53"/>
    <mergeCell ref="T53:U53"/>
    <mergeCell ref="V53:W53"/>
    <mergeCell ref="X53:Y53"/>
    <mergeCell ref="BN52:BO52"/>
    <mergeCell ref="BP52:BQ52"/>
    <mergeCell ref="BR52:BS52"/>
    <mergeCell ref="BT52:BU52"/>
    <mergeCell ref="BV52:BW52"/>
    <mergeCell ref="B53:D53"/>
    <mergeCell ref="F53:G53"/>
    <mergeCell ref="H53:I53"/>
    <mergeCell ref="J53:K53"/>
    <mergeCell ref="L53:M53"/>
    <mergeCell ref="BB52:BC52"/>
    <mergeCell ref="BD52:BE52"/>
    <mergeCell ref="BF52:BG52"/>
    <mergeCell ref="BH52:BI52"/>
    <mergeCell ref="BJ52:BK52"/>
    <mergeCell ref="BL52:BM52"/>
    <mergeCell ref="AP52:AQ52"/>
    <mergeCell ref="AR52:AS52"/>
    <mergeCell ref="AT52:AU52"/>
    <mergeCell ref="AV52:AW52"/>
    <mergeCell ref="AX52:AY52"/>
    <mergeCell ref="AZ52:BA52"/>
    <mergeCell ref="AD52:AE52"/>
    <mergeCell ref="AF52:AG52"/>
    <mergeCell ref="AH52:AI52"/>
    <mergeCell ref="AJ52:AK52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AZ54:BA54"/>
    <mergeCell ref="BB54:BC54"/>
    <mergeCell ref="BD54:BE54"/>
    <mergeCell ref="AH54:AI54"/>
    <mergeCell ref="AJ54:AK54"/>
    <mergeCell ref="AL54:AM54"/>
    <mergeCell ref="AN54:AO54"/>
    <mergeCell ref="AP54:AQ54"/>
    <mergeCell ref="AR54:AS54"/>
    <mergeCell ref="V54:W54"/>
    <mergeCell ref="X54:Y54"/>
    <mergeCell ref="Z54:AA54"/>
    <mergeCell ref="AB54:AC54"/>
    <mergeCell ref="AD54:AE54"/>
    <mergeCell ref="AF54:AG54"/>
    <mergeCell ref="BV53:BW53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3:BK53"/>
    <mergeCell ref="BL53:BM53"/>
    <mergeCell ref="BN53:BO53"/>
    <mergeCell ref="BP53:BQ53"/>
    <mergeCell ref="BR53:BS53"/>
    <mergeCell ref="BT53:BU53"/>
    <mergeCell ref="AX53:AY53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BR54:BS54"/>
    <mergeCell ref="BT54:BU54"/>
    <mergeCell ref="BV54:BW54"/>
    <mergeCell ref="B55:D55"/>
    <mergeCell ref="F55:G55"/>
    <mergeCell ref="H55:I55"/>
    <mergeCell ref="J55:K55"/>
    <mergeCell ref="L55:M55"/>
    <mergeCell ref="N55:O55"/>
    <mergeCell ref="P55:Q55"/>
    <mergeCell ref="BF54:BG54"/>
    <mergeCell ref="BH54:BI54"/>
    <mergeCell ref="BJ54:BK54"/>
    <mergeCell ref="BL54:BM54"/>
    <mergeCell ref="BN54:BO54"/>
    <mergeCell ref="BP54:BQ54"/>
    <mergeCell ref="AT54:AU54"/>
    <mergeCell ref="AV54:AW54"/>
    <mergeCell ref="AX54:AY54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N55:BO55"/>
    <mergeCell ref="BP55:BQ55"/>
    <mergeCell ref="BR55:BS55"/>
    <mergeCell ref="BT55:BU55"/>
    <mergeCell ref="BV55:BW55"/>
    <mergeCell ref="B56:D56"/>
    <mergeCell ref="F56:G56"/>
    <mergeCell ref="H56:I56"/>
    <mergeCell ref="J56:K56"/>
    <mergeCell ref="L56:M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B57:AC57"/>
    <mergeCell ref="AD57:AE57"/>
    <mergeCell ref="AF57:AG57"/>
    <mergeCell ref="BV56:BW56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D59:AE59"/>
    <mergeCell ref="BR57:BS57"/>
    <mergeCell ref="BT57:BU57"/>
    <mergeCell ref="BV57:BW57"/>
    <mergeCell ref="B58:D58"/>
    <mergeCell ref="F58:G58"/>
    <mergeCell ref="H58:I58"/>
    <mergeCell ref="J58:K58"/>
    <mergeCell ref="L58:M58"/>
    <mergeCell ref="N58:O58"/>
    <mergeCell ref="P58:Q58"/>
    <mergeCell ref="BF57:BG57"/>
    <mergeCell ref="BH57:BI57"/>
    <mergeCell ref="BJ57:BK57"/>
    <mergeCell ref="BL57:BM57"/>
    <mergeCell ref="BN57:BO57"/>
    <mergeCell ref="BP57:BQ57"/>
    <mergeCell ref="AT57:AU57"/>
    <mergeCell ref="AV57:AW57"/>
    <mergeCell ref="AX57:AY57"/>
    <mergeCell ref="AZ57:BA57"/>
    <mergeCell ref="BB57:BC57"/>
    <mergeCell ref="BD57:BE57"/>
    <mergeCell ref="AH57:AI57"/>
    <mergeCell ref="AJ57:AK57"/>
    <mergeCell ref="AL57:AM57"/>
    <mergeCell ref="AN57:AO57"/>
    <mergeCell ref="AP57:AQ57"/>
    <mergeCell ref="AR57:AS57"/>
    <mergeCell ref="V57:W57"/>
    <mergeCell ref="X57:Y57"/>
    <mergeCell ref="Z57:AA57"/>
    <mergeCell ref="AT59:AU59"/>
    <mergeCell ref="B59:D59"/>
    <mergeCell ref="F59:G59"/>
    <mergeCell ref="H59:I59"/>
    <mergeCell ref="J59:K59"/>
    <mergeCell ref="L59:M59"/>
    <mergeCell ref="BB58:BC58"/>
    <mergeCell ref="BD58:BE58"/>
    <mergeCell ref="BF58:BG58"/>
    <mergeCell ref="BH58:BI58"/>
    <mergeCell ref="BJ58:BK58"/>
    <mergeCell ref="BL58:BM58"/>
    <mergeCell ref="AP58:AQ58"/>
    <mergeCell ref="AR58:AS58"/>
    <mergeCell ref="AT58:AU58"/>
    <mergeCell ref="AV58:AW58"/>
    <mergeCell ref="AX58:AY58"/>
    <mergeCell ref="AZ58:BA58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Z59:AA59"/>
    <mergeCell ref="AB59:AC59"/>
    <mergeCell ref="AV59:AW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N58:BO58"/>
    <mergeCell ref="BP58:BQ58"/>
    <mergeCell ref="BR58:BS58"/>
    <mergeCell ref="BT58:BU58"/>
    <mergeCell ref="BV58:BW58"/>
    <mergeCell ref="BV59:BW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CM60"/>
  <sheetViews>
    <sheetView zoomScale="150" zoomScaleNormal="150" workbookViewId="0">
      <selection activeCell="F27" sqref="F27:U27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 t="s">
        <v>85</v>
      </c>
      <c r="AZ2" s="246"/>
      <c r="BA2" s="246"/>
      <c r="BB2" s="113"/>
      <c r="BC2" s="246"/>
      <c r="BD2" s="246"/>
      <c r="BE2" s="246"/>
      <c r="BF2" s="113"/>
      <c r="BG2" s="219" t="s">
        <v>84</v>
      </c>
      <c r="BH2" s="219"/>
      <c r="BI2" s="219"/>
      <c r="BJ2" s="219"/>
      <c r="BK2" s="219"/>
      <c r="BL2" s="219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"&amp;IF(DataInduk!$D$31="Putra","Putra",IF(DataInduk!$D$31="Putri","Putri","")),(IF(LEN(DataInduk!$D$29)&gt;2,LEFT(DataInduk!$D$29,2),DataInduk!$D$29)&amp;IF(DataInduk!$D$37="ABC","F ",".6 ")&amp;IF(DataInduk!$D$31="Putra","Putra",IF(DataInduk!$D$31="Putri","Putri",""))))</f>
        <v xml:space="preserve"> Kompetensi Maddah 1 Santri Kelas 3F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"&amp;IF(DataInduk!$D$31="Putra","Pa",IF(DataInduk!$D$31="Putri","Pi","")),(IF(LEN(DataInduk!$D$29)&gt;2,LEFT(DataInduk!$D$29,2),DataInduk!$D$29)&amp;IF(DataInduk!$D$37="ABC","F ",".6 ")&amp;IF(DataInduk!$D$31="Putra","Pa",IF(DataInduk!$D$31="Putri","Pi",""))))&amp;" : "&amp;DataInduk!$D$49</f>
        <v xml:space="preserve">Wali Kelas 3F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28" t="s">
        <v>53</v>
      </c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IF('PS1'!E10="","",'PS1'!E10)</f>
        <v/>
      </c>
      <c r="G9" s="374"/>
      <c r="H9" s="364" t="str">
        <f>IF('PS1'!E11="","",'PS1'!E11)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IF('1_F'!$B9="","",'1_F'!$B9)</f>
        <v/>
      </c>
      <c r="C10" s="260"/>
      <c r="D10" s="261"/>
      <c r="E10" s="109" t="str">
        <f>IF('1_F'!$E9="","",'1_F'!$E9)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IF('1_F'!$B10="","",'1_F'!$B10)</f>
        <v/>
      </c>
      <c r="C11" s="251"/>
      <c r="D11" s="252"/>
      <c r="E11" s="110" t="str">
        <f>IF('1_F'!$E10="","",'1_F'!$E10)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IF('1_F'!$B11="","",'1_F'!$B11)</f>
        <v/>
      </c>
      <c r="C12" s="254"/>
      <c r="D12" s="255"/>
      <c r="E12" s="111" t="str">
        <f>IF('1_F'!$E11="","",'1_F'!$E11)</f>
        <v/>
      </c>
      <c r="F12" s="354"/>
      <c r="G12" s="355"/>
      <c r="H12" s="288"/>
      <c r="I12" s="285"/>
      <c r="J12" s="286"/>
      <c r="K12" s="287"/>
      <c r="L12" s="288"/>
      <c r="M12" s="285"/>
      <c r="N12" s="289"/>
      <c r="O12" s="290"/>
      <c r="P12" s="288"/>
      <c r="Q12" s="285"/>
      <c r="R12" s="286"/>
      <c r="S12" s="287"/>
      <c r="T12" s="288"/>
      <c r="U12" s="285"/>
      <c r="V12" s="289"/>
      <c r="W12" s="290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IF('1_F'!$B12="","",'1_F'!$B12)</f>
        <v/>
      </c>
      <c r="C13" s="251"/>
      <c r="D13" s="252"/>
      <c r="E13" s="110" t="str">
        <f>IF('1_F'!$E12="","",'1_F'!$E12)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IF('1_F'!$B13="","",'1_F'!$B13)</f>
        <v/>
      </c>
      <c r="C14" s="254"/>
      <c r="D14" s="255"/>
      <c r="E14" s="111" t="str">
        <f>IF('1_F'!$E13="","",'1_F'!$E13)</f>
        <v/>
      </c>
      <c r="F14" s="354"/>
      <c r="G14" s="355"/>
      <c r="H14" s="288"/>
      <c r="I14" s="285"/>
      <c r="J14" s="286"/>
      <c r="K14" s="287"/>
      <c r="L14" s="288"/>
      <c r="M14" s="285"/>
      <c r="N14" s="289"/>
      <c r="O14" s="290"/>
      <c r="P14" s="288"/>
      <c r="Q14" s="285"/>
      <c r="R14" s="286"/>
      <c r="S14" s="287"/>
      <c r="T14" s="288"/>
      <c r="U14" s="285"/>
      <c r="V14" s="289"/>
      <c r="W14" s="290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IF('1_F'!$B14="","",'1_F'!$B14)</f>
        <v/>
      </c>
      <c r="C15" s="251"/>
      <c r="D15" s="252"/>
      <c r="E15" s="110" t="str">
        <f>IF('1_F'!$E14="","",'1_F'!$E14)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IF('1_F'!$B15="","",'1_F'!$B15)</f>
        <v/>
      </c>
      <c r="C16" s="254"/>
      <c r="D16" s="255"/>
      <c r="E16" s="111" t="str">
        <f>IF('1_F'!$E15="","",'1_F'!$E15)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IF('1_F'!$B16="","",'1_F'!$B16)</f>
        <v/>
      </c>
      <c r="C17" s="251"/>
      <c r="D17" s="252"/>
      <c r="E17" s="110" t="str">
        <f>IF('1_F'!$E16="","",'1_F'!$E16)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IF('1_F'!$B17="","",'1_F'!$B17)</f>
        <v/>
      </c>
      <c r="C18" s="254"/>
      <c r="D18" s="255"/>
      <c r="E18" s="111" t="str">
        <f>IF('1_F'!$E17="","",'1_F'!$E17)</f>
        <v/>
      </c>
      <c r="F18" s="354"/>
      <c r="G18" s="355"/>
      <c r="H18" s="288"/>
      <c r="I18" s="285"/>
      <c r="J18" s="286"/>
      <c r="K18" s="287"/>
      <c r="L18" s="288"/>
      <c r="M18" s="285"/>
      <c r="N18" s="289"/>
      <c r="O18" s="290"/>
      <c r="P18" s="288"/>
      <c r="Q18" s="285"/>
      <c r="R18" s="286"/>
      <c r="S18" s="287"/>
      <c r="T18" s="288"/>
      <c r="U18" s="285"/>
      <c r="V18" s="289"/>
      <c r="W18" s="290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IF('1_F'!$B18="","",'1_F'!$B18)</f>
        <v/>
      </c>
      <c r="C19" s="251"/>
      <c r="D19" s="252"/>
      <c r="E19" s="110" t="str">
        <f>IF('1_F'!$E18="","",'1_F'!$E18)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IF('1_F'!$B19="","",'1_F'!$B19)</f>
        <v/>
      </c>
      <c r="C20" s="254"/>
      <c r="D20" s="255"/>
      <c r="E20" s="111" t="str">
        <f>IF('1_F'!$E19="","",'1_F'!$E19)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IF('1_F'!$B20="","",'1_F'!$B20)</f>
        <v/>
      </c>
      <c r="C21" s="251"/>
      <c r="D21" s="252"/>
      <c r="E21" s="110" t="str">
        <f>IF('1_F'!$E20="","",'1_F'!$E20)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IF('1_F'!$B21="","",'1_F'!$B21)</f>
        <v/>
      </c>
      <c r="C22" s="254"/>
      <c r="D22" s="255"/>
      <c r="E22" s="111" t="str">
        <f>IF('1_F'!$E21="","",'1_F'!$E21)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IF('1_F'!$B22="","",'1_F'!$B22)</f>
        <v/>
      </c>
      <c r="C23" s="251"/>
      <c r="D23" s="252"/>
      <c r="E23" s="110" t="str">
        <f>IF('1_F'!$E22="","",'1_F'!$E22)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IF('1_F'!$B23="","",'1_F'!$B23)</f>
        <v/>
      </c>
      <c r="C24" s="254"/>
      <c r="D24" s="255"/>
      <c r="E24" s="111" t="str">
        <f>IF('1_F'!$E23="","",'1_F'!$E23)</f>
        <v/>
      </c>
      <c r="F24" s="378"/>
      <c r="G24" s="379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IF('1_F'!$B24="","",'1_F'!$B24)</f>
        <v/>
      </c>
      <c r="C25" s="251"/>
      <c r="D25" s="252"/>
      <c r="E25" s="110" t="str">
        <f>IF('1_F'!$E24="","",'1_F'!$E24)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IF('1_F'!$B25="","",'1_F'!$B25)</f>
        <v/>
      </c>
      <c r="C26" s="254"/>
      <c r="D26" s="255"/>
      <c r="E26" s="111" t="str">
        <f>IF('1_F'!$E25="","",'1_F'!$E25)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IF('1_F'!$B26="","",'1_F'!$B26)</f>
        <v/>
      </c>
      <c r="C27" s="251"/>
      <c r="D27" s="252"/>
      <c r="E27" s="110" t="str">
        <f>IF('1_F'!$E26="","",'1_F'!$E26)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IF('1_F'!$B27="","",'1_F'!$B27)</f>
        <v/>
      </c>
      <c r="C28" s="254"/>
      <c r="D28" s="255"/>
      <c r="E28" s="111" t="str">
        <f>IF('1_F'!$E27="","",'1_F'!$E27)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IF('1_F'!$B28="","",'1_F'!$B28)</f>
        <v/>
      </c>
      <c r="C29" s="251"/>
      <c r="D29" s="252"/>
      <c r="E29" s="110" t="str">
        <f>IF('1_F'!$E28="","",'1_F'!$E28)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IF('1_F'!$B29="","",'1_F'!$B29)</f>
        <v/>
      </c>
      <c r="C30" s="254"/>
      <c r="D30" s="255"/>
      <c r="E30" s="111" t="str">
        <f>IF('1_F'!$E29="","",'1_F'!$E29)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IF('1_F'!$B30="","",'1_F'!$B30)</f>
        <v/>
      </c>
      <c r="C31" s="251"/>
      <c r="D31" s="252"/>
      <c r="E31" s="110" t="str">
        <f>IF('1_F'!$E30="","",'1_F'!$E30)</f>
        <v/>
      </c>
      <c r="F31" s="352"/>
      <c r="G31" s="353"/>
      <c r="H31" s="297"/>
      <c r="I31" s="298"/>
      <c r="J31" s="297"/>
      <c r="K31" s="298"/>
      <c r="L31" s="297"/>
      <c r="M31" s="298"/>
      <c r="N31" s="299"/>
      <c r="O31" s="302"/>
      <c r="P31" s="297"/>
      <c r="Q31" s="298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IF('1_F'!$B31="","",'1_F'!$B31)</f>
        <v/>
      </c>
      <c r="C32" s="254"/>
      <c r="D32" s="255"/>
      <c r="E32" s="111" t="str">
        <f>IF('1_F'!$E31="","",'1_F'!$E31)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IF('1_F'!$B32="","",'1_F'!$B32)</f>
        <v/>
      </c>
      <c r="C33" s="251"/>
      <c r="D33" s="252"/>
      <c r="E33" s="110" t="str">
        <f>IF('1_F'!$E32="","",'1_F'!$E32)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IF('1_F'!$B33="","",'1_F'!$B33)</f>
        <v/>
      </c>
      <c r="C34" s="254"/>
      <c r="D34" s="255"/>
      <c r="E34" s="111" t="str">
        <f>IF('1_F'!$E33="","",'1_F'!$E33)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IF('1_F'!$B34="","",'1_F'!$B34)</f>
        <v/>
      </c>
      <c r="C35" s="251"/>
      <c r="D35" s="252"/>
      <c r="E35" s="110" t="str">
        <f>IF('1_F'!$E34="","",'1_F'!$E34)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IF('1_F'!$B35="","",'1_F'!$B35)</f>
        <v/>
      </c>
      <c r="C36" s="254"/>
      <c r="D36" s="255"/>
      <c r="E36" s="111" t="str">
        <f>IF('1_F'!$E35="","",'1_F'!$E35)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IF('1_F'!$B36="","",'1_F'!$B36)</f>
        <v/>
      </c>
      <c r="C37" s="251"/>
      <c r="D37" s="252"/>
      <c r="E37" s="110" t="str">
        <f>IF('1_F'!$E36="","",'1_F'!$E36)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IF('1_F'!$B37="","",'1_F'!$B37)</f>
        <v/>
      </c>
      <c r="C38" s="254"/>
      <c r="D38" s="255"/>
      <c r="E38" s="111" t="str">
        <f>IF('1_F'!$E37="","",'1_F'!$E37)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IF('1_F'!$B38="","",'1_F'!$B38)</f>
        <v/>
      </c>
      <c r="C39" s="251"/>
      <c r="D39" s="252"/>
      <c r="E39" s="110" t="str">
        <f>IF('1_F'!$E38="","",'1_F'!$E38)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IF('1_F'!$B39="","",'1_F'!$B39)</f>
        <v/>
      </c>
      <c r="C40" s="254"/>
      <c r="D40" s="255"/>
      <c r="E40" s="111" t="str">
        <f>IF('1_F'!$E39="","",'1_F'!$E39)</f>
        <v/>
      </c>
      <c r="F40" s="354"/>
      <c r="G40" s="355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IF('1_F'!$B40="","",'1_F'!$B40)</f>
        <v/>
      </c>
      <c r="C41" s="251"/>
      <c r="D41" s="252"/>
      <c r="E41" s="110" t="str">
        <f>IF('1_F'!$E40="","",'1_F'!$E40)</f>
        <v/>
      </c>
      <c r="F41" s="352"/>
      <c r="G41" s="353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IF('1_F'!$B41="","",'1_F'!$B41)</f>
        <v/>
      </c>
      <c r="C42" s="254"/>
      <c r="D42" s="255"/>
      <c r="E42" s="111" t="str">
        <f>IF('1_F'!$E41="","",'1_F'!$E41)</f>
        <v/>
      </c>
      <c r="F42" s="354"/>
      <c r="G42" s="355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IF('1_F'!$B42="","",'1_F'!$B42)</f>
        <v/>
      </c>
      <c r="C43" s="251"/>
      <c r="D43" s="252"/>
      <c r="E43" s="110" t="str">
        <f>IF('1_F'!$E42="","",'1_F'!$E42)</f>
        <v/>
      </c>
      <c r="F43" s="352"/>
      <c r="G43" s="353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IF('1_F'!$B43="","",'1_F'!$B43)</f>
        <v/>
      </c>
      <c r="C44" s="254"/>
      <c r="D44" s="255"/>
      <c r="E44" s="111" t="str">
        <f>IF('1_F'!$E43="","",'1_F'!$E43)</f>
        <v/>
      </c>
      <c r="F44" s="354"/>
      <c r="G44" s="355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IF('1_F'!$B44="","",'1_F'!$B44)</f>
        <v/>
      </c>
      <c r="C45" s="251"/>
      <c r="D45" s="252"/>
      <c r="E45" s="110" t="str">
        <f>IF('1_F'!$E44="","",'1_F'!$E44)</f>
        <v/>
      </c>
      <c r="F45" s="352"/>
      <c r="G45" s="353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IF('1_F'!$B45="","",'1_F'!$B45)</f>
        <v/>
      </c>
      <c r="C46" s="254"/>
      <c r="D46" s="255"/>
      <c r="E46" s="111" t="str">
        <f>IF('1_F'!$E45="","",'1_F'!$E45)</f>
        <v/>
      </c>
      <c r="F46" s="354"/>
      <c r="G46" s="355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IF('1_F'!$B46="","",'1_F'!$B46)</f>
        <v/>
      </c>
      <c r="C47" s="251"/>
      <c r="D47" s="252"/>
      <c r="E47" s="110" t="str">
        <f>IF('1_F'!$E46="","",'1_F'!$E46)</f>
        <v/>
      </c>
      <c r="F47" s="352"/>
      <c r="G47" s="353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IF('1_F'!$B47="","",'1_F'!$B47)</f>
        <v/>
      </c>
      <c r="C48" s="254"/>
      <c r="D48" s="255"/>
      <c r="E48" s="111" t="str">
        <f>IF('1_F'!$E47="","",'1_F'!$E47)</f>
        <v/>
      </c>
      <c r="F48" s="354"/>
      <c r="G48" s="355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IF('1_F'!$B48="","",'1_F'!$B48)</f>
        <v/>
      </c>
      <c r="C49" s="251"/>
      <c r="D49" s="252"/>
      <c r="E49" s="110" t="str">
        <f>IF('1_F'!$E48="","",'1_F'!$E48)</f>
        <v/>
      </c>
      <c r="F49" s="352"/>
      <c r="G49" s="353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IF('1_F'!$B49="","",'1_F'!$B49)</f>
        <v/>
      </c>
      <c r="C50" s="254"/>
      <c r="D50" s="255"/>
      <c r="E50" s="111" t="str">
        <f>IF('1_F'!$E49="","",'1_F'!$E49)</f>
        <v/>
      </c>
      <c r="F50" s="354"/>
      <c r="G50" s="355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IF('1_F'!$B50="","",'1_F'!$B50)</f>
        <v/>
      </c>
      <c r="C51" s="251"/>
      <c r="D51" s="252"/>
      <c r="E51" s="110" t="str">
        <f>IF('1_F'!$E50="","",'1_F'!$E50)</f>
        <v/>
      </c>
      <c r="F51" s="352"/>
      <c r="G51" s="353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IF('1_F'!$B51="","",'1_F'!$B51)</f>
        <v/>
      </c>
      <c r="C52" s="254"/>
      <c r="D52" s="255"/>
      <c r="E52" s="111" t="str">
        <f>IF('1_F'!$E51="","",'1_F'!$E51)</f>
        <v/>
      </c>
      <c r="F52" s="354"/>
      <c r="G52" s="355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IF('1_F'!$B52="","",'1_F'!$B52)</f>
        <v/>
      </c>
      <c r="C53" s="251"/>
      <c r="D53" s="252"/>
      <c r="E53" s="110" t="str">
        <f>IF('1_F'!$E52="","",'1_F'!$E52)</f>
        <v/>
      </c>
      <c r="F53" s="352"/>
      <c r="G53" s="353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IF('1_F'!$B53="","",'1_F'!$B53)</f>
        <v/>
      </c>
      <c r="C54" s="254"/>
      <c r="D54" s="255"/>
      <c r="E54" s="111" t="str">
        <f>IF('1_F'!$E53="","",'1_F'!$E53)</f>
        <v/>
      </c>
      <c r="F54" s="354"/>
      <c r="G54" s="355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IF('1_F'!$B54="","",'1_F'!$B54)</f>
        <v/>
      </c>
      <c r="C55" s="251"/>
      <c r="D55" s="252"/>
      <c r="E55" s="110" t="str">
        <f>IF('1_F'!$E54="","",'1_F'!$E54)</f>
        <v/>
      </c>
      <c r="F55" s="352"/>
      <c r="G55" s="353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IF('1_F'!$B55="","",'1_F'!$B55)</f>
        <v/>
      </c>
      <c r="C56" s="254"/>
      <c r="D56" s="255"/>
      <c r="E56" s="111" t="str">
        <f>IF('1_F'!$E55="","",'1_F'!$E55)</f>
        <v/>
      </c>
      <c r="F56" s="354"/>
      <c r="G56" s="355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IF('1_F'!$B56="","",'1_F'!$B56)</f>
        <v/>
      </c>
      <c r="C57" s="251"/>
      <c r="D57" s="252"/>
      <c r="E57" s="110" t="str">
        <f>IF('1_F'!$E56="","",'1_F'!$E56)</f>
        <v/>
      </c>
      <c r="F57" s="352"/>
      <c r="G57" s="353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IF('1_F'!$B57="","",'1_F'!$B57)</f>
        <v/>
      </c>
      <c r="C58" s="254"/>
      <c r="D58" s="255"/>
      <c r="E58" s="111" t="str">
        <f>IF('1_F'!$E57="","",'1_F'!$E57)</f>
        <v/>
      </c>
      <c r="F58" s="354"/>
      <c r="G58" s="355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IF('1_F'!$B58="","",'1_F'!$B58)</f>
        <v/>
      </c>
      <c r="C59" s="248"/>
      <c r="D59" s="249"/>
      <c r="E59" s="112" t="str">
        <f>IF('1_F'!$E58="","",'1_F'!$E58)</f>
        <v/>
      </c>
      <c r="F59" s="376"/>
      <c r="G59" s="37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heet="1" objects="1" scenarios="1" selectLockedCells="1"/>
  <mergeCells count="1859">
    <mergeCell ref="A8:A9"/>
    <mergeCell ref="B8:D9"/>
    <mergeCell ref="E8:E9"/>
    <mergeCell ref="F8:BZ8"/>
    <mergeCell ref="F9:G9"/>
    <mergeCell ref="H9:I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9:BC9"/>
    <mergeCell ref="BD9:BE9"/>
    <mergeCell ref="AH9:AI9"/>
    <mergeCell ref="AJ9:AK9"/>
    <mergeCell ref="AL9:AM9"/>
    <mergeCell ref="AN9:AO9"/>
    <mergeCell ref="R9:S9"/>
    <mergeCell ref="T9:U9"/>
    <mergeCell ref="BV9:BW9"/>
    <mergeCell ref="AV9:AW9"/>
    <mergeCell ref="BG4:BL4"/>
    <mergeCell ref="BN4:BU4"/>
    <mergeCell ref="D5:G5"/>
    <mergeCell ref="AB6:BA6"/>
    <mergeCell ref="BR9:BS9"/>
    <mergeCell ref="BT9:BU9"/>
    <mergeCell ref="B10:D10"/>
    <mergeCell ref="F10:G10"/>
    <mergeCell ref="H10:I10"/>
    <mergeCell ref="J10:K10"/>
    <mergeCell ref="L10:M10"/>
    <mergeCell ref="N10:O10"/>
    <mergeCell ref="P10:Q10"/>
    <mergeCell ref="BF9:BG9"/>
    <mergeCell ref="BH9:BI9"/>
    <mergeCell ref="BJ9:BK9"/>
    <mergeCell ref="BL9:BM9"/>
    <mergeCell ref="BN9:BO9"/>
    <mergeCell ref="BP9:BQ9"/>
    <mergeCell ref="AT9:AU9"/>
    <mergeCell ref="J9:K9"/>
    <mergeCell ref="L9:M9"/>
    <mergeCell ref="N9:O9"/>
    <mergeCell ref="P9:Q9"/>
    <mergeCell ref="BN10:BO10"/>
    <mergeCell ref="BP10:BQ10"/>
    <mergeCell ref="BR10:BS10"/>
    <mergeCell ref="AD10:AE10"/>
    <mergeCell ref="AF10:AG10"/>
    <mergeCell ref="AH10:AI10"/>
    <mergeCell ref="AJ10:AK10"/>
    <mergeCell ref="AL10:AM10"/>
    <mergeCell ref="AN10:AO10"/>
    <mergeCell ref="R10:S10"/>
    <mergeCell ref="T10:U10"/>
    <mergeCell ref="V10:W10"/>
    <mergeCell ref="X10:Y10"/>
    <mergeCell ref="Z10:AA10"/>
    <mergeCell ref="AB10:AC10"/>
    <mergeCell ref="AP11:AQ11"/>
    <mergeCell ref="AR11:AS11"/>
    <mergeCell ref="AT11:AU11"/>
    <mergeCell ref="AV11:AW11"/>
    <mergeCell ref="Z11:AA11"/>
    <mergeCell ref="AB11:AC11"/>
    <mergeCell ref="AD11:AE11"/>
    <mergeCell ref="AX9:AY9"/>
    <mergeCell ref="AZ9:BA9"/>
    <mergeCell ref="AP9:AQ9"/>
    <mergeCell ref="AR9:AS9"/>
    <mergeCell ref="V9:W9"/>
    <mergeCell ref="X9:Y9"/>
    <mergeCell ref="Z9:AA9"/>
    <mergeCell ref="AB9:AC9"/>
    <mergeCell ref="AD9:AE9"/>
    <mergeCell ref="AF9:AG9"/>
    <mergeCell ref="AR12:AS12"/>
    <mergeCell ref="V12:W12"/>
    <mergeCell ref="X12:Y12"/>
    <mergeCell ref="Z12:AA12"/>
    <mergeCell ref="AB12:AC12"/>
    <mergeCell ref="AD12:AE12"/>
    <mergeCell ref="AF12:AG12"/>
    <mergeCell ref="BT10:BU10"/>
    <mergeCell ref="BV10:BW10"/>
    <mergeCell ref="B11:D11"/>
    <mergeCell ref="F11:G11"/>
    <mergeCell ref="H11:I11"/>
    <mergeCell ref="J11:K11"/>
    <mergeCell ref="L11:M11"/>
    <mergeCell ref="BB10:BC10"/>
    <mergeCell ref="BD10:BE10"/>
    <mergeCell ref="BF10:BG10"/>
    <mergeCell ref="BH10:BI10"/>
    <mergeCell ref="BJ10:BK10"/>
    <mergeCell ref="BL10:BM10"/>
    <mergeCell ref="AP10:AQ10"/>
    <mergeCell ref="AR10:AS10"/>
    <mergeCell ref="AT10:AU10"/>
    <mergeCell ref="AV10:AW10"/>
    <mergeCell ref="AX10:AY10"/>
    <mergeCell ref="AZ10:BA10"/>
    <mergeCell ref="BB11:BC11"/>
    <mergeCell ref="BD11:BE11"/>
    <mergeCell ref="BF11:BG11"/>
    <mergeCell ref="BH11:BI11"/>
    <mergeCell ref="AL11:AM11"/>
    <mergeCell ref="AN11:AO11"/>
    <mergeCell ref="BV11:BW11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B12:BC12"/>
    <mergeCell ref="BD12:BE12"/>
    <mergeCell ref="AH12:AI12"/>
    <mergeCell ref="AJ12:AK12"/>
    <mergeCell ref="AL12:AM12"/>
    <mergeCell ref="AN13:AO13"/>
    <mergeCell ref="R13:S13"/>
    <mergeCell ref="T13:U13"/>
    <mergeCell ref="V13:W13"/>
    <mergeCell ref="X13:Y13"/>
    <mergeCell ref="Z13:AA13"/>
    <mergeCell ref="AB13:AC13"/>
    <mergeCell ref="Z14:AA14"/>
    <mergeCell ref="AB14:AC14"/>
    <mergeCell ref="AD14:AE14"/>
    <mergeCell ref="BR12:BS12"/>
    <mergeCell ref="BT12:BU12"/>
    <mergeCell ref="BV12:BW12"/>
    <mergeCell ref="B13:D13"/>
    <mergeCell ref="F13:G13"/>
    <mergeCell ref="H13:I13"/>
    <mergeCell ref="J13:K13"/>
    <mergeCell ref="L13:M13"/>
    <mergeCell ref="N13:O13"/>
    <mergeCell ref="P13:Q13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AN12:AO12"/>
    <mergeCell ref="AP12:AQ12"/>
    <mergeCell ref="BN13:BO13"/>
    <mergeCell ref="BP13:BQ13"/>
    <mergeCell ref="BR13:BS13"/>
    <mergeCell ref="BT13:BU13"/>
    <mergeCell ref="BV13:BW13"/>
    <mergeCell ref="Z15:AA15"/>
    <mergeCell ref="AB15:AC15"/>
    <mergeCell ref="AD15:AE15"/>
    <mergeCell ref="AF15:AG15"/>
    <mergeCell ref="BV14:BW14"/>
    <mergeCell ref="B14:D14"/>
    <mergeCell ref="F14:G14"/>
    <mergeCell ref="H14:I14"/>
    <mergeCell ref="J14:K14"/>
    <mergeCell ref="L14:M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AD13:AE13"/>
    <mergeCell ref="AF13:AG13"/>
    <mergeCell ref="AH13:AI13"/>
    <mergeCell ref="AJ13:AK13"/>
    <mergeCell ref="AL13:AM13"/>
    <mergeCell ref="N15:O15"/>
    <mergeCell ref="P15:Q15"/>
    <mergeCell ref="R15:S15"/>
    <mergeCell ref="T15:U15"/>
    <mergeCell ref="BJ14:BK14"/>
    <mergeCell ref="BL14:BM14"/>
    <mergeCell ref="BN14:BO14"/>
    <mergeCell ref="BP14:BQ14"/>
    <mergeCell ref="BR14:BS14"/>
    <mergeCell ref="BT14:BU14"/>
    <mergeCell ref="AX14:AY14"/>
    <mergeCell ref="AZ14:BA14"/>
    <mergeCell ref="BB14:BC14"/>
    <mergeCell ref="BD14:BE14"/>
    <mergeCell ref="BF14:BG14"/>
    <mergeCell ref="BH14:BI14"/>
    <mergeCell ref="AL14:AM14"/>
    <mergeCell ref="AN14:AO14"/>
    <mergeCell ref="AP14:AQ14"/>
    <mergeCell ref="AR14:AS14"/>
    <mergeCell ref="AT14:AU14"/>
    <mergeCell ref="AV14:AW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6:D16"/>
    <mergeCell ref="F16:G16"/>
    <mergeCell ref="H16:I16"/>
    <mergeCell ref="J16:K16"/>
    <mergeCell ref="L16:M16"/>
    <mergeCell ref="N16:O16"/>
    <mergeCell ref="P16:Q16"/>
    <mergeCell ref="BF15:BG15"/>
    <mergeCell ref="BH15:BI15"/>
    <mergeCell ref="BJ15:BK15"/>
    <mergeCell ref="BL15:BM15"/>
    <mergeCell ref="BN15:BO15"/>
    <mergeCell ref="BP15:BQ15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AR15:AS15"/>
    <mergeCell ref="V15:W15"/>
    <mergeCell ref="X15:Y15"/>
    <mergeCell ref="B15:D15"/>
    <mergeCell ref="F15:G15"/>
    <mergeCell ref="H15:I15"/>
    <mergeCell ref="J15:K15"/>
    <mergeCell ref="L15:M15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Z17:AA17"/>
    <mergeCell ref="AB17:AC17"/>
    <mergeCell ref="AD17:AE17"/>
    <mergeCell ref="BR15:BS15"/>
    <mergeCell ref="BT15:BU15"/>
    <mergeCell ref="BV15:BW15"/>
    <mergeCell ref="R17:S17"/>
    <mergeCell ref="T17:U17"/>
    <mergeCell ref="V17:W17"/>
    <mergeCell ref="X17:Y17"/>
    <mergeCell ref="BN16:BO16"/>
    <mergeCell ref="BP16:BQ16"/>
    <mergeCell ref="BR16:BS16"/>
    <mergeCell ref="BT16:BU16"/>
    <mergeCell ref="BV16:BW16"/>
    <mergeCell ref="BJ17:BK17"/>
    <mergeCell ref="BL17:BM17"/>
    <mergeCell ref="BN17:BO17"/>
    <mergeCell ref="BP17:BQ17"/>
    <mergeCell ref="BR17:BS17"/>
    <mergeCell ref="BT17:BU17"/>
    <mergeCell ref="Z18:AA18"/>
    <mergeCell ref="AB18:AC18"/>
    <mergeCell ref="AD18:AE18"/>
    <mergeCell ref="AF18:AG18"/>
    <mergeCell ref="BV17:BW17"/>
    <mergeCell ref="B17:D17"/>
    <mergeCell ref="F17:G17"/>
    <mergeCell ref="H17:I17"/>
    <mergeCell ref="J17:K17"/>
    <mergeCell ref="L17:M17"/>
    <mergeCell ref="BB16:BC16"/>
    <mergeCell ref="BD16:BE16"/>
    <mergeCell ref="BF16:BG16"/>
    <mergeCell ref="BH16:BI16"/>
    <mergeCell ref="BJ16:BK16"/>
    <mergeCell ref="BL16:BM16"/>
    <mergeCell ref="AP16:AQ16"/>
    <mergeCell ref="AR16:AS16"/>
    <mergeCell ref="AT16:AU16"/>
    <mergeCell ref="AV16:AW16"/>
    <mergeCell ref="AX16:AY16"/>
    <mergeCell ref="AZ16:BA16"/>
    <mergeCell ref="AD16:AE16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AF17:AG17"/>
    <mergeCell ref="AH17:AI17"/>
    <mergeCell ref="AJ17:AK17"/>
    <mergeCell ref="N17:O17"/>
    <mergeCell ref="P17:Q17"/>
    <mergeCell ref="Z19:AA19"/>
    <mergeCell ref="AB19:AC19"/>
    <mergeCell ref="BR18:BS18"/>
    <mergeCell ref="BT18:BU18"/>
    <mergeCell ref="BV18:BW18"/>
    <mergeCell ref="B19:D19"/>
    <mergeCell ref="F19:G19"/>
    <mergeCell ref="H19:I19"/>
    <mergeCell ref="J19:K19"/>
    <mergeCell ref="L19:M19"/>
    <mergeCell ref="N19:O19"/>
    <mergeCell ref="P19:Q19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X18:Y18"/>
    <mergeCell ref="BN19:BO19"/>
    <mergeCell ref="BP19:BQ19"/>
    <mergeCell ref="BR19:BS19"/>
    <mergeCell ref="BT19:BU19"/>
    <mergeCell ref="BV19:BW19"/>
    <mergeCell ref="B20:D20"/>
    <mergeCell ref="F20:G20"/>
    <mergeCell ref="H20:I20"/>
    <mergeCell ref="J20:K20"/>
    <mergeCell ref="L20:M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R19:S19"/>
    <mergeCell ref="T19:U19"/>
    <mergeCell ref="V19:W19"/>
    <mergeCell ref="X19:Y19"/>
    <mergeCell ref="BF20:BG20"/>
    <mergeCell ref="BH20:BI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N20:O20"/>
    <mergeCell ref="P20:Q20"/>
    <mergeCell ref="R20:S20"/>
    <mergeCell ref="T20:U20"/>
    <mergeCell ref="V20:W20"/>
    <mergeCell ref="X20:Y20"/>
    <mergeCell ref="AH21:AI21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BV20:BW20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0:BK20"/>
    <mergeCell ref="BL20:BM20"/>
    <mergeCell ref="BN20:BO20"/>
    <mergeCell ref="BP20:BQ20"/>
    <mergeCell ref="BR20:BS20"/>
    <mergeCell ref="BT20:BU20"/>
    <mergeCell ref="AX20:AY20"/>
    <mergeCell ref="AZ20:BA20"/>
    <mergeCell ref="BB20:BC20"/>
    <mergeCell ref="BD20:BE20"/>
    <mergeCell ref="AN22:AO22"/>
    <mergeCell ref="R22:S22"/>
    <mergeCell ref="T22:U22"/>
    <mergeCell ref="V22:W22"/>
    <mergeCell ref="X22:Y22"/>
    <mergeCell ref="Z22:AA22"/>
    <mergeCell ref="AB22:AC22"/>
    <mergeCell ref="Z23:AA23"/>
    <mergeCell ref="AB23:AC23"/>
    <mergeCell ref="AD23:AE23"/>
    <mergeCell ref="BR21:BS21"/>
    <mergeCell ref="BT21:BU21"/>
    <mergeCell ref="BV21:BW21"/>
    <mergeCell ref="B22:D22"/>
    <mergeCell ref="F22:G22"/>
    <mergeCell ref="H22:I22"/>
    <mergeCell ref="J22:K22"/>
    <mergeCell ref="L22:M22"/>
    <mergeCell ref="N22:O22"/>
    <mergeCell ref="P22:Q22"/>
    <mergeCell ref="BF21:BG21"/>
    <mergeCell ref="BH21:BI21"/>
    <mergeCell ref="BJ21:BK21"/>
    <mergeCell ref="BL21:BM21"/>
    <mergeCell ref="BN21:BO21"/>
    <mergeCell ref="BP21:BQ21"/>
    <mergeCell ref="AT21:AU21"/>
    <mergeCell ref="AV21:AW21"/>
    <mergeCell ref="AX21:AY21"/>
    <mergeCell ref="AZ21:BA21"/>
    <mergeCell ref="BB21:BC21"/>
    <mergeCell ref="BD21:BE21"/>
    <mergeCell ref="BN22:BO22"/>
    <mergeCell ref="BP22:BQ22"/>
    <mergeCell ref="BR22:BS22"/>
    <mergeCell ref="BT22:BU22"/>
    <mergeCell ref="BV22:BW22"/>
    <mergeCell ref="Z24:AA24"/>
    <mergeCell ref="AB24:AC24"/>
    <mergeCell ref="AD24:AE24"/>
    <mergeCell ref="AF24:AG24"/>
    <mergeCell ref="BV23:BW23"/>
    <mergeCell ref="B23:D23"/>
    <mergeCell ref="F23:G23"/>
    <mergeCell ref="H23:I23"/>
    <mergeCell ref="J23:K23"/>
    <mergeCell ref="L23:M23"/>
    <mergeCell ref="BB22:BC22"/>
    <mergeCell ref="BD22:BE22"/>
    <mergeCell ref="BF22:BG22"/>
    <mergeCell ref="BH22:BI22"/>
    <mergeCell ref="BJ22:BK22"/>
    <mergeCell ref="BL22:BM22"/>
    <mergeCell ref="AP22:AQ22"/>
    <mergeCell ref="AR22:AS22"/>
    <mergeCell ref="AT22:AU22"/>
    <mergeCell ref="AV22:AW22"/>
    <mergeCell ref="AX22:AY22"/>
    <mergeCell ref="AZ22:BA22"/>
    <mergeCell ref="AD22:AE22"/>
    <mergeCell ref="AF22:AG22"/>
    <mergeCell ref="AH22:AI22"/>
    <mergeCell ref="AJ22:AK22"/>
    <mergeCell ref="AL22:AM22"/>
    <mergeCell ref="N24:O24"/>
    <mergeCell ref="P24:Q24"/>
    <mergeCell ref="R24:S24"/>
    <mergeCell ref="T24:U24"/>
    <mergeCell ref="BJ23:BK23"/>
    <mergeCell ref="BL23:BM23"/>
    <mergeCell ref="BN23:BO23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B25:D25"/>
    <mergeCell ref="F25:G25"/>
    <mergeCell ref="H25:I25"/>
    <mergeCell ref="J25:K25"/>
    <mergeCell ref="L25:M25"/>
    <mergeCell ref="N25:O25"/>
    <mergeCell ref="P25:Q25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B24:D24"/>
    <mergeCell ref="F24:G24"/>
    <mergeCell ref="H24:I24"/>
    <mergeCell ref="J24:K24"/>
    <mergeCell ref="L24:M24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Z26:AA26"/>
    <mergeCell ref="AB26:AC26"/>
    <mergeCell ref="AD26:AE26"/>
    <mergeCell ref="BR24:BS24"/>
    <mergeCell ref="BT24:BU24"/>
    <mergeCell ref="BV24:BW24"/>
    <mergeCell ref="R26:S26"/>
    <mergeCell ref="T26:U26"/>
    <mergeCell ref="V26:W26"/>
    <mergeCell ref="X26:Y26"/>
    <mergeCell ref="BN25:BO25"/>
    <mergeCell ref="BP25:BQ25"/>
    <mergeCell ref="BR25:BS25"/>
    <mergeCell ref="BT25:BU25"/>
    <mergeCell ref="BV25:BW25"/>
    <mergeCell ref="BJ26:BK26"/>
    <mergeCell ref="BL26:BM26"/>
    <mergeCell ref="BN26:BO26"/>
    <mergeCell ref="BP26:BQ26"/>
    <mergeCell ref="BR26:BS26"/>
    <mergeCell ref="BT26:BU26"/>
    <mergeCell ref="Z27:AA27"/>
    <mergeCell ref="AB27:AC27"/>
    <mergeCell ref="AD27:AE27"/>
    <mergeCell ref="AF27:AG27"/>
    <mergeCell ref="BV26:BW26"/>
    <mergeCell ref="B26:D26"/>
    <mergeCell ref="F26:G26"/>
    <mergeCell ref="H26:I26"/>
    <mergeCell ref="J26:K26"/>
    <mergeCell ref="L26:M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AX26:AY26"/>
    <mergeCell ref="AZ26:BA26"/>
    <mergeCell ref="BB26:BC26"/>
    <mergeCell ref="BD26:BE26"/>
    <mergeCell ref="BF26:BG26"/>
    <mergeCell ref="BH26:BI26"/>
    <mergeCell ref="AL26:AM26"/>
    <mergeCell ref="AN26:AO26"/>
    <mergeCell ref="AP26:AQ26"/>
    <mergeCell ref="AR26:AS26"/>
    <mergeCell ref="AT26:AU26"/>
    <mergeCell ref="AV26:AW26"/>
    <mergeCell ref="AF26:AG26"/>
    <mergeCell ref="AH26:AI26"/>
    <mergeCell ref="AJ26:AK26"/>
    <mergeCell ref="N26:O26"/>
    <mergeCell ref="P26:Q26"/>
    <mergeCell ref="Z28:AA28"/>
    <mergeCell ref="AB28:AC28"/>
    <mergeCell ref="BR27:BS27"/>
    <mergeCell ref="BT27:BU27"/>
    <mergeCell ref="BV27:BW27"/>
    <mergeCell ref="B28:D28"/>
    <mergeCell ref="F28:G28"/>
    <mergeCell ref="H28:I28"/>
    <mergeCell ref="J28:K28"/>
    <mergeCell ref="L28:M28"/>
    <mergeCell ref="N28:O28"/>
    <mergeCell ref="P28:Q28"/>
    <mergeCell ref="BF27:BG27"/>
    <mergeCell ref="BH27:BI27"/>
    <mergeCell ref="BJ27:BK27"/>
    <mergeCell ref="BL27:BM27"/>
    <mergeCell ref="BN27:BO27"/>
    <mergeCell ref="BP27:BQ27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BN28:BO28"/>
    <mergeCell ref="BP28:BQ28"/>
    <mergeCell ref="BR28:BS28"/>
    <mergeCell ref="BT28:BU28"/>
    <mergeCell ref="BV28:BW28"/>
    <mergeCell ref="B29:D29"/>
    <mergeCell ref="F29:G29"/>
    <mergeCell ref="H29:I29"/>
    <mergeCell ref="J29:K29"/>
    <mergeCell ref="L29:M29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R28:S28"/>
    <mergeCell ref="T28:U28"/>
    <mergeCell ref="V28:W28"/>
    <mergeCell ref="X28:Y28"/>
    <mergeCell ref="BF29:BG29"/>
    <mergeCell ref="BH29:BI29"/>
    <mergeCell ref="AL29:AM29"/>
    <mergeCell ref="AN29:AO29"/>
    <mergeCell ref="AP29:AQ29"/>
    <mergeCell ref="AR29:AS29"/>
    <mergeCell ref="AT29:AU29"/>
    <mergeCell ref="AV29:AW29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AH30:AI30"/>
    <mergeCell ref="AJ30:AK30"/>
    <mergeCell ref="AL30:AM30"/>
    <mergeCell ref="AN30:AO30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BV29:BW29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29:BK29"/>
    <mergeCell ref="BL29:BM29"/>
    <mergeCell ref="BN29:BO29"/>
    <mergeCell ref="BP29:BQ29"/>
    <mergeCell ref="BR29:BS29"/>
    <mergeCell ref="BT29:BU29"/>
    <mergeCell ref="AX29:AY29"/>
    <mergeCell ref="AZ29:BA29"/>
    <mergeCell ref="BB29:BC29"/>
    <mergeCell ref="BD29:BE29"/>
    <mergeCell ref="AN31:AO31"/>
    <mergeCell ref="R31:S31"/>
    <mergeCell ref="T31:U31"/>
    <mergeCell ref="V31:W31"/>
    <mergeCell ref="X31:Y31"/>
    <mergeCell ref="Z31:AA31"/>
    <mergeCell ref="AB31:AC31"/>
    <mergeCell ref="Z32:AA32"/>
    <mergeCell ref="AB32:AC32"/>
    <mergeCell ref="AD32:AE32"/>
    <mergeCell ref="BR30:BS30"/>
    <mergeCell ref="BT30:BU30"/>
    <mergeCell ref="BV30:BW30"/>
    <mergeCell ref="B31:D31"/>
    <mergeCell ref="F31:G31"/>
    <mergeCell ref="H31:I31"/>
    <mergeCell ref="J31:K31"/>
    <mergeCell ref="L31:M31"/>
    <mergeCell ref="N31:O31"/>
    <mergeCell ref="P31:Q31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BN31:BO31"/>
    <mergeCell ref="BP31:BQ31"/>
    <mergeCell ref="BR31:BS31"/>
    <mergeCell ref="BT31:BU31"/>
    <mergeCell ref="BV31:BW31"/>
    <mergeCell ref="Z33:AA33"/>
    <mergeCell ref="AB33:AC33"/>
    <mergeCell ref="AD33:AE33"/>
    <mergeCell ref="AF33:AG33"/>
    <mergeCell ref="BV32:BW32"/>
    <mergeCell ref="B32:D32"/>
    <mergeCell ref="F32:G32"/>
    <mergeCell ref="H32:I32"/>
    <mergeCell ref="J32:K32"/>
    <mergeCell ref="L32:M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N33:O33"/>
    <mergeCell ref="P33:Q33"/>
    <mergeCell ref="R33:S33"/>
    <mergeCell ref="T33:U33"/>
    <mergeCell ref="BJ32:BK32"/>
    <mergeCell ref="BL32:BM32"/>
    <mergeCell ref="BN32:BO32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4:D34"/>
    <mergeCell ref="F34:G34"/>
    <mergeCell ref="H34:I34"/>
    <mergeCell ref="J34:K34"/>
    <mergeCell ref="L34:M34"/>
    <mergeCell ref="N34:O34"/>
    <mergeCell ref="P34:Q34"/>
    <mergeCell ref="BF33:BG33"/>
    <mergeCell ref="BH33:BI33"/>
    <mergeCell ref="BJ33:BK33"/>
    <mergeCell ref="BL33:BM33"/>
    <mergeCell ref="BN33:BO33"/>
    <mergeCell ref="BP33:BQ33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B33:D33"/>
    <mergeCell ref="F33:G33"/>
    <mergeCell ref="H33:I33"/>
    <mergeCell ref="J33:K33"/>
    <mergeCell ref="L33:M33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Z35:AA35"/>
    <mergeCell ref="AB35:AC35"/>
    <mergeCell ref="AD35:AE35"/>
    <mergeCell ref="BR33:BS33"/>
    <mergeCell ref="BT33:BU33"/>
    <mergeCell ref="BV33:BW33"/>
    <mergeCell ref="R35:S35"/>
    <mergeCell ref="T35:U35"/>
    <mergeCell ref="V35:W35"/>
    <mergeCell ref="X35:Y35"/>
    <mergeCell ref="BN34:BO34"/>
    <mergeCell ref="BP34:BQ34"/>
    <mergeCell ref="BR34:BS34"/>
    <mergeCell ref="BT34:BU34"/>
    <mergeCell ref="BV34:BW34"/>
    <mergeCell ref="BJ35:BK35"/>
    <mergeCell ref="BL35:BM35"/>
    <mergeCell ref="BN35:BO35"/>
    <mergeCell ref="BP35:BQ35"/>
    <mergeCell ref="BR35:BS35"/>
    <mergeCell ref="BT35:BU35"/>
    <mergeCell ref="Z36:AA36"/>
    <mergeCell ref="AB36:AC36"/>
    <mergeCell ref="AD36:AE36"/>
    <mergeCell ref="AF36:AG36"/>
    <mergeCell ref="BV35:BW35"/>
    <mergeCell ref="B35:D35"/>
    <mergeCell ref="F35:G35"/>
    <mergeCell ref="H35:I35"/>
    <mergeCell ref="J35:K35"/>
    <mergeCell ref="L35:M35"/>
    <mergeCell ref="BB34:BC34"/>
    <mergeCell ref="BD34:BE34"/>
    <mergeCell ref="BF34:BG34"/>
    <mergeCell ref="BH34:BI34"/>
    <mergeCell ref="BJ34:BK34"/>
    <mergeCell ref="BL34:BM34"/>
    <mergeCell ref="AP34:AQ34"/>
    <mergeCell ref="AR34:AS34"/>
    <mergeCell ref="AT34:AU34"/>
    <mergeCell ref="AV34:AW34"/>
    <mergeCell ref="AX34:AY34"/>
    <mergeCell ref="AZ34:BA34"/>
    <mergeCell ref="AD34:AE34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AF35:AG35"/>
    <mergeCell ref="AH35:AI35"/>
    <mergeCell ref="AJ35:AK35"/>
    <mergeCell ref="N35:O35"/>
    <mergeCell ref="P35:Q35"/>
    <mergeCell ref="Z37:AA37"/>
    <mergeCell ref="AB37:AC37"/>
    <mergeCell ref="BR36:BS36"/>
    <mergeCell ref="BT36:BU36"/>
    <mergeCell ref="BV36:BW36"/>
    <mergeCell ref="B37:D37"/>
    <mergeCell ref="F37:G37"/>
    <mergeCell ref="H37:I37"/>
    <mergeCell ref="J37:K37"/>
    <mergeCell ref="L37:M37"/>
    <mergeCell ref="N37:O37"/>
    <mergeCell ref="P37:Q37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BN37:BO37"/>
    <mergeCell ref="BP37:BQ37"/>
    <mergeCell ref="BR37:BS37"/>
    <mergeCell ref="BT37:BU37"/>
    <mergeCell ref="BV37:BW37"/>
    <mergeCell ref="B38:D38"/>
    <mergeCell ref="F38:G38"/>
    <mergeCell ref="H38:I38"/>
    <mergeCell ref="J38:K38"/>
    <mergeCell ref="L38:M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BF38:BG38"/>
    <mergeCell ref="BH38:BI38"/>
    <mergeCell ref="AL38:AM38"/>
    <mergeCell ref="AN38:AO38"/>
    <mergeCell ref="AP38:AQ38"/>
    <mergeCell ref="AR38:AS38"/>
    <mergeCell ref="AT38:AU38"/>
    <mergeCell ref="AV38:AW38"/>
    <mergeCell ref="Z38:AA38"/>
    <mergeCell ref="AB38:AC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V38:W38"/>
    <mergeCell ref="X38:Y38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BV38:BW38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8:BK38"/>
    <mergeCell ref="BL38:BM38"/>
    <mergeCell ref="BN38:BO38"/>
    <mergeCell ref="BP38:BQ38"/>
    <mergeCell ref="BR38:BS38"/>
    <mergeCell ref="BT38:BU38"/>
    <mergeCell ref="AX38:AY38"/>
    <mergeCell ref="AZ38:BA38"/>
    <mergeCell ref="BB38:BC38"/>
    <mergeCell ref="BD38:BE38"/>
    <mergeCell ref="AN40:AO40"/>
    <mergeCell ref="R40:S40"/>
    <mergeCell ref="T40:U40"/>
    <mergeCell ref="V40:W40"/>
    <mergeCell ref="X40:Y40"/>
    <mergeCell ref="Z40:AA40"/>
    <mergeCell ref="AB40:AC40"/>
    <mergeCell ref="Z41:AA41"/>
    <mergeCell ref="AB41:AC41"/>
    <mergeCell ref="AD41:AE41"/>
    <mergeCell ref="BR39:BS39"/>
    <mergeCell ref="BT39:BU39"/>
    <mergeCell ref="BV39:BW39"/>
    <mergeCell ref="B40:D40"/>
    <mergeCell ref="F40:G40"/>
    <mergeCell ref="H40:I40"/>
    <mergeCell ref="J40:K40"/>
    <mergeCell ref="L40:M40"/>
    <mergeCell ref="N40:O40"/>
    <mergeCell ref="P40:Q40"/>
    <mergeCell ref="BF39:BG39"/>
    <mergeCell ref="BH39:BI39"/>
    <mergeCell ref="BJ39:BK39"/>
    <mergeCell ref="BL39:BM39"/>
    <mergeCell ref="BN39:BO39"/>
    <mergeCell ref="BP39:BQ39"/>
    <mergeCell ref="AT39:AU39"/>
    <mergeCell ref="AV39:AW39"/>
    <mergeCell ref="AX39:AY39"/>
    <mergeCell ref="AZ39:BA39"/>
    <mergeCell ref="BB39:BC39"/>
    <mergeCell ref="BD39:BE39"/>
    <mergeCell ref="BN40:BO40"/>
    <mergeCell ref="BP40:BQ40"/>
    <mergeCell ref="BR40:BS40"/>
    <mergeCell ref="BT40:BU40"/>
    <mergeCell ref="BV40:BW40"/>
    <mergeCell ref="Z42:AA42"/>
    <mergeCell ref="AB42:AC42"/>
    <mergeCell ref="AD42:AE42"/>
    <mergeCell ref="AF42:AG42"/>
    <mergeCell ref="BV41:BW41"/>
    <mergeCell ref="B41:D41"/>
    <mergeCell ref="F41:G41"/>
    <mergeCell ref="H41:I41"/>
    <mergeCell ref="J41:K41"/>
    <mergeCell ref="L41:M41"/>
    <mergeCell ref="BB40:BC40"/>
    <mergeCell ref="BD40:BE40"/>
    <mergeCell ref="BF40:BG40"/>
    <mergeCell ref="BH40:BI40"/>
    <mergeCell ref="BJ40:BK40"/>
    <mergeCell ref="BL40:BM40"/>
    <mergeCell ref="AP40:AQ40"/>
    <mergeCell ref="AR40:AS40"/>
    <mergeCell ref="AT40:AU40"/>
    <mergeCell ref="AV40:AW40"/>
    <mergeCell ref="AX40:AY40"/>
    <mergeCell ref="AZ40:BA40"/>
    <mergeCell ref="AD40:AE40"/>
    <mergeCell ref="AF40:AG40"/>
    <mergeCell ref="AH40:AI40"/>
    <mergeCell ref="AJ40:AK40"/>
    <mergeCell ref="AL40:AM40"/>
    <mergeCell ref="N42:O42"/>
    <mergeCell ref="P42:Q42"/>
    <mergeCell ref="R42:S42"/>
    <mergeCell ref="T42:U42"/>
    <mergeCell ref="BJ41:BK41"/>
    <mergeCell ref="BL41:BM41"/>
    <mergeCell ref="BN41:BO41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3:D43"/>
    <mergeCell ref="F43:G43"/>
    <mergeCell ref="H43:I43"/>
    <mergeCell ref="J43:K43"/>
    <mergeCell ref="L43:M43"/>
    <mergeCell ref="N43:O43"/>
    <mergeCell ref="P43:Q43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B42:D42"/>
    <mergeCell ref="F42:G42"/>
    <mergeCell ref="H42:I42"/>
    <mergeCell ref="J42:K42"/>
    <mergeCell ref="L42:M42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Z44:AA44"/>
    <mergeCell ref="AB44:AC44"/>
    <mergeCell ref="AD44:AE44"/>
    <mergeCell ref="BR42:BS42"/>
    <mergeCell ref="BT42:BU42"/>
    <mergeCell ref="BV42:BW42"/>
    <mergeCell ref="R44:S44"/>
    <mergeCell ref="T44:U44"/>
    <mergeCell ref="V44:W44"/>
    <mergeCell ref="X44:Y44"/>
    <mergeCell ref="BN43:BO43"/>
    <mergeCell ref="BP43:BQ43"/>
    <mergeCell ref="BR43:BS43"/>
    <mergeCell ref="BT43:BU43"/>
    <mergeCell ref="BV43:BW43"/>
    <mergeCell ref="BJ44:BK44"/>
    <mergeCell ref="BL44:BM44"/>
    <mergeCell ref="BN44:BO44"/>
    <mergeCell ref="BP44:BQ44"/>
    <mergeCell ref="BR44:BS44"/>
    <mergeCell ref="BT44:BU44"/>
    <mergeCell ref="Z45:AA45"/>
    <mergeCell ref="AB45:AC45"/>
    <mergeCell ref="AD45:AE45"/>
    <mergeCell ref="AF45:AG45"/>
    <mergeCell ref="BV44:BW44"/>
    <mergeCell ref="B44:D44"/>
    <mergeCell ref="F44:G44"/>
    <mergeCell ref="H44:I44"/>
    <mergeCell ref="J44:K44"/>
    <mergeCell ref="L44:M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AF44:AG44"/>
    <mergeCell ref="AH44:AI44"/>
    <mergeCell ref="AJ44:AK44"/>
    <mergeCell ref="N44:O44"/>
    <mergeCell ref="P44:Q44"/>
    <mergeCell ref="Z46:AA46"/>
    <mergeCell ref="AB46:AC46"/>
    <mergeCell ref="BR45:BS45"/>
    <mergeCell ref="BT45:BU45"/>
    <mergeCell ref="BV45:BW45"/>
    <mergeCell ref="B46:D46"/>
    <mergeCell ref="F46:G46"/>
    <mergeCell ref="H46:I46"/>
    <mergeCell ref="J46:K46"/>
    <mergeCell ref="L46:M46"/>
    <mergeCell ref="N46:O46"/>
    <mergeCell ref="P46:Q46"/>
    <mergeCell ref="BF45:BG45"/>
    <mergeCell ref="BH45:BI45"/>
    <mergeCell ref="BJ45:BK45"/>
    <mergeCell ref="BL45:BM45"/>
    <mergeCell ref="BN45:BO45"/>
    <mergeCell ref="BP45:BQ45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BN46:BO46"/>
    <mergeCell ref="BP46:BQ46"/>
    <mergeCell ref="BR46:BS46"/>
    <mergeCell ref="BT46:BU46"/>
    <mergeCell ref="BV46:BW46"/>
    <mergeCell ref="B47:D47"/>
    <mergeCell ref="F47:G47"/>
    <mergeCell ref="H47:I47"/>
    <mergeCell ref="J47:K47"/>
    <mergeCell ref="L47:M47"/>
    <mergeCell ref="BB46:BC46"/>
    <mergeCell ref="BD46:BE46"/>
    <mergeCell ref="BF46:BG46"/>
    <mergeCell ref="BH46:BI46"/>
    <mergeCell ref="BJ46:BK46"/>
    <mergeCell ref="BL46:BM46"/>
    <mergeCell ref="AP46:AQ46"/>
    <mergeCell ref="AR46:AS46"/>
    <mergeCell ref="AT46:AU46"/>
    <mergeCell ref="AV46:AW46"/>
    <mergeCell ref="AX46:AY46"/>
    <mergeCell ref="AZ46:BA46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BF47:BG47"/>
    <mergeCell ref="BH47:BI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BV47:BW47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7:BK47"/>
    <mergeCell ref="BL47:BM47"/>
    <mergeCell ref="BN47:BO47"/>
    <mergeCell ref="BP47:BQ47"/>
    <mergeCell ref="BR47:BS47"/>
    <mergeCell ref="BT47:BU47"/>
    <mergeCell ref="AX47:AY47"/>
    <mergeCell ref="AZ47:BA47"/>
    <mergeCell ref="BB47:BC47"/>
    <mergeCell ref="BD47:BE47"/>
    <mergeCell ref="AN49:AO49"/>
    <mergeCell ref="R49:S49"/>
    <mergeCell ref="T49:U49"/>
    <mergeCell ref="V49:W49"/>
    <mergeCell ref="X49:Y49"/>
    <mergeCell ref="Z49:AA49"/>
    <mergeCell ref="AB49:AC49"/>
    <mergeCell ref="Z50:AA50"/>
    <mergeCell ref="AB50:AC50"/>
    <mergeCell ref="AD50:AE50"/>
    <mergeCell ref="BR48:BS48"/>
    <mergeCell ref="BT48:BU48"/>
    <mergeCell ref="BV48:BW48"/>
    <mergeCell ref="B49:D49"/>
    <mergeCell ref="F49:G49"/>
    <mergeCell ref="H49:I49"/>
    <mergeCell ref="J49:K49"/>
    <mergeCell ref="L49:M49"/>
    <mergeCell ref="N49:O49"/>
    <mergeCell ref="P49:Q49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BN49:BO49"/>
    <mergeCell ref="BP49:BQ49"/>
    <mergeCell ref="BR49:BS49"/>
    <mergeCell ref="BT49:BU49"/>
    <mergeCell ref="BV49:BW49"/>
    <mergeCell ref="Z51:AA51"/>
    <mergeCell ref="AB51:AC51"/>
    <mergeCell ref="AD51:AE51"/>
    <mergeCell ref="AF51:AG51"/>
    <mergeCell ref="BV50:BW50"/>
    <mergeCell ref="B50:D50"/>
    <mergeCell ref="F50:G50"/>
    <mergeCell ref="H50:I50"/>
    <mergeCell ref="J50:K50"/>
    <mergeCell ref="L50:M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BN50:BO50"/>
    <mergeCell ref="BP50:BQ50"/>
    <mergeCell ref="BR50:BS50"/>
    <mergeCell ref="BT50:BU50"/>
    <mergeCell ref="AX50:AY50"/>
    <mergeCell ref="AZ50:BA50"/>
    <mergeCell ref="BB50:BC50"/>
    <mergeCell ref="BD50:BE50"/>
    <mergeCell ref="BF50:BG50"/>
    <mergeCell ref="BH50:BI50"/>
    <mergeCell ref="AL50:AM50"/>
    <mergeCell ref="AN50:AO50"/>
    <mergeCell ref="AP50:AQ50"/>
    <mergeCell ref="AR50:AS50"/>
    <mergeCell ref="AT50:AU50"/>
    <mergeCell ref="AV50:AW50"/>
    <mergeCell ref="AF50:AG50"/>
    <mergeCell ref="AH50:AI50"/>
    <mergeCell ref="AJ50:AK50"/>
    <mergeCell ref="AL51:AM51"/>
    <mergeCell ref="AN51:AO51"/>
    <mergeCell ref="AP51:AQ51"/>
    <mergeCell ref="AR51:AS51"/>
    <mergeCell ref="V51:W51"/>
    <mergeCell ref="X51:Y51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0:BK50"/>
    <mergeCell ref="BL50:BM50"/>
    <mergeCell ref="N50:O50"/>
    <mergeCell ref="P50:Q50"/>
    <mergeCell ref="R50:S50"/>
    <mergeCell ref="T50:U50"/>
    <mergeCell ref="V50:W50"/>
    <mergeCell ref="X50:Y50"/>
    <mergeCell ref="AL52:AM52"/>
    <mergeCell ref="AN52:AO52"/>
    <mergeCell ref="R52:S52"/>
    <mergeCell ref="T52:U52"/>
    <mergeCell ref="V52:W52"/>
    <mergeCell ref="X52:Y52"/>
    <mergeCell ref="Z52:AA52"/>
    <mergeCell ref="AB52:AC52"/>
    <mergeCell ref="BR51:BS51"/>
    <mergeCell ref="BT51:BU51"/>
    <mergeCell ref="BV51:BW51"/>
    <mergeCell ref="B52:D52"/>
    <mergeCell ref="F52:G52"/>
    <mergeCell ref="H52:I52"/>
    <mergeCell ref="J52:K52"/>
    <mergeCell ref="L52:M52"/>
    <mergeCell ref="N52:O52"/>
    <mergeCell ref="P52:Q52"/>
    <mergeCell ref="BF51:BG51"/>
    <mergeCell ref="BH51:BI51"/>
    <mergeCell ref="BJ51:BK51"/>
    <mergeCell ref="BL51:BM51"/>
    <mergeCell ref="BN51:BO51"/>
    <mergeCell ref="BP51:BQ51"/>
    <mergeCell ref="AT51:AU51"/>
    <mergeCell ref="AV51:AW51"/>
    <mergeCell ref="AX51:AY51"/>
    <mergeCell ref="AZ51:BA51"/>
    <mergeCell ref="BB51:BC51"/>
    <mergeCell ref="BD51:BE51"/>
    <mergeCell ref="AH51:AI51"/>
    <mergeCell ref="AJ51:AK51"/>
    <mergeCell ref="N53:O53"/>
    <mergeCell ref="P53:Q53"/>
    <mergeCell ref="R53:S53"/>
    <mergeCell ref="T53:U53"/>
    <mergeCell ref="V53:W53"/>
    <mergeCell ref="X53:Y53"/>
    <mergeCell ref="BN52:BO52"/>
    <mergeCell ref="BP52:BQ52"/>
    <mergeCell ref="BR52:BS52"/>
    <mergeCell ref="BT52:BU52"/>
    <mergeCell ref="BV52:BW52"/>
    <mergeCell ref="B53:D53"/>
    <mergeCell ref="F53:G53"/>
    <mergeCell ref="H53:I53"/>
    <mergeCell ref="J53:K53"/>
    <mergeCell ref="L53:M53"/>
    <mergeCell ref="BB52:BC52"/>
    <mergeCell ref="BD52:BE52"/>
    <mergeCell ref="BF52:BG52"/>
    <mergeCell ref="BH52:BI52"/>
    <mergeCell ref="BJ52:BK52"/>
    <mergeCell ref="BL52:BM52"/>
    <mergeCell ref="AP52:AQ52"/>
    <mergeCell ref="AR52:AS52"/>
    <mergeCell ref="AT52:AU52"/>
    <mergeCell ref="AV52:AW52"/>
    <mergeCell ref="AX52:AY52"/>
    <mergeCell ref="AZ52:BA52"/>
    <mergeCell ref="AD52:AE52"/>
    <mergeCell ref="AF52:AG52"/>
    <mergeCell ref="AH52:AI52"/>
    <mergeCell ref="AJ52:AK52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AZ54:BA54"/>
    <mergeCell ref="BB54:BC54"/>
    <mergeCell ref="BD54:BE54"/>
    <mergeCell ref="AH54:AI54"/>
    <mergeCell ref="AJ54:AK54"/>
    <mergeCell ref="AL54:AM54"/>
    <mergeCell ref="AN54:AO54"/>
    <mergeCell ref="AP54:AQ54"/>
    <mergeCell ref="AR54:AS54"/>
    <mergeCell ref="V54:W54"/>
    <mergeCell ref="X54:Y54"/>
    <mergeCell ref="Z54:AA54"/>
    <mergeCell ref="AB54:AC54"/>
    <mergeCell ref="AD54:AE54"/>
    <mergeCell ref="AF54:AG54"/>
    <mergeCell ref="BV53:BW53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3:BK53"/>
    <mergeCell ref="BL53:BM53"/>
    <mergeCell ref="BN53:BO53"/>
    <mergeCell ref="BP53:BQ53"/>
    <mergeCell ref="BR53:BS53"/>
    <mergeCell ref="BT53:BU53"/>
    <mergeCell ref="AX53:AY53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BR54:BS54"/>
    <mergeCell ref="BT54:BU54"/>
    <mergeCell ref="BV54:BW54"/>
    <mergeCell ref="B55:D55"/>
    <mergeCell ref="F55:G55"/>
    <mergeCell ref="H55:I55"/>
    <mergeCell ref="J55:K55"/>
    <mergeCell ref="L55:M55"/>
    <mergeCell ref="N55:O55"/>
    <mergeCell ref="P55:Q55"/>
    <mergeCell ref="BF54:BG54"/>
    <mergeCell ref="BH54:BI54"/>
    <mergeCell ref="BJ54:BK54"/>
    <mergeCell ref="BL54:BM54"/>
    <mergeCell ref="BN54:BO54"/>
    <mergeCell ref="BP54:BQ54"/>
    <mergeCell ref="AT54:AU54"/>
    <mergeCell ref="AV54:AW54"/>
    <mergeCell ref="AX54:AY54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N55:BO55"/>
    <mergeCell ref="BP55:BQ55"/>
    <mergeCell ref="BR55:BS55"/>
    <mergeCell ref="BT55:BU55"/>
    <mergeCell ref="BV55:BW55"/>
    <mergeCell ref="B56:D56"/>
    <mergeCell ref="F56:G56"/>
    <mergeCell ref="H56:I56"/>
    <mergeCell ref="J56:K56"/>
    <mergeCell ref="L56:M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B57:AC57"/>
    <mergeCell ref="AD57:AE57"/>
    <mergeCell ref="AF57:AG57"/>
    <mergeCell ref="BV56:BW56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D59:AE59"/>
    <mergeCell ref="BR57:BS57"/>
    <mergeCell ref="BT57:BU57"/>
    <mergeCell ref="BV57:BW57"/>
    <mergeCell ref="B58:D58"/>
    <mergeCell ref="F58:G58"/>
    <mergeCell ref="H58:I58"/>
    <mergeCell ref="J58:K58"/>
    <mergeCell ref="L58:M58"/>
    <mergeCell ref="N58:O58"/>
    <mergeCell ref="P58:Q58"/>
    <mergeCell ref="BF57:BG57"/>
    <mergeCell ref="BH57:BI57"/>
    <mergeCell ref="BJ57:BK57"/>
    <mergeCell ref="BL57:BM57"/>
    <mergeCell ref="BN57:BO57"/>
    <mergeCell ref="BP57:BQ57"/>
    <mergeCell ref="AT57:AU57"/>
    <mergeCell ref="AV57:AW57"/>
    <mergeCell ref="AX57:AY57"/>
    <mergeCell ref="AZ57:BA57"/>
    <mergeCell ref="BB57:BC57"/>
    <mergeCell ref="BD57:BE57"/>
    <mergeCell ref="AH57:AI57"/>
    <mergeCell ref="AJ57:AK57"/>
    <mergeCell ref="AL57:AM57"/>
    <mergeCell ref="AN57:AO57"/>
    <mergeCell ref="AP57:AQ57"/>
    <mergeCell ref="AR57:AS57"/>
    <mergeCell ref="V57:W57"/>
    <mergeCell ref="X57:Y57"/>
    <mergeCell ref="Z57:AA57"/>
    <mergeCell ref="AT59:AU59"/>
    <mergeCell ref="B59:D59"/>
    <mergeCell ref="F59:G59"/>
    <mergeCell ref="H59:I59"/>
    <mergeCell ref="J59:K59"/>
    <mergeCell ref="L59:M59"/>
    <mergeCell ref="BB58:BC58"/>
    <mergeCell ref="BD58:BE58"/>
    <mergeCell ref="BF58:BG58"/>
    <mergeCell ref="BH58:BI58"/>
    <mergeCell ref="BJ58:BK58"/>
    <mergeCell ref="BL58:BM58"/>
    <mergeCell ref="AP58:AQ58"/>
    <mergeCell ref="AR58:AS58"/>
    <mergeCell ref="AT58:AU58"/>
    <mergeCell ref="AV58:AW58"/>
    <mergeCell ref="AX58:AY58"/>
    <mergeCell ref="AZ58:BA58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Z59:AA59"/>
    <mergeCell ref="AB59:AC59"/>
    <mergeCell ref="AV59:AW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N58:BO58"/>
    <mergeCell ref="BP58:BQ58"/>
    <mergeCell ref="BR58:BS58"/>
    <mergeCell ref="BT58:BU58"/>
    <mergeCell ref="BV58:BW58"/>
    <mergeCell ref="BV59:BW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 t="s">
        <v>85</v>
      </c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4" t="s">
        <v>84</v>
      </c>
      <c r="BH2" s="244"/>
      <c r="BI2" s="244"/>
      <c r="BJ2" s="244"/>
      <c r="BK2" s="244"/>
      <c r="BL2" s="244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37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37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65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"&amp;DataInduk!$H$25&amp;"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 xml:space="preserve"> Kompetensi Maddah 2 2A Pa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)&amp;" : "&amp;DataInduk!$H$39</f>
        <v xml:space="preserve">Wali Kelas 2A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33" t="s">
        <v>53</v>
      </c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33"/>
      <c r="BN8" s="233"/>
      <c r="BO8" s="233"/>
      <c r="BP8" s="233"/>
      <c r="BQ8" s="233"/>
      <c r="BR8" s="233"/>
      <c r="BS8" s="233"/>
      <c r="BT8" s="233"/>
      <c r="BU8" s="233"/>
      <c r="BV8" s="233"/>
      <c r="BW8" s="233"/>
      <c r="BX8" s="233"/>
      <c r="BY8" s="233"/>
      <c r="BZ8" s="233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IF('PS2'!F10="","",'PS2'!F10)</f>
        <v/>
      </c>
      <c r="G9" s="374"/>
      <c r="H9" s="364" t="str">
        <f>IF('PS2'!F11="","",'PS2'!F11)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IF('2_A'!$B9="","",'2_A'!$B9)</f>
        <v/>
      </c>
      <c r="C10" s="260"/>
      <c r="D10" s="261"/>
      <c r="E10" s="109" t="str">
        <f>IF('2_A'!$E9="","",'2_A'!$E9)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IF('2_A'!$B10="","",'2_A'!$B10)</f>
        <v/>
      </c>
      <c r="C11" s="251"/>
      <c r="D11" s="252"/>
      <c r="E11" s="110" t="str">
        <f>IF('2_A'!$E10="","",'2_A'!$E10)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IF('2_A'!$B11="","",'2_A'!$B11)</f>
        <v/>
      </c>
      <c r="C12" s="254"/>
      <c r="D12" s="255"/>
      <c r="E12" s="111" t="str">
        <f>IF('2_A'!$E11="","",'2_A'!$E11)</f>
        <v/>
      </c>
      <c r="F12" s="354"/>
      <c r="G12" s="355"/>
      <c r="H12" s="288"/>
      <c r="I12" s="285"/>
      <c r="J12" s="286"/>
      <c r="K12" s="287"/>
      <c r="L12" s="288"/>
      <c r="M12" s="285"/>
      <c r="N12" s="289"/>
      <c r="O12" s="290"/>
      <c r="P12" s="288"/>
      <c r="Q12" s="285"/>
      <c r="R12" s="286"/>
      <c r="S12" s="287"/>
      <c r="T12" s="288"/>
      <c r="U12" s="285"/>
      <c r="V12" s="289"/>
      <c r="W12" s="290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IF('2_A'!$B12="","",'2_A'!$B12)</f>
        <v/>
      </c>
      <c r="C13" s="251"/>
      <c r="D13" s="252"/>
      <c r="E13" s="110" t="str">
        <f>IF('2_A'!$E12="","",'2_A'!$E12)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IF('2_A'!$B13="","",'2_A'!$B13)</f>
        <v/>
      </c>
      <c r="C14" s="254"/>
      <c r="D14" s="255"/>
      <c r="E14" s="111" t="str">
        <f>IF('2_A'!$E13="","",'2_A'!$E13)</f>
        <v/>
      </c>
      <c r="F14" s="354"/>
      <c r="G14" s="355"/>
      <c r="H14" s="288"/>
      <c r="I14" s="285"/>
      <c r="J14" s="286"/>
      <c r="K14" s="287"/>
      <c r="L14" s="288"/>
      <c r="M14" s="285"/>
      <c r="N14" s="289"/>
      <c r="O14" s="290"/>
      <c r="P14" s="288"/>
      <c r="Q14" s="285"/>
      <c r="R14" s="286"/>
      <c r="S14" s="287"/>
      <c r="T14" s="288"/>
      <c r="U14" s="285"/>
      <c r="V14" s="289"/>
      <c r="W14" s="290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IF('2_A'!$B14="","",'2_A'!$B14)</f>
        <v/>
      </c>
      <c r="C15" s="251"/>
      <c r="D15" s="252"/>
      <c r="E15" s="110" t="str">
        <f>IF('2_A'!$E14="","",'2_A'!$E14)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IF('2_A'!$B15="","",'2_A'!$B15)</f>
        <v/>
      </c>
      <c r="C16" s="254"/>
      <c r="D16" s="255"/>
      <c r="E16" s="111" t="str">
        <f>IF('2_A'!$E15="","",'2_A'!$E15)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IF('2_A'!$B16="","",'2_A'!$B16)</f>
        <v/>
      </c>
      <c r="C17" s="251"/>
      <c r="D17" s="252"/>
      <c r="E17" s="110" t="str">
        <f>IF('2_A'!$E16="","",'2_A'!$E16)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IF('2_A'!$B17="","",'2_A'!$B17)</f>
        <v/>
      </c>
      <c r="C18" s="254"/>
      <c r="D18" s="255"/>
      <c r="E18" s="111" t="str">
        <f>IF('2_A'!$E17="","",'2_A'!$E17)</f>
        <v/>
      </c>
      <c r="F18" s="354"/>
      <c r="G18" s="355"/>
      <c r="H18" s="288"/>
      <c r="I18" s="285"/>
      <c r="J18" s="286"/>
      <c r="K18" s="287"/>
      <c r="L18" s="288"/>
      <c r="M18" s="285"/>
      <c r="N18" s="289"/>
      <c r="O18" s="290"/>
      <c r="P18" s="288"/>
      <c r="Q18" s="285"/>
      <c r="R18" s="286"/>
      <c r="S18" s="287"/>
      <c r="T18" s="288"/>
      <c r="U18" s="285"/>
      <c r="V18" s="289"/>
      <c r="W18" s="290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IF('2_A'!$B18="","",'2_A'!$B18)</f>
        <v/>
      </c>
      <c r="C19" s="251"/>
      <c r="D19" s="252"/>
      <c r="E19" s="110" t="str">
        <f>IF('2_A'!$E18="","",'2_A'!$E18)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IF('2_A'!$B19="","",'2_A'!$B19)</f>
        <v/>
      </c>
      <c r="C20" s="254"/>
      <c r="D20" s="255"/>
      <c r="E20" s="111" t="str">
        <f>IF('2_A'!$E19="","",'2_A'!$E19)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IF('2_A'!$B20="","",'2_A'!$B20)</f>
        <v/>
      </c>
      <c r="C21" s="251"/>
      <c r="D21" s="252"/>
      <c r="E21" s="110" t="str">
        <f>IF('2_A'!$E20="","",'2_A'!$E20)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IF('2_A'!$B21="","",'2_A'!$B21)</f>
        <v/>
      </c>
      <c r="C22" s="254"/>
      <c r="D22" s="255"/>
      <c r="E22" s="111" t="str">
        <f>IF('2_A'!$E21="","",'2_A'!$E21)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IF('2_A'!$B22="","",'2_A'!$B22)</f>
        <v/>
      </c>
      <c r="C23" s="251"/>
      <c r="D23" s="252"/>
      <c r="E23" s="110" t="str">
        <f>IF('2_A'!$E22="","",'2_A'!$E22)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IF('2_A'!$B23="","",'2_A'!$B23)</f>
        <v/>
      </c>
      <c r="C24" s="254"/>
      <c r="D24" s="255"/>
      <c r="E24" s="111" t="str">
        <f>IF('2_A'!$E23="","",'2_A'!$E23)</f>
        <v/>
      </c>
      <c r="F24" s="378"/>
      <c r="G24" s="379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IF('2_A'!$B24="","",'2_A'!$B24)</f>
        <v/>
      </c>
      <c r="C25" s="251"/>
      <c r="D25" s="252"/>
      <c r="E25" s="110" t="str">
        <f>IF('2_A'!$E24="","",'2_A'!$E24)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IF('2_A'!$B25="","",'2_A'!$B25)</f>
        <v/>
      </c>
      <c r="C26" s="254"/>
      <c r="D26" s="255"/>
      <c r="E26" s="111" t="str">
        <f>IF('2_A'!$E25="","",'2_A'!$E25)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IF('2_A'!$B26="","",'2_A'!$B26)</f>
        <v/>
      </c>
      <c r="C27" s="251"/>
      <c r="D27" s="252"/>
      <c r="E27" s="110" t="str">
        <f>IF('2_A'!$E26="","",'2_A'!$E26)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IF('2_A'!$B27="","",'2_A'!$B27)</f>
        <v/>
      </c>
      <c r="C28" s="254"/>
      <c r="D28" s="255"/>
      <c r="E28" s="111" t="str">
        <f>IF('2_A'!$E27="","",'2_A'!$E27)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IF('2_A'!$B28="","",'2_A'!$B28)</f>
        <v/>
      </c>
      <c r="C29" s="251"/>
      <c r="D29" s="252"/>
      <c r="E29" s="110" t="str">
        <f>IF('2_A'!$E28="","",'2_A'!$E28)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IF('2_A'!$B29="","",'2_A'!$B29)</f>
        <v/>
      </c>
      <c r="C30" s="254"/>
      <c r="D30" s="255"/>
      <c r="E30" s="111" t="str">
        <f>IF('2_A'!$E29="","",'2_A'!$E29)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IF('2_A'!$B30="","",'2_A'!$B30)</f>
        <v/>
      </c>
      <c r="C31" s="251"/>
      <c r="D31" s="252"/>
      <c r="E31" s="110" t="str">
        <f>IF('2_A'!$E30="","",'2_A'!$E30)</f>
        <v/>
      </c>
      <c r="F31" s="352"/>
      <c r="G31" s="353"/>
      <c r="H31" s="297"/>
      <c r="I31" s="298"/>
      <c r="J31" s="297"/>
      <c r="K31" s="298"/>
      <c r="L31" s="297"/>
      <c r="M31" s="298"/>
      <c r="N31" s="299"/>
      <c r="O31" s="302"/>
      <c r="P31" s="297"/>
      <c r="Q31" s="298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IF('2_A'!$B31="","",'2_A'!$B31)</f>
        <v/>
      </c>
      <c r="C32" s="254"/>
      <c r="D32" s="255"/>
      <c r="E32" s="111" t="str">
        <f>IF('2_A'!$E31="","",'2_A'!$E31)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IF('2_A'!$B32="","",'2_A'!$B32)</f>
        <v/>
      </c>
      <c r="C33" s="251"/>
      <c r="D33" s="252"/>
      <c r="E33" s="110" t="str">
        <f>IF('2_A'!$E32="","",'2_A'!$E32)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IF('2_A'!$B33="","",'2_A'!$B33)</f>
        <v/>
      </c>
      <c r="C34" s="254"/>
      <c r="D34" s="255"/>
      <c r="E34" s="111" t="str">
        <f>IF('2_A'!$E33="","",'2_A'!$E33)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IF('2_A'!$B34="","",'2_A'!$B34)</f>
        <v/>
      </c>
      <c r="C35" s="251"/>
      <c r="D35" s="252"/>
      <c r="E35" s="110" t="str">
        <f>IF('2_A'!$E34="","",'2_A'!$E34)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IF('2_A'!$B35="","",'2_A'!$B35)</f>
        <v/>
      </c>
      <c r="C36" s="254"/>
      <c r="D36" s="255"/>
      <c r="E36" s="111" t="str">
        <f>IF('2_A'!$E35="","",'2_A'!$E35)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IF('2_A'!$B36="","",'2_A'!$B36)</f>
        <v/>
      </c>
      <c r="C37" s="251"/>
      <c r="D37" s="252"/>
      <c r="E37" s="110" t="str">
        <f>IF('2_A'!$E36="","",'2_A'!$E36)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IF('2_A'!$B37="","",'2_A'!$B37)</f>
        <v/>
      </c>
      <c r="C38" s="254"/>
      <c r="D38" s="255"/>
      <c r="E38" s="111" t="str">
        <f>IF('2_A'!$E37="","",'2_A'!$E37)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IF('2_A'!$B38="","",'2_A'!$B38)</f>
        <v/>
      </c>
      <c r="C39" s="251"/>
      <c r="D39" s="252"/>
      <c r="E39" s="110" t="str">
        <f>IF('2_A'!$E38="","",'2_A'!$E38)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IF('2_A'!$B39="","",'2_A'!$B39)</f>
        <v/>
      </c>
      <c r="C40" s="254"/>
      <c r="D40" s="255"/>
      <c r="E40" s="111" t="str">
        <f>IF('2_A'!$E39="","",'2_A'!$E39)</f>
        <v/>
      </c>
      <c r="F40" s="354"/>
      <c r="G40" s="355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IF('2_A'!$B40="","",'2_A'!$B40)</f>
        <v/>
      </c>
      <c r="C41" s="251"/>
      <c r="D41" s="252"/>
      <c r="E41" s="110" t="str">
        <f>IF('2_A'!$E40="","",'2_A'!$E40)</f>
        <v/>
      </c>
      <c r="F41" s="352"/>
      <c r="G41" s="353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IF('2_A'!$B41="","",'2_A'!$B41)</f>
        <v/>
      </c>
      <c r="C42" s="254"/>
      <c r="D42" s="255"/>
      <c r="E42" s="111" t="str">
        <f>IF('2_A'!$E41="","",'2_A'!$E41)</f>
        <v/>
      </c>
      <c r="F42" s="354"/>
      <c r="G42" s="355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IF('2_A'!$B42="","",'2_A'!$B42)</f>
        <v/>
      </c>
      <c r="C43" s="251"/>
      <c r="D43" s="252"/>
      <c r="E43" s="110" t="str">
        <f>IF('2_A'!$E42="","",'2_A'!$E42)</f>
        <v/>
      </c>
      <c r="F43" s="352"/>
      <c r="G43" s="353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IF('2_A'!$B43="","",'2_A'!$B43)</f>
        <v/>
      </c>
      <c r="C44" s="254"/>
      <c r="D44" s="255"/>
      <c r="E44" s="111" t="str">
        <f>IF('2_A'!$E43="","",'2_A'!$E43)</f>
        <v/>
      </c>
      <c r="F44" s="354"/>
      <c r="G44" s="355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IF('2_A'!$B44="","",'2_A'!$B44)</f>
        <v/>
      </c>
      <c r="C45" s="251"/>
      <c r="D45" s="252"/>
      <c r="E45" s="110" t="str">
        <f>IF('2_A'!$E44="","",'2_A'!$E44)</f>
        <v/>
      </c>
      <c r="F45" s="352"/>
      <c r="G45" s="353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IF('2_A'!$B45="","",'2_A'!$B45)</f>
        <v/>
      </c>
      <c r="C46" s="254"/>
      <c r="D46" s="255"/>
      <c r="E46" s="111" t="str">
        <f>IF('2_A'!$E45="","",'2_A'!$E45)</f>
        <v/>
      </c>
      <c r="F46" s="354"/>
      <c r="G46" s="355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IF('2_A'!$B46="","",'2_A'!$B46)</f>
        <v/>
      </c>
      <c r="C47" s="251"/>
      <c r="D47" s="252"/>
      <c r="E47" s="110" t="str">
        <f>IF('2_A'!$E46="","",'2_A'!$E46)</f>
        <v/>
      </c>
      <c r="F47" s="352"/>
      <c r="G47" s="353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IF('2_A'!$B47="","",'2_A'!$B47)</f>
        <v/>
      </c>
      <c r="C48" s="254"/>
      <c r="D48" s="255"/>
      <c r="E48" s="111" t="str">
        <f>IF('2_A'!$E47="","",'2_A'!$E47)</f>
        <v/>
      </c>
      <c r="F48" s="354"/>
      <c r="G48" s="355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IF('2_A'!$B48="","",'2_A'!$B48)</f>
        <v/>
      </c>
      <c r="C49" s="251"/>
      <c r="D49" s="252"/>
      <c r="E49" s="110" t="str">
        <f>IF('2_A'!$E48="","",'2_A'!$E48)</f>
        <v/>
      </c>
      <c r="F49" s="352"/>
      <c r="G49" s="353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IF('2_A'!$B49="","",'2_A'!$B49)</f>
        <v/>
      </c>
      <c r="C50" s="254"/>
      <c r="D50" s="255"/>
      <c r="E50" s="111" t="str">
        <f>IF('2_A'!$E49="","",'2_A'!$E49)</f>
        <v/>
      </c>
      <c r="F50" s="354"/>
      <c r="G50" s="355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IF('2_A'!$B50="","",'2_A'!$B50)</f>
        <v/>
      </c>
      <c r="C51" s="251"/>
      <c r="D51" s="252"/>
      <c r="E51" s="110" t="str">
        <f>IF('2_A'!$E50="","",'2_A'!$E50)</f>
        <v/>
      </c>
      <c r="F51" s="352"/>
      <c r="G51" s="353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IF('2_A'!$B51="","",'2_A'!$B51)</f>
        <v/>
      </c>
      <c r="C52" s="254"/>
      <c r="D52" s="255"/>
      <c r="E52" s="111" t="str">
        <f>IF('2_A'!$E51="","",'2_A'!$E51)</f>
        <v/>
      </c>
      <c r="F52" s="354"/>
      <c r="G52" s="355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IF('2_A'!$B52="","",'2_A'!$B52)</f>
        <v/>
      </c>
      <c r="C53" s="251"/>
      <c r="D53" s="252"/>
      <c r="E53" s="110" t="str">
        <f>IF('2_A'!$E52="","",'2_A'!$E52)</f>
        <v/>
      </c>
      <c r="F53" s="352"/>
      <c r="G53" s="353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IF('2_A'!$B53="","",'2_A'!$B53)</f>
        <v/>
      </c>
      <c r="C54" s="254"/>
      <c r="D54" s="255"/>
      <c r="E54" s="111" t="str">
        <f>IF('2_A'!$E53="","",'2_A'!$E53)</f>
        <v/>
      </c>
      <c r="F54" s="354"/>
      <c r="G54" s="355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IF('2_A'!$B54="","",'2_A'!$B54)</f>
        <v/>
      </c>
      <c r="C55" s="251"/>
      <c r="D55" s="252"/>
      <c r="E55" s="110" t="str">
        <f>IF('2_A'!$E54="","",'2_A'!$E54)</f>
        <v/>
      </c>
      <c r="F55" s="352"/>
      <c r="G55" s="353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IF('2_A'!$B55="","",'2_A'!$B55)</f>
        <v/>
      </c>
      <c r="C56" s="254"/>
      <c r="D56" s="255"/>
      <c r="E56" s="111" t="str">
        <f>IF('2_A'!$E55="","",'2_A'!$E55)</f>
        <v/>
      </c>
      <c r="F56" s="354"/>
      <c r="G56" s="355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IF('2_A'!$B56="","",'2_A'!$B56)</f>
        <v/>
      </c>
      <c r="C57" s="251"/>
      <c r="D57" s="252"/>
      <c r="E57" s="110" t="str">
        <f>IF('2_A'!$E56="","",'2_A'!$E56)</f>
        <v/>
      </c>
      <c r="F57" s="352"/>
      <c r="G57" s="353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IF('2_A'!$B57="","",'2_A'!$B57)</f>
        <v/>
      </c>
      <c r="C58" s="254"/>
      <c r="D58" s="255"/>
      <c r="E58" s="111" t="str">
        <f>IF('2_A'!$E57="","",'2_A'!$E57)</f>
        <v/>
      </c>
      <c r="F58" s="354"/>
      <c r="G58" s="355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IF('2_A'!$B58="","",'2_A'!$B58)</f>
        <v/>
      </c>
      <c r="C59" s="248"/>
      <c r="D59" s="249"/>
      <c r="E59" s="112" t="str">
        <f>IF('2_A'!$E58="","",'2_A'!$E58)</f>
        <v/>
      </c>
      <c r="F59" s="376"/>
      <c r="G59" s="37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electLockedCells="1"/>
  <mergeCells count="1859">
    <mergeCell ref="A8:A9"/>
    <mergeCell ref="B8:D9"/>
    <mergeCell ref="E8:E9"/>
    <mergeCell ref="F8:BZ8"/>
    <mergeCell ref="F9:G9"/>
    <mergeCell ref="H9:I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9:BC9"/>
    <mergeCell ref="BD9:BE9"/>
    <mergeCell ref="AH9:AI9"/>
    <mergeCell ref="AJ9:AK9"/>
    <mergeCell ref="AL9:AM9"/>
    <mergeCell ref="AN9:AO9"/>
    <mergeCell ref="R9:S9"/>
    <mergeCell ref="T9:U9"/>
    <mergeCell ref="BV9:BW9"/>
    <mergeCell ref="AV9:AW9"/>
    <mergeCell ref="BG4:BL4"/>
    <mergeCell ref="BN4:BU4"/>
    <mergeCell ref="D5:G5"/>
    <mergeCell ref="AB6:BA6"/>
    <mergeCell ref="BR9:BS9"/>
    <mergeCell ref="BT9:BU9"/>
    <mergeCell ref="B10:D10"/>
    <mergeCell ref="F10:G10"/>
    <mergeCell ref="H10:I10"/>
    <mergeCell ref="J10:K10"/>
    <mergeCell ref="L10:M10"/>
    <mergeCell ref="N10:O10"/>
    <mergeCell ref="P10:Q10"/>
    <mergeCell ref="BF9:BG9"/>
    <mergeCell ref="BH9:BI9"/>
    <mergeCell ref="BJ9:BK9"/>
    <mergeCell ref="BL9:BM9"/>
    <mergeCell ref="BN9:BO9"/>
    <mergeCell ref="BP9:BQ9"/>
    <mergeCell ref="AT9:AU9"/>
    <mergeCell ref="J9:K9"/>
    <mergeCell ref="L9:M9"/>
    <mergeCell ref="N9:O9"/>
    <mergeCell ref="P9:Q9"/>
    <mergeCell ref="BN10:BO10"/>
    <mergeCell ref="BP10:BQ10"/>
    <mergeCell ref="BR10:BS10"/>
    <mergeCell ref="AD10:AE10"/>
    <mergeCell ref="AF10:AG10"/>
    <mergeCell ref="AH10:AI10"/>
    <mergeCell ref="AJ10:AK10"/>
    <mergeCell ref="AL10:AM10"/>
    <mergeCell ref="AN10:AO10"/>
    <mergeCell ref="R10:S10"/>
    <mergeCell ref="T10:U10"/>
    <mergeCell ref="V10:W10"/>
    <mergeCell ref="X10:Y10"/>
    <mergeCell ref="Z10:AA10"/>
    <mergeCell ref="AB10:AC10"/>
    <mergeCell ref="AP11:AQ11"/>
    <mergeCell ref="AR11:AS11"/>
    <mergeCell ref="AT11:AU11"/>
    <mergeCell ref="AV11:AW11"/>
    <mergeCell ref="Z11:AA11"/>
    <mergeCell ref="AB11:AC11"/>
    <mergeCell ref="AD11:AE11"/>
    <mergeCell ref="AX9:AY9"/>
    <mergeCell ref="AZ9:BA9"/>
    <mergeCell ref="AP9:AQ9"/>
    <mergeCell ref="AR9:AS9"/>
    <mergeCell ref="V9:W9"/>
    <mergeCell ref="X9:Y9"/>
    <mergeCell ref="Z9:AA9"/>
    <mergeCell ref="AB9:AC9"/>
    <mergeCell ref="AD9:AE9"/>
    <mergeCell ref="AF9:AG9"/>
    <mergeCell ref="AR12:AS12"/>
    <mergeCell ref="V12:W12"/>
    <mergeCell ref="X12:Y12"/>
    <mergeCell ref="Z12:AA12"/>
    <mergeCell ref="AB12:AC12"/>
    <mergeCell ref="AD12:AE12"/>
    <mergeCell ref="AF12:AG12"/>
    <mergeCell ref="BT10:BU10"/>
    <mergeCell ref="BV10:BW10"/>
    <mergeCell ref="B11:D11"/>
    <mergeCell ref="F11:G11"/>
    <mergeCell ref="H11:I11"/>
    <mergeCell ref="J11:K11"/>
    <mergeCell ref="L11:M11"/>
    <mergeCell ref="BB10:BC10"/>
    <mergeCell ref="BD10:BE10"/>
    <mergeCell ref="BF10:BG10"/>
    <mergeCell ref="BH10:BI10"/>
    <mergeCell ref="BJ10:BK10"/>
    <mergeCell ref="BL10:BM10"/>
    <mergeCell ref="AP10:AQ10"/>
    <mergeCell ref="AR10:AS10"/>
    <mergeCell ref="AT10:AU10"/>
    <mergeCell ref="AV10:AW10"/>
    <mergeCell ref="AX10:AY10"/>
    <mergeCell ref="AZ10:BA10"/>
    <mergeCell ref="BB11:BC11"/>
    <mergeCell ref="BD11:BE11"/>
    <mergeCell ref="BF11:BG11"/>
    <mergeCell ref="BH11:BI11"/>
    <mergeCell ref="AL11:AM11"/>
    <mergeCell ref="AN11:AO11"/>
    <mergeCell ref="BV11:BW11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B12:BC12"/>
    <mergeCell ref="BD12:BE12"/>
    <mergeCell ref="AH12:AI12"/>
    <mergeCell ref="AJ12:AK12"/>
    <mergeCell ref="AL12:AM12"/>
    <mergeCell ref="AN13:AO13"/>
    <mergeCell ref="R13:S13"/>
    <mergeCell ref="T13:U13"/>
    <mergeCell ref="V13:W13"/>
    <mergeCell ref="X13:Y13"/>
    <mergeCell ref="Z13:AA13"/>
    <mergeCell ref="AB13:AC13"/>
    <mergeCell ref="Z14:AA14"/>
    <mergeCell ref="AB14:AC14"/>
    <mergeCell ref="AD14:AE14"/>
    <mergeCell ref="BR12:BS12"/>
    <mergeCell ref="BT12:BU12"/>
    <mergeCell ref="BV12:BW12"/>
    <mergeCell ref="B13:D13"/>
    <mergeCell ref="F13:G13"/>
    <mergeCell ref="H13:I13"/>
    <mergeCell ref="J13:K13"/>
    <mergeCell ref="L13:M13"/>
    <mergeCell ref="N13:O13"/>
    <mergeCell ref="P13:Q13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AN12:AO12"/>
    <mergeCell ref="AP12:AQ12"/>
    <mergeCell ref="BN13:BO13"/>
    <mergeCell ref="BP13:BQ13"/>
    <mergeCell ref="BR13:BS13"/>
    <mergeCell ref="BT13:BU13"/>
    <mergeCell ref="BV13:BW13"/>
    <mergeCell ref="Z15:AA15"/>
    <mergeCell ref="AB15:AC15"/>
    <mergeCell ref="AD15:AE15"/>
    <mergeCell ref="AF15:AG15"/>
    <mergeCell ref="BV14:BW14"/>
    <mergeCell ref="B14:D14"/>
    <mergeCell ref="F14:G14"/>
    <mergeCell ref="H14:I14"/>
    <mergeCell ref="J14:K14"/>
    <mergeCell ref="L14:M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AD13:AE13"/>
    <mergeCell ref="AF13:AG13"/>
    <mergeCell ref="AH13:AI13"/>
    <mergeCell ref="AJ13:AK13"/>
    <mergeCell ref="AL13:AM13"/>
    <mergeCell ref="N15:O15"/>
    <mergeCell ref="P15:Q15"/>
    <mergeCell ref="R15:S15"/>
    <mergeCell ref="T15:U15"/>
    <mergeCell ref="BJ14:BK14"/>
    <mergeCell ref="BL14:BM14"/>
    <mergeCell ref="BN14:BO14"/>
    <mergeCell ref="BP14:BQ14"/>
    <mergeCell ref="BR14:BS14"/>
    <mergeCell ref="BT14:BU14"/>
    <mergeCell ref="AX14:AY14"/>
    <mergeCell ref="AZ14:BA14"/>
    <mergeCell ref="BB14:BC14"/>
    <mergeCell ref="BD14:BE14"/>
    <mergeCell ref="BF14:BG14"/>
    <mergeCell ref="BH14:BI14"/>
    <mergeCell ref="AL14:AM14"/>
    <mergeCell ref="AN14:AO14"/>
    <mergeCell ref="AP14:AQ14"/>
    <mergeCell ref="AR14:AS14"/>
    <mergeCell ref="AT14:AU14"/>
    <mergeCell ref="AV14:AW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6:D16"/>
    <mergeCell ref="F16:G16"/>
    <mergeCell ref="H16:I16"/>
    <mergeCell ref="J16:K16"/>
    <mergeCell ref="L16:M16"/>
    <mergeCell ref="N16:O16"/>
    <mergeCell ref="P16:Q16"/>
    <mergeCell ref="BF15:BG15"/>
    <mergeCell ref="BH15:BI15"/>
    <mergeCell ref="BJ15:BK15"/>
    <mergeCell ref="BL15:BM15"/>
    <mergeCell ref="BN15:BO15"/>
    <mergeCell ref="BP15:BQ15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AR15:AS15"/>
    <mergeCell ref="V15:W15"/>
    <mergeCell ref="X15:Y15"/>
    <mergeCell ref="B15:D15"/>
    <mergeCell ref="F15:G15"/>
    <mergeCell ref="H15:I15"/>
    <mergeCell ref="J15:K15"/>
    <mergeCell ref="L15:M15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Z17:AA17"/>
    <mergeCell ref="AB17:AC17"/>
    <mergeCell ref="AD17:AE17"/>
    <mergeCell ref="BR15:BS15"/>
    <mergeCell ref="BT15:BU15"/>
    <mergeCell ref="BV15:BW15"/>
    <mergeCell ref="R17:S17"/>
    <mergeCell ref="T17:U17"/>
    <mergeCell ref="V17:W17"/>
    <mergeCell ref="X17:Y17"/>
    <mergeCell ref="BN16:BO16"/>
    <mergeCell ref="BP16:BQ16"/>
    <mergeCell ref="BR16:BS16"/>
    <mergeCell ref="BT16:BU16"/>
    <mergeCell ref="BV16:BW16"/>
    <mergeCell ref="BJ17:BK17"/>
    <mergeCell ref="BL17:BM17"/>
    <mergeCell ref="BN17:BO17"/>
    <mergeCell ref="BP17:BQ17"/>
    <mergeCell ref="BR17:BS17"/>
    <mergeCell ref="BT17:BU17"/>
    <mergeCell ref="Z18:AA18"/>
    <mergeCell ref="AB18:AC18"/>
    <mergeCell ref="AD18:AE18"/>
    <mergeCell ref="AF18:AG18"/>
    <mergeCell ref="BV17:BW17"/>
    <mergeCell ref="B17:D17"/>
    <mergeCell ref="F17:G17"/>
    <mergeCell ref="H17:I17"/>
    <mergeCell ref="J17:K17"/>
    <mergeCell ref="L17:M17"/>
    <mergeCell ref="BB16:BC16"/>
    <mergeCell ref="BD16:BE16"/>
    <mergeCell ref="BF16:BG16"/>
    <mergeCell ref="BH16:BI16"/>
    <mergeCell ref="BJ16:BK16"/>
    <mergeCell ref="BL16:BM16"/>
    <mergeCell ref="AP16:AQ16"/>
    <mergeCell ref="AR16:AS16"/>
    <mergeCell ref="AT16:AU16"/>
    <mergeCell ref="AV16:AW16"/>
    <mergeCell ref="AX16:AY16"/>
    <mergeCell ref="AZ16:BA16"/>
    <mergeCell ref="AD16:AE16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AF17:AG17"/>
    <mergeCell ref="AH17:AI17"/>
    <mergeCell ref="AJ17:AK17"/>
    <mergeCell ref="N17:O17"/>
    <mergeCell ref="P17:Q17"/>
    <mergeCell ref="Z19:AA19"/>
    <mergeCell ref="AB19:AC19"/>
    <mergeCell ref="BR18:BS18"/>
    <mergeCell ref="BT18:BU18"/>
    <mergeCell ref="BV18:BW18"/>
    <mergeCell ref="B19:D19"/>
    <mergeCell ref="F19:G19"/>
    <mergeCell ref="H19:I19"/>
    <mergeCell ref="J19:K19"/>
    <mergeCell ref="L19:M19"/>
    <mergeCell ref="N19:O19"/>
    <mergeCell ref="P19:Q19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X18:Y18"/>
    <mergeCell ref="BN19:BO19"/>
    <mergeCell ref="BP19:BQ19"/>
    <mergeCell ref="BR19:BS19"/>
    <mergeCell ref="BT19:BU19"/>
    <mergeCell ref="BV19:BW19"/>
    <mergeCell ref="B20:D20"/>
    <mergeCell ref="F20:G20"/>
    <mergeCell ref="H20:I20"/>
    <mergeCell ref="J20:K20"/>
    <mergeCell ref="L20:M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R19:S19"/>
    <mergeCell ref="T19:U19"/>
    <mergeCell ref="V19:W19"/>
    <mergeCell ref="X19:Y19"/>
    <mergeCell ref="BF20:BG20"/>
    <mergeCell ref="BH20:BI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N20:O20"/>
    <mergeCell ref="P20:Q20"/>
    <mergeCell ref="R20:S20"/>
    <mergeCell ref="T20:U20"/>
    <mergeCell ref="V20:W20"/>
    <mergeCell ref="X20:Y20"/>
    <mergeCell ref="AH21:AI21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BV20:BW20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0:BK20"/>
    <mergeCell ref="BL20:BM20"/>
    <mergeCell ref="BN20:BO20"/>
    <mergeCell ref="BP20:BQ20"/>
    <mergeCell ref="BR20:BS20"/>
    <mergeCell ref="BT20:BU20"/>
    <mergeCell ref="AX20:AY20"/>
    <mergeCell ref="AZ20:BA20"/>
    <mergeCell ref="BB20:BC20"/>
    <mergeCell ref="BD20:BE20"/>
    <mergeCell ref="AN22:AO22"/>
    <mergeCell ref="R22:S22"/>
    <mergeCell ref="T22:U22"/>
    <mergeCell ref="V22:W22"/>
    <mergeCell ref="X22:Y22"/>
    <mergeCell ref="Z22:AA22"/>
    <mergeCell ref="AB22:AC22"/>
    <mergeCell ref="Z23:AA23"/>
    <mergeCell ref="AB23:AC23"/>
    <mergeCell ref="AD23:AE23"/>
    <mergeCell ref="BR21:BS21"/>
    <mergeCell ref="BT21:BU21"/>
    <mergeCell ref="BV21:BW21"/>
    <mergeCell ref="B22:D22"/>
    <mergeCell ref="F22:G22"/>
    <mergeCell ref="H22:I22"/>
    <mergeCell ref="J22:K22"/>
    <mergeCell ref="L22:M22"/>
    <mergeCell ref="N22:O22"/>
    <mergeCell ref="P22:Q22"/>
    <mergeCell ref="BF21:BG21"/>
    <mergeCell ref="BH21:BI21"/>
    <mergeCell ref="BJ21:BK21"/>
    <mergeCell ref="BL21:BM21"/>
    <mergeCell ref="BN21:BO21"/>
    <mergeCell ref="BP21:BQ21"/>
    <mergeCell ref="AT21:AU21"/>
    <mergeCell ref="AV21:AW21"/>
    <mergeCell ref="AX21:AY21"/>
    <mergeCell ref="AZ21:BA21"/>
    <mergeCell ref="BB21:BC21"/>
    <mergeCell ref="BD21:BE21"/>
    <mergeCell ref="BN22:BO22"/>
    <mergeCell ref="BP22:BQ22"/>
    <mergeCell ref="BR22:BS22"/>
    <mergeCell ref="BT22:BU22"/>
    <mergeCell ref="BV22:BW22"/>
    <mergeCell ref="Z24:AA24"/>
    <mergeCell ref="AB24:AC24"/>
    <mergeCell ref="AD24:AE24"/>
    <mergeCell ref="AF24:AG24"/>
    <mergeCell ref="BV23:BW23"/>
    <mergeCell ref="B23:D23"/>
    <mergeCell ref="F23:G23"/>
    <mergeCell ref="H23:I23"/>
    <mergeCell ref="J23:K23"/>
    <mergeCell ref="L23:M23"/>
    <mergeCell ref="BB22:BC22"/>
    <mergeCell ref="BD22:BE22"/>
    <mergeCell ref="BF22:BG22"/>
    <mergeCell ref="BH22:BI22"/>
    <mergeCell ref="BJ22:BK22"/>
    <mergeCell ref="BL22:BM22"/>
    <mergeCell ref="AP22:AQ22"/>
    <mergeCell ref="AR22:AS22"/>
    <mergeCell ref="AT22:AU22"/>
    <mergeCell ref="AV22:AW22"/>
    <mergeCell ref="AX22:AY22"/>
    <mergeCell ref="AZ22:BA22"/>
    <mergeCell ref="AD22:AE22"/>
    <mergeCell ref="AF22:AG22"/>
    <mergeCell ref="AH22:AI22"/>
    <mergeCell ref="AJ22:AK22"/>
    <mergeCell ref="AL22:AM22"/>
    <mergeCell ref="N24:O24"/>
    <mergeCell ref="P24:Q24"/>
    <mergeCell ref="R24:S24"/>
    <mergeCell ref="T24:U24"/>
    <mergeCell ref="BJ23:BK23"/>
    <mergeCell ref="BL23:BM23"/>
    <mergeCell ref="BN23:BO23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B25:D25"/>
    <mergeCell ref="F25:G25"/>
    <mergeCell ref="H25:I25"/>
    <mergeCell ref="J25:K25"/>
    <mergeCell ref="L25:M25"/>
    <mergeCell ref="N25:O25"/>
    <mergeCell ref="P25:Q25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B24:D24"/>
    <mergeCell ref="F24:G24"/>
    <mergeCell ref="H24:I24"/>
    <mergeCell ref="J24:K24"/>
    <mergeCell ref="L24:M24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Z26:AA26"/>
    <mergeCell ref="AB26:AC26"/>
    <mergeCell ref="AD26:AE26"/>
    <mergeCell ref="BR24:BS24"/>
    <mergeCell ref="BT24:BU24"/>
    <mergeCell ref="BV24:BW24"/>
    <mergeCell ref="R26:S26"/>
    <mergeCell ref="T26:U26"/>
    <mergeCell ref="V26:W26"/>
    <mergeCell ref="X26:Y26"/>
    <mergeCell ref="BN25:BO25"/>
    <mergeCell ref="BP25:BQ25"/>
    <mergeCell ref="BR25:BS25"/>
    <mergeCell ref="BT25:BU25"/>
    <mergeCell ref="BV25:BW25"/>
    <mergeCell ref="BJ26:BK26"/>
    <mergeCell ref="BL26:BM26"/>
    <mergeCell ref="BN26:BO26"/>
    <mergeCell ref="BP26:BQ26"/>
    <mergeCell ref="BR26:BS26"/>
    <mergeCell ref="BT26:BU26"/>
    <mergeCell ref="Z27:AA27"/>
    <mergeCell ref="AB27:AC27"/>
    <mergeCell ref="AD27:AE27"/>
    <mergeCell ref="AF27:AG27"/>
    <mergeCell ref="BV26:BW26"/>
    <mergeCell ref="B26:D26"/>
    <mergeCell ref="F26:G26"/>
    <mergeCell ref="H26:I26"/>
    <mergeCell ref="J26:K26"/>
    <mergeCell ref="L26:M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AX26:AY26"/>
    <mergeCell ref="AZ26:BA26"/>
    <mergeCell ref="BB26:BC26"/>
    <mergeCell ref="BD26:BE26"/>
    <mergeCell ref="BF26:BG26"/>
    <mergeCell ref="BH26:BI26"/>
    <mergeCell ref="AL26:AM26"/>
    <mergeCell ref="AN26:AO26"/>
    <mergeCell ref="AP26:AQ26"/>
    <mergeCell ref="AR26:AS26"/>
    <mergeCell ref="AT26:AU26"/>
    <mergeCell ref="AV26:AW26"/>
    <mergeCell ref="AF26:AG26"/>
    <mergeCell ref="AH26:AI26"/>
    <mergeCell ref="AJ26:AK26"/>
    <mergeCell ref="N26:O26"/>
    <mergeCell ref="P26:Q26"/>
    <mergeCell ref="Z28:AA28"/>
    <mergeCell ref="AB28:AC28"/>
    <mergeCell ref="BR27:BS27"/>
    <mergeCell ref="BT27:BU27"/>
    <mergeCell ref="BV27:BW27"/>
    <mergeCell ref="B28:D28"/>
    <mergeCell ref="F28:G28"/>
    <mergeCell ref="H28:I28"/>
    <mergeCell ref="J28:K28"/>
    <mergeCell ref="L28:M28"/>
    <mergeCell ref="N28:O28"/>
    <mergeCell ref="P28:Q28"/>
    <mergeCell ref="BF27:BG27"/>
    <mergeCell ref="BH27:BI27"/>
    <mergeCell ref="BJ27:BK27"/>
    <mergeCell ref="BL27:BM27"/>
    <mergeCell ref="BN27:BO27"/>
    <mergeCell ref="BP27:BQ27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BN28:BO28"/>
    <mergeCell ref="BP28:BQ28"/>
    <mergeCell ref="BR28:BS28"/>
    <mergeCell ref="BT28:BU28"/>
    <mergeCell ref="BV28:BW28"/>
    <mergeCell ref="B29:D29"/>
    <mergeCell ref="F29:G29"/>
    <mergeCell ref="H29:I29"/>
    <mergeCell ref="J29:K29"/>
    <mergeCell ref="L29:M29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R28:S28"/>
    <mergeCell ref="T28:U28"/>
    <mergeCell ref="V28:W28"/>
    <mergeCell ref="X28:Y28"/>
    <mergeCell ref="BF29:BG29"/>
    <mergeCell ref="BH29:BI29"/>
    <mergeCell ref="AL29:AM29"/>
    <mergeCell ref="AN29:AO29"/>
    <mergeCell ref="AP29:AQ29"/>
    <mergeCell ref="AR29:AS29"/>
    <mergeCell ref="AT29:AU29"/>
    <mergeCell ref="AV29:AW29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AH30:AI30"/>
    <mergeCell ref="AJ30:AK30"/>
    <mergeCell ref="AL30:AM30"/>
    <mergeCell ref="AN30:AO30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BV29:BW29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29:BK29"/>
    <mergeCell ref="BL29:BM29"/>
    <mergeCell ref="BN29:BO29"/>
    <mergeCell ref="BP29:BQ29"/>
    <mergeCell ref="BR29:BS29"/>
    <mergeCell ref="BT29:BU29"/>
    <mergeCell ref="AX29:AY29"/>
    <mergeCell ref="AZ29:BA29"/>
    <mergeCell ref="BB29:BC29"/>
    <mergeCell ref="BD29:BE29"/>
    <mergeCell ref="AN31:AO31"/>
    <mergeCell ref="R31:S31"/>
    <mergeCell ref="T31:U31"/>
    <mergeCell ref="V31:W31"/>
    <mergeCell ref="X31:Y31"/>
    <mergeCell ref="Z31:AA31"/>
    <mergeCell ref="AB31:AC31"/>
    <mergeCell ref="Z32:AA32"/>
    <mergeCell ref="AB32:AC32"/>
    <mergeCell ref="AD32:AE32"/>
    <mergeCell ref="BR30:BS30"/>
    <mergeCell ref="BT30:BU30"/>
    <mergeCell ref="BV30:BW30"/>
    <mergeCell ref="B31:D31"/>
    <mergeCell ref="F31:G31"/>
    <mergeCell ref="H31:I31"/>
    <mergeCell ref="J31:K31"/>
    <mergeCell ref="L31:M31"/>
    <mergeCell ref="N31:O31"/>
    <mergeCell ref="P31:Q31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BN31:BO31"/>
    <mergeCell ref="BP31:BQ31"/>
    <mergeCell ref="BR31:BS31"/>
    <mergeCell ref="BT31:BU31"/>
    <mergeCell ref="BV31:BW31"/>
    <mergeCell ref="Z33:AA33"/>
    <mergeCell ref="AB33:AC33"/>
    <mergeCell ref="AD33:AE33"/>
    <mergeCell ref="AF33:AG33"/>
    <mergeCell ref="BV32:BW32"/>
    <mergeCell ref="B32:D32"/>
    <mergeCell ref="F32:G32"/>
    <mergeCell ref="H32:I32"/>
    <mergeCell ref="J32:K32"/>
    <mergeCell ref="L32:M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N33:O33"/>
    <mergeCell ref="P33:Q33"/>
    <mergeCell ref="R33:S33"/>
    <mergeCell ref="T33:U33"/>
    <mergeCell ref="BJ32:BK32"/>
    <mergeCell ref="BL32:BM32"/>
    <mergeCell ref="BN32:BO32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4:D34"/>
    <mergeCell ref="F34:G34"/>
    <mergeCell ref="H34:I34"/>
    <mergeCell ref="J34:K34"/>
    <mergeCell ref="L34:M34"/>
    <mergeCell ref="N34:O34"/>
    <mergeCell ref="P34:Q34"/>
    <mergeCell ref="BF33:BG33"/>
    <mergeCell ref="BH33:BI33"/>
    <mergeCell ref="BJ33:BK33"/>
    <mergeCell ref="BL33:BM33"/>
    <mergeCell ref="BN33:BO33"/>
    <mergeCell ref="BP33:BQ33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B33:D33"/>
    <mergeCell ref="F33:G33"/>
    <mergeCell ref="H33:I33"/>
    <mergeCell ref="J33:K33"/>
    <mergeCell ref="L33:M33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Z35:AA35"/>
    <mergeCell ref="AB35:AC35"/>
    <mergeCell ref="AD35:AE35"/>
    <mergeCell ref="BR33:BS33"/>
    <mergeCell ref="BT33:BU33"/>
    <mergeCell ref="BV33:BW33"/>
    <mergeCell ref="R35:S35"/>
    <mergeCell ref="T35:U35"/>
    <mergeCell ref="V35:W35"/>
    <mergeCell ref="X35:Y35"/>
    <mergeCell ref="BN34:BO34"/>
    <mergeCell ref="BP34:BQ34"/>
    <mergeCell ref="BR34:BS34"/>
    <mergeCell ref="BT34:BU34"/>
    <mergeCell ref="BV34:BW34"/>
    <mergeCell ref="BJ35:BK35"/>
    <mergeCell ref="BL35:BM35"/>
    <mergeCell ref="BN35:BO35"/>
    <mergeCell ref="BP35:BQ35"/>
    <mergeCell ref="BR35:BS35"/>
    <mergeCell ref="BT35:BU35"/>
    <mergeCell ref="Z36:AA36"/>
    <mergeCell ref="AB36:AC36"/>
    <mergeCell ref="AD36:AE36"/>
    <mergeCell ref="AF36:AG36"/>
    <mergeCell ref="BV35:BW35"/>
    <mergeCell ref="B35:D35"/>
    <mergeCell ref="F35:G35"/>
    <mergeCell ref="H35:I35"/>
    <mergeCell ref="J35:K35"/>
    <mergeCell ref="L35:M35"/>
    <mergeCell ref="BB34:BC34"/>
    <mergeCell ref="BD34:BE34"/>
    <mergeCell ref="BF34:BG34"/>
    <mergeCell ref="BH34:BI34"/>
    <mergeCell ref="BJ34:BK34"/>
    <mergeCell ref="BL34:BM34"/>
    <mergeCell ref="AP34:AQ34"/>
    <mergeCell ref="AR34:AS34"/>
    <mergeCell ref="AT34:AU34"/>
    <mergeCell ref="AV34:AW34"/>
    <mergeCell ref="AX34:AY34"/>
    <mergeCell ref="AZ34:BA34"/>
    <mergeCell ref="AD34:AE34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AF35:AG35"/>
    <mergeCell ref="AH35:AI35"/>
    <mergeCell ref="AJ35:AK35"/>
    <mergeCell ref="N35:O35"/>
    <mergeCell ref="P35:Q35"/>
    <mergeCell ref="Z37:AA37"/>
    <mergeCell ref="AB37:AC37"/>
    <mergeCell ref="BR36:BS36"/>
    <mergeCell ref="BT36:BU36"/>
    <mergeCell ref="BV36:BW36"/>
    <mergeCell ref="B37:D37"/>
    <mergeCell ref="F37:G37"/>
    <mergeCell ref="H37:I37"/>
    <mergeCell ref="J37:K37"/>
    <mergeCell ref="L37:M37"/>
    <mergeCell ref="N37:O37"/>
    <mergeCell ref="P37:Q37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BN37:BO37"/>
    <mergeCell ref="BP37:BQ37"/>
    <mergeCell ref="BR37:BS37"/>
    <mergeCell ref="BT37:BU37"/>
    <mergeCell ref="BV37:BW37"/>
    <mergeCell ref="B38:D38"/>
    <mergeCell ref="F38:G38"/>
    <mergeCell ref="H38:I38"/>
    <mergeCell ref="J38:K38"/>
    <mergeCell ref="L38:M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BF38:BG38"/>
    <mergeCell ref="BH38:BI38"/>
    <mergeCell ref="AL38:AM38"/>
    <mergeCell ref="AN38:AO38"/>
    <mergeCell ref="AP38:AQ38"/>
    <mergeCell ref="AR38:AS38"/>
    <mergeCell ref="AT38:AU38"/>
    <mergeCell ref="AV38:AW38"/>
    <mergeCell ref="Z38:AA38"/>
    <mergeCell ref="AB38:AC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V38:W38"/>
    <mergeCell ref="X38:Y38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BV38:BW38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8:BK38"/>
    <mergeCell ref="BL38:BM38"/>
    <mergeCell ref="BN38:BO38"/>
    <mergeCell ref="BP38:BQ38"/>
    <mergeCell ref="BR38:BS38"/>
    <mergeCell ref="BT38:BU38"/>
    <mergeCell ref="AX38:AY38"/>
    <mergeCell ref="AZ38:BA38"/>
    <mergeCell ref="BB38:BC38"/>
    <mergeCell ref="BD38:BE38"/>
    <mergeCell ref="AN40:AO40"/>
    <mergeCell ref="R40:S40"/>
    <mergeCell ref="T40:U40"/>
    <mergeCell ref="V40:W40"/>
    <mergeCell ref="X40:Y40"/>
    <mergeCell ref="Z40:AA40"/>
    <mergeCell ref="AB40:AC40"/>
    <mergeCell ref="Z41:AA41"/>
    <mergeCell ref="AB41:AC41"/>
    <mergeCell ref="AD41:AE41"/>
    <mergeCell ref="BR39:BS39"/>
    <mergeCell ref="BT39:BU39"/>
    <mergeCell ref="BV39:BW39"/>
    <mergeCell ref="B40:D40"/>
    <mergeCell ref="F40:G40"/>
    <mergeCell ref="H40:I40"/>
    <mergeCell ref="J40:K40"/>
    <mergeCell ref="L40:M40"/>
    <mergeCell ref="N40:O40"/>
    <mergeCell ref="P40:Q40"/>
    <mergeCell ref="BF39:BG39"/>
    <mergeCell ref="BH39:BI39"/>
    <mergeCell ref="BJ39:BK39"/>
    <mergeCell ref="BL39:BM39"/>
    <mergeCell ref="BN39:BO39"/>
    <mergeCell ref="BP39:BQ39"/>
    <mergeCell ref="AT39:AU39"/>
    <mergeCell ref="AV39:AW39"/>
    <mergeCell ref="AX39:AY39"/>
    <mergeCell ref="AZ39:BA39"/>
    <mergeCell ref="BB39:BC39"/>
    <mergeCell ref="BD39:BE39"/>
    <mergeCell ref="BN40:BO40"/>
    <mergeCell ref="BP40:BQ40"/>
    <mergeCell ref="BR40:BS40"/>
    <mergeCell ref="BT40:BU40"/>
    <mergeCell ref="BV40:BW40"/>
    <mergeCell ref="Z42:AA42"/>
    <mergeCell ref="AB42:AC42"/>
    <mergeCell ref="AD42:AE42"/>
    <mergeCell ref="AF42:AG42"/>
    <mergeCell ref="BV41:BW41"/>
    <mergeCell ref="B41:D41"/>
    <mergeCell ref="F41:G41"/>
    <mergeCell ref="H41:I41"/>
    <mergeCell ref="J41:K41"/>
    <mergeCell ref="L41:M41"/>
    <mergeCell ref="BB40:BC40"/>
    <mergeCell ref="BD40:BE40"/>
    <mergeCell ref="BF40:BG40"/>
    <mergeCell ref="BH40:BI40"/>
    <mergeCell ref="BJ40:BK40"/>
    <mergeCell ref="BL40:BM40"/>
    <mergeCell ref="AP40:AQ40"/>
    <mergeCell ref="AR40:AS40"/>
    <mergeCell ref="AT40:AU40"/>
    <mergeCell ref="AV40:AW40"/>
    <mergeCell ref="AX40:AY40"/>
    <mergeCell ref="AZ40:BA40"/>
    <mergeCell ref="AD40:AE40"/>
    <mergeCell ref="AF40:AG40"/>
    <mergeCell ref="AH40:AI40"/>
    <mergeCell ref="AJ40:AK40"/>
    <mergeCell ref="AL40:AM40"/>
    <mergeCell ref="N42:O42"/>
    <mergeCell ref="P42:Q42"/>
    <mergeCell ref="R42:S42"/>
    <mergeCell ref="T42:U42"/>
    <mergeCell ref="BJ41:BK41"/>
    <mergeCell ref="BL41:BM41"/>
    <mergeCell ref="BN41:BO41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3:D43"/>
    <mergeCell ref="F43:G43"/>
    <mergeCell ref="H43:I43"/>
    <mergeCell ref="J43:K43"/>
    <mergeCell ref="L43:M43"/>
    <mergeCell ref="N43:O43"/>
    <mergeCell ref="P43:Q43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B42:D42"/>
    <mergeCell ref="F42:G42"/>
    <mergeCell ref="H42:I42"/>
    <mergeCell ref="J42:K42"/>
    <mergeCell ref="L42:M42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Z44:AA44"/>
    <mergeCell ref="AB44:AC44"/>
    <mergeCell ref="AD44:AE44"/>
    <mergeCell ref="BR42:BS42"/>
    <mergeCell ref="BT42:BU42"/>
    <mergeCell ref="BV42:BW42"/>
    <mergeCell ref="R44:S44"/>
    <mergeCell ref="T44:U44"/>
    <mergeCell ref="V44:W44"/>
    <mergeCell ref="X44:Y44"/>
    <mergeCell ref="BN43:BO43"/>
    <mergeCell ref="BP43:BQ43"/>
    <mergeCell ref="BR43:BS43"/>
    <mergeCell ref="BT43:BU43"/>
    <mergeCell ref="BV43:BW43"/>
    <mergeCell ref="BJ44:BK44"/>
    <mergeCell ref="BL44:BM44"/>
    <mergeCell ref="BN44:BO44"/>
    <mergeCell ref="BP44:BQ44"/>
    <mergeCell ref="BR44:BS44"/>
    <mergeCell ref="BT44:BU44"/>
    <mergeCell ref="Z45:AA45"/>
    <mergeCell ref="AB45:AC45"/>
    <mergeCell ref="AD45:AE45"/>
    <mergeCell ref="AF45:AG45"/>
    <mergeCell ref="BV44:BW44"/>
    <mergeCell ref="B44:D44"/>
    <mergeCell ref="F44:G44"/>
    <mergeCell ref="H44:I44"/>
    <mergeCell ref="J44:K44"/>
    <mergeCell ref="L44:M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AF44:AG44"/>
    <mergeCell ref="AH44:AI44"/>
    <mergeCell ref="AJ44:AK44"/>
    <mergeCell ref="N44:O44"/>
    <mergeCell ref="P44:Q44"/>
    <mergeCell ref="Z46:AA46"/>
    <mergeCell ref="AB46:AC46"/>
    <mergeCell ref="BR45:BS45"/>
    <mergeCell ref="BT45:BU45"/>
    <mergeCell ref="BV45:BW45"/>
    <mergeCell ref="B46:D46"/>
    <mergeCell ref="F46:G46"/>
    <mergeCell ref="H46:I46"/>
    <mergeCell ref="J46:K46"/>
    <mergeCell ref="L46:M46"/>
    <mergeCell ref="N46:O46"/>
    <mergeCell ref="P46:Q46"/>
    <mergeCell ref="BF45:BG45"/>
    <mergeCell ref="BH45:BI45"/>
    <mergeCell ref="BJ45:BK45"/>
    <mergeCell ref="BL45:BM45"/>
    <mergeCell ref="BN45:BO45"/>
    <mergeCell ref="BP45:BQ45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BN46:BO46"/>
    <mergeCell ref="BP46:BQ46"/>
    <mergeCell ref="BR46:BS46"/>
    <mergeCell ref="BT46:BU46"/>
    <mergeCell ref="BV46:BW46"/>
    <mergeCell ref="B47:D47"/>
    <mergeCell ref="F47:G47"/>
    <mergeCell ref="H47:I47"/>
    <mergeCell ref="J47:K47"/>
    <mergeCell ref="L47:M47"/>
    <mergeCell ref="BB46:BC46"/>
    <mergeCell ref="BD46:BE46"/>
    <mergeCell ref="BF46:BG46"/>
    <mergeCell ref="BH46:BI46"/>
    <mergeCell ref="BJ46:BK46"/>
    <mergeCell ref="BL46:BM46"/>
    <mergeCell ref="AP46:AQ46"/>
    <mergeCell ref="AR46:AS46"/>
    <mergeCell ref="AT46:AU46"/>
    <mergeCell ref="AV46:AW46"/>
    <mergeCell ref="AX46:AY46"/>
    <mergeCell ref="AZ46:BA46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BF47:BG47"/>
    <mergeCell ref="BH47:BI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BV47:BW47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7:BK47"/>
    <mergeCell ref="BL47:BM47"/>
    <mergeCell ref="BN47:BO47"/>
    <mergeCell ref="BP47:BQ47"/>
    <mergeCell ref="BR47:BS47"/>
    <mergeCell ref="BT47:BU47"/>
    <mergeCell ref="AX47:AY47"/>
    <mergeCell ref="AZ47:BA47"/>
    <mergeCell ref="BB47:BC47"/>
    <mergeCell ref="BD47:BE47"/>
    <mergeCell ref="AN49:AO49"/>
    <mergeCell ref="R49:S49"/>
    <mergeCell ref="T49:U49"/>
    <mergeCell ref="V49:W49"/>
    <mergeCell ref="X49:Y49"/>
    <mergeCell ref="Z49:AA49"/>
    <mergeCell ref="AB49:AC49"/>
    <mergeCell ref="Z50:AA50"/>
    <mergeCell ref="AB50:AC50"/>
    <mergeCell ref="AD50:AE50"/>
    <mergeCell ref="BR48:BS48"/>
    <mergeCell ref="BT48:BU48"/>
    <mergeCell ref="BV48:BW48"/>
    <mergeCell ref="B49:D49"/>
    <mergeCell ref="F49:G49"/>
    <mergeCell ref="H49:I49"/>
    <mergeCell ref="J49:K49"/>
    <mergeCell ref="L49:M49"/>
    <mergeCell ref="N49:O49"/>
    <mergeCell ref="P49:Q49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BN49:BO49"/>
    <mergeCell ref="BP49:BQ49"/>
    <mergeCell ref="BR49:BS49"/>
    <mergeCell ref="BT49:BU49"/>
    <mergeCell ref="BV49:BW49"/>
    <mergeCell ref="Z51:AA51"/>
    <mergeCell ref="AB51:AC51"/>
    <mergeCell ref="AD51:AE51"/>
    <mergeCell ref="AF51:AG51"/>
    <mergeCell ref="BV50:BW50"/>
    <mergeCell ref="B50:D50"/>
    <mergeCell ref="F50:G50"/>
    <mergeCell ref="H50:I50"/>
    <mergeCell ref="J50:K50"/>
    <mergeCell ref="L50:M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BN50:BO50"/>
    <mergeCell ref="BP50:BQ50"/>
    <mergeCell ref="BR50:BS50"/>
    <mergeCell ref="BT50:BU50"/>
    <mergeCell ref="AX50:AY50"/>
    <mergeCell ref="AZ50:BA50"/>
    <mergeCell ref="BB50:BC50"/>
    <mergeCell ref="BD50:BE50"/>
    <mergeCell ref="BF50:BG50"/>
    <mergeCell ref="BH50:BI50"/>
    <mergeCell ref="AL50:AM50"/>
    <mergeCell ref="AN50:AO50"/>
    <mergeCell ref="AP50:AQ50"/>
    <mergeCell ref="AR50:AS50"/>
    <mergeCell ref="AT50:AU50"/>
    <mergeCell ref="AV50:AW50"/>
    <mergeCell ref="AF50:AG50"/>
    <mergeCell ref="AH50:AI50"/>
    <mergeCell ref="AJ50:AK50"/>
    <mergeCell ref="AL51:AM51"/>
    <mergeCell ref="AN51:AO51"/>
    <mergeCell ref="AP51:AQ51"/>
    <mergeCell ref="AR51:AS51"/>
    <mergeCell ref="V51:W51"/>
    <mergeCell ref="X51:Y51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0:BK50"/>
    <mergeCell ref="BL50:BM50"/>
    <mergeCell ref="N50:O50"/>
    <mergeCell ref="P50:Q50"/>
    <mergeCell ref="R50:S50"/>
    <mergeCell ref="T50:U50"/>
    <mergeCell ref="V50:W50"/>
    <mergeCell ref="X50:Y50"/>
    <mergeCell ref="AL52:AM52"/>
    <mergeCell ref="AN52:AO52"/>
    <mergeCell ref="R52:S52"/>
    <mergeCell ref="T52:U52"/>
    <mergeCell ref="V52:W52"/>
    <mergeCell ref="X52:Y52"/>
    <mergeCell ref="Z52:AA52"/>
    <mergeCell ref="AB52:AC52"/>
    <mergeCell ref="BR51:BS51"/>
    <mergeCell ref="BT51:BU51"/>
    <mergeCell ref="BV51:BW51"/>
    <mergeCell ref="B52:D52"/>
    <mergeCell ref="F52:G52"/>
    <mergeCell ref="H52:I52"/>
    <mergeCell ref="J52:K52"/>
    <mergeCell ref="L52:M52"/>
    <mergeCell ref="N52:O52"/>
    <mergeCell ref="P52:Q52"/>
    <mergeCell ref="BF51:BG51"/>
    <mergeCell ref="BH51:BI51"/>
    <mergeCell ref="BJ51:BK51"/>
    <mergeCell ref="BL51:BM51"/>
    <mergeCell ref="BN51:BO51"/>
    <mergeCell ref="BP51:BQ51"/>
    <mergeCell ref="AT51:AU51"/>
    <mergeCell ref="AV51:AW51"/>
    <mergeCell ref="AX51:AY51"/>
    <mergeCell ref="AZ51:BA51"/>
    <mergeCell ref="BB51:BC51"/>
    <mergeCell ref="BD51:BE51"/>
    <mergeCell ref="AH51:AI51"/>
    <mergeCell ref="AJ51:AK51"/>
    <mergeCell ref="N53:O53"/>
    <mergeCell ref="P53:Q53"/>
    <mergeCell ref="R53:S53"/>
    <mergeCell ref="T53:U53"/>
    <mergeCell ref="V53:W53"/>
    <mergeCell ref="X53:Y53"/>
    <mergeCell ref="BN52:BO52"/>
    <mergeCell ref="BP52:BQ52"/>
    <mergeCell ref="BR52:BS52"/>
    <mergeCell ref="BT52:BU52"/>
    <mergeCell ref="BV52:BW52"/>
    <mergeCell ref="B53:D53"/>
    <mergeCell ref="F53:G53"/>
    <mergeCell ref="H53:I53"/>
    <mergeCell ref="J53:K53"/>
    <mergeCell ref="L53:M53"/>
    <mergeCell ref="BB52:BC52"/>
    <mergeCell ref="BD52:BE52"/>
    <mergeCell ref="BF52:BG52"/>
    <mergeCell ref="BH52:BI52"/>
    <mergeCell ref="BJ52:BK52"/>
    <mergeCell ref="BL52:BM52"/>
    <mergeCell ref="AP52:AQ52"/>
    <mergeCell ref="AR52:AS52"/>
    <mergeCell ref="AT52:AU52"/>
    <mergeCell ref="AV52:AW52"/>
    <mergeCell ref="AX52:AY52"/>
    <mergeCell ref="AZ52:BA52"/>
    <mergeCell ref="AD52:AE52"/>
    <mergeCell ref="AF52:AG52"/>
    <mergeCell ref="AH52:AI52"/>
    <mergeCell ref="AJ52:AK52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AZ54:BA54"/>
    <mergeCell ref="BB54:BC54"/>
    <mergeCell ref="BD54:BE54"/>
    <mergeCell ref="AH54:AI54"/>
    <mergeCell ref="AJ54:AK54"/>
    <mergeCell ref="AL54:AM54"/>
    <mergeCell ref="AN54:AO54"/>
    <mergeCell ref="AP54:AQ54"/>
    <mergeCell ref="AR54:AS54"/>
    <mergeCell ref="V54:W54"/>
    <mergeCell ref="X54:Y54"/>
    <mergeCell ref="Z54:AA54"/>
    <mergeCell ref="AB54:AC54"/>
    <mergeCell ref="AD54:AE54"/>
    <mergeCell ref="AF54:AG54"/>
    <mergeCell ref="BV53:BW53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3:BK53"/>
    <mergeCell ref="BL53:BM53"/>
    <mergeCell ref="BN53:BO53"/>
    <mergeCell ref="BP53:BQ53"/>
    <mergeCell ref="BR53:BS53"/>
    <mergeCell ref="BT53:BU53"/>
    <mergeCell ref="AX53:AY53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BR54:BS54"/>
    <mergeCell ref="BT54:BU54"/>
    <mergeCell ref="BV54:BW54"/>
    <mergeCell ref="B55:D55"/>
    <mergeCell ref="F55:G55"/>
    <mergeCell ref="H55:I55"/>
    <mergeCell ref="J55:K55"/>
    <mergeCell ref="L55:M55"/>
    <mergeCell ref="N55:O55"/>
    <mergeCell ref="P55:Q55"/>
    <mergeCell ref="BF54:BG54"/>
    <mergeCell ref="BH54:BI54"/>
    <mergeCell ref="BJ54:BK54"/>
    <mergeCell ref="BL54:BM54"/>
    <mergeCell ref="BN54:BO54"/>
    <mergeCell ref="BP54:BQ54"/>
    <mergeCell ref="AT54:AU54"/>
    <mergeCell ref="AV54:AW54"/>
    <mergeCell ref="AX54:AY54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N55:BO55"/>
    <mergeCell ref="BP55:BQ55"/>
    <mergeCell ref="BR55:BS55"/>
    <mergeCell ref="BT55:BU55"/>
    <mergeCell ref="BV55:BW55"/>
    <mergeCell ref="B56:D56"/>
    <mergeCell ref="F56:G56"/>
    <mergeCell ref="H56:I56"/>
    <mergeCell ref="J56:K56"/>
    <mergeCell ref="L56:M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B57:AC57"/>
    <mergeCell ref="AD57:AE57"/>
    <mergeCell ref="AF57:AG57"/>
    <mergeCell ref="BV56:BW56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D59:AE59"/>
    <mergeCell ref="BR57:BS57"/>
    <mergeCell ref="BT57:BU57"/>
    <mergeCell ref="BV57:BW57"/>
    <mergeCell ref="B58:D58"/>
    <mergeCell ref="F58:G58"/>
    <mergeCell ref="H58:I58"/>
    <mergeCell ref="J58:K58"/>
    <mergeCell ref="L58:M58"/>
    <mergeCell ref="N58:O58"/>
    <mergeCell ref="P58:Q58"/>
    <mergeCell ref="BF57:BG57"/>
    <mergeCell ref="BH57:BI57"/>
    <mergeCell ref="BJ57:BK57"/>
    <mergeCell ref="BL57:BM57"/>
    <mergeCell ref="BN57:BO57"/>
    <mergeCell ref="BP57:BQ57"/>
    <mergeCell ref="AT57:AU57"/>
    <mergeCell ref="AV57:AW57"/>
    <mergeCell ref="AX57:AY57"/>
    <mergeCell ref="AZ57:BA57"/>
    <mergeCell ref="BB57:BC57"/>
    <mergeCell ref="BD57:BE57"/>
    <mergeCell ref="AH57:AI57"/>
    <mergeCell ref="AJ57:AK57"/>
    <mergeCell ref="AL57:AM57"/>
    <mergeCell ref="AN57:AO57"/>
    <mergeCell ref="AP57:AQ57"/>
    <mergeCell ref="AR57:AS57"/>
    <mergeCell ref="V57:W57"/>
    <mergeCell ref="X57:Y57"/>
    <mergeCell ref="Z57:AA57"/>
    <mergeCell ref="AT59:AU59"/>
    <mergeCell ref="B59:D59"/>
    <mergeCell ref="F59:G59"/>
    <mergeCell ref="H59:I59"/>
    <mergeCell ref="J59:K59"/>
    <mergeCell ref="L59:M59"/>
    <mergeCell ref="BB58:BC58"/>
    <mergeCell ref="BD58:BE58"/>
    <mergeCell ref="BF58:BG58"/>
    <mergeCell ref="BH58:BI58"/>
    <mergeCell ref="BJ58:BK58"/>
    <mergeCell ref="BL58:BM58"/>
    <mergeCell ref="AP58:AQ58"/>
    <mergeCell ref="AR58:AS58"/>
    <mergeCell ref="AT58:AU58"/>
    <mergeCell ref="AV58:AW58"/>
    <mergeCell ref="AX58:AY58"/>
    <mergeCell ref="AZ58:BA58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Z59:AA59"/>
    <mergeCell ref="AB59:AC59"/>
    <mergeCell ref="AV59:AW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N58:BO58"/>
    <mergeCell ref="BP58:BQ58"/>
    <mergeCell ref="BR58:BS58"/>
    <mergeCell ref="BT58:BU58"/>
    <mergeCell ref="BV58:BW58"/>
    <mergeCell ref="BV59:BW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 t="s">
        <v>85</v>
      </c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4" t="s">
        <v>84</v>
      </c>
      <c r="BH2" s="244"/>
      <c r="BI2" s="244"/>
      <c r="BJ2" s="244"/>
      <c r="BK2" s="244"/>
      <c r="BL2" s="244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65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65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65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"&amp;DataInduk!$H$25&amp;"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)&amp;"I "),   ((                     IF(LEN(DataInduk!$D$29&gt;4),LEFT(DataInduk!$D$29,4),DataInduk!$D$29)                    )&amp;".9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&amp;IF(OR(DataInduk!$H$35="",DataInduk!$H$35=1),"",IF(DataInduk!$H$37="ABC","B ",".2 ") )           &amp;IF(DataInduk!$H$31="Putra","Pa",IF(DataInduk!$H$31="Putri","Pi",""))                   )    )</f>
        <v xml:space="preserve"> Kompetensi Maddah 2 2B Pa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)&amp;"I "),   ((                     IF(LEN(DataInduk!$D$29&gt;4),LEFT(DataInduk!$D$29,4),DataInduk!$D$29)                    )&amp;".9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&amp;IF(OR(DataInduk!$H$35="",DataInduk!$H$35=1),"",IF(DataInduk!$H$37="ABC","B ",".2 ") )           &amp;IF(DataInduk!$H$31="Putra","Pa",IF(DataInduk!$H$31="Putri","Pi",""))                   )    )&amp;" : "&amp;DataInduk!$H$41</f>
        <v xml:space="preserve">Wali Kelas 2B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33" t="s">
        <v>53</v>
      </c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33"/>
      <c r="BN8" s="233"/>
      <c r="BO8" s="233"/>
      <c r="BP8" s="233"/>
      <c r="BQ8" s="233"/>
      <c r="BR8" s="233"/>
      <c r="BS8" s="233"/>
      <c r="BT8" s="233"/>
      <c r="BU8" s="233"/>
      <c r="BV8" s="233"/>
      <c r="BW8" s="233"/>
      <c r="BX8" s="233"/>
      <c r="BY8" s="233"/>
      <c r="BZ8" s="233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IF('PS1'!E10="","",'PS1'!E10)</f>
        <v/>
      </c>
      <c r="G9" s="374"/>
      <c r="H9" s="364" t="str">
        <f>IF('PS1'!E11="","",'PS1'!E11)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IF('2_B'!$B9="","",'2_B'!$B9)</f>
        <v/>
      </c>
      <c r="C10" s="260"/>
      <c r="D10" s="261"/>
      <c r="E10" s="109" t="str">
        <f>IF('2_B'!$E9="","",'2_B'!$E9)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IF('2_B'!$B10="","",'2_B'!$B10)</f>
        <v/>
      </c>
      <c r="C11" s="251"/>
      <c r="D11" s="252"/>
      <c r="E11" s="110" t="str">
        <f>IF('2_B'!$E10="","",'2_B'!$E10)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IF('2_B'!$B11="","",'2_B'!$B11)</f>
        <v/>
      </c>
      <c r="C12" s="254"/>
      <c r="D12" s="255"/>
      <c r="E12" s="111" t="str">
        <f>IF('2_B'!$E11="","",'2_B'!$E11)</f>
        <v/>
      </c>
      <c r="F12" s="354"/>
      <c r="G12" s="355"/>
      <c r="H12" s="288"/>
      <c r="I12" s="285"/>
      <c r="J12" s="286"/>
      <c r="K12" s="287"/>
      <c r="L12" s="288"/>
      <c r="M12" s="285"/>
      <c r="N12" s="289"/>
      <c r="O12" s="290"/>
      <c r="P12" s="288"/>
      <c r="Q12" s="285"/>
      <c r="R12" s="286"/>
      <c r="S12" s="287"/>
      <c r="T12" s="288"/>
      <c r="U12" s="285"/>
      <c r="V12" s="289"/>
      <c r="W12" s="290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IF('2_B'!$B12="","",'2_B'!$B12)</f>
        <v/>
      </c>
      <c r="C13" s="251"/>
      <c r="D13" s="252"/>
      <c r="E13" s="110" t="str">
        <f>IF('2_B'!$E12="","",'2_B'!$E12)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IF('2_B'!$B13="","",'2_B'!$B13)</f>
        <v/>
      </c>
      <c r="C14" s="254"/>
      <c r="D14" s="255"/>
      <c r="E14" s="111" t="str">
        <f>IF('2_B'!$E13="","",'2_B'!$E13)</f>
        <v/>
      </c>
      <c r="F14" s="354"/>
      <c r="G14" s="355"/>
      <c r="H14" s="288"/>
      <c r="I14" s="285"/>
      <c r="J14" s="286"/>
      <c r="K14" s="287"/>
      <c r="L14" s="288"/>
      <c r="M14" s="285"/>
      <c r="N14" s="289"/>
      <c r="O14" s="290"/>
      <c r="P14" s="288"/>
      <c r="Q14" s="285"/>
      <c r="R14" s="286"/>
      <c r="S14" s="287"/>
      <c r="T14" s="288"/>
      <c r="U14" s="285"/>
      <c r="V14" s="289"/>
      <c r="W14" s="290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IF('2_B'!$B14="","",'2_B'!$B14)</f>
        <v/>
      </c>
      <c r="C15" s="251"/>
      <c r="D15" s="252"/>
      <c r="E15" s="110" t="str">
        <f>IF('2_B'!$E14="","",'2_B'!$E14)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IF('2_B'!$B15="","",'2_B'!$B15)</f>
        <v/>
      </c>
      <c r="C16" s="254"/>
      <c r="D16" s="255"/>
      <c r="E16" s="111" t="str">
        <f>IF('2_B'!$E15="","",'2_B'!$E15)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IF('2_B'!$B16="","",'2_B'!$B16)</f>
        <v/>
      </c>
      <c r="C17" s="251"/>
      <c r="D17" s="252"/>
      <c r="E17" s="110" t="str">
        <f>IF('2_B'!$E16="","",'2_B'!$E16)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IF('2_B'!$B17="","",'2_B'!$B17)</f>
        <v/>
      </c>
      <c r="C18" s="254"/>
      <c r="D18" s="255"/>
      <c r="E18" s="111" t="str">
        <f>IF('2_B'!$E17="","",'2_B'!$E17)</f>
        <v/>
      </c>
      <c r="F18" s="354"/>
      <c r="G18" s="355"/>
      <c r="H18" s="288"/>
      <c r="I18" s="285"/>
      <c r="J18" s="286"/>
      <c r="K18" s="287"/>
      <c r="L18" s="288"/>
      <c r="M18" s="285"/>
      <c r="N18" s="289"/>
      <c r="O18" s="290"/>
      <c r="P18" s="288"/>
      <c r="Q18" s="285"/>
      <c r="R18" s="286"/>
      <c r="S18" s="287"/>
      <c r="T18" s="288"/>
      <c r="U18" s="285"/>
      <c r="V18" s="289"/>
      <c r="W18" s="290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IF('2_B'!$B18="","",'2_B'!$B18)</f>
        <v/>
      </c>
      <c r="C19" s="251"/>
      <c r="D19" s="252"/>
      <c r="E19" s="110" t="str">
        <f>IF('2_B'!$E18="","",'2_B'!$E18)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IF('2_B'!$B19="","",'2_B'!$B19)</f>
        <v/>
      </c>
      <c r="C20" s="254"/>
      <c r="D20" s="255"/>
      <c r="E20" s="111" t="str">
        <f>IF('2_B'!$E19="","",'2_B'!$E19)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IF('2_B'!$B20="","",'2_B'!$B20)</f>
        <v/>
      </c>
      <c r="C21" s="251"/>
      <c r="D21" s="252"/>
      <c r="E21" s="110" t="str">
        <f>IF('2_B'!$E20="","",'2_B'!$E20)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IF('2_B'!$B21="","",'2_B'!$B21)</f>
        <v/>
      </c>
      <c r="C22" s="254"/>
      <c r="D22" s="255"/>
      <c r="E22" s="111" t="str">
        <f>IF('2_B'!$E21="","",'2_B'!$E21)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IF('2_B'!$B22="","",'2_B'!$B22)</f>
        <v/>
      </c>
      <c r="C23" s="251"/>
      <c r="D23" s="252"/>
      <c r="E23" s="110" t="str">
        <f>IF('2_B'!$E22="","",'2_B'!$E22)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IF('2_B'!$B23="","",'2_B'!$B23)</f>
        <v/>
      </c>
      <c r="C24" s="254"/>
      <c r="D24" s="255"/>
      <c r="E24" s="111" t="str">
        <f>IF('2_B'!$E23="","",'2_B'!$E23)</f>
        <v/>
      </c>
      <c r="F24" s="378"/>
      <c r="G24" s="379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IF('2_B'!$B24="","",'2_B'!$B24)</f>
        <v/>
      </c>
      <c r="C25" s="251"/>
      <c r="D25" s="252"/>
      <c r="E25" s="110" t="str">
        <f>IF('2_B'!$E24="","",'2_B'!$E24)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IF('2_B'!$B25="","",'2_B'!$B25)</f>
        <v/>
      </c>
      <c r="C26" s="254"/>
      <c r="D26" s="255"/>
      <c r="E26" s="111" t="str">
        <f>IF('2_B'!$E25="","",'2_B'!$E25)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IF('2_B'!$B26="","",'2_B'!$B26)</f>
        <v/>
      </c>
      <c r="C27" s="251"/>
      <c r="D27" s="252"/>
      <c r="E27" s="110" t="str">
        <f>IF('2_B'!$E26="","",'2_B'!$E26)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IF('2_B'!$B27="","",'2_B'!$B27)</f>
        <v/>
      </c>
      <c r="C28" s="254"/>
      <c r="D28" s="255"/>
      <c r="E28" s="111" t="str">
        <f>IF('2_B'!$E27="","",'2_B'!$E27)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IF('2_B'!$B28="","",'2_B'!$B28)</f>
        <v/>
      </c>
      <c r="C29" s="251"/>
      <c r="D29" s="252"/>
      <c r="E29" s="110" t="str">
        <f>IF('2_B'!$E28="","",'2_B'!$E28)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IF('2_B'!$B29="","",'2_B'!$B29)</f>
        <v/>
      </c>
      <c r="C30" s="254"/>
      <c r="D30" s="255"/>
      <c r="E30" s="111" t="str">
        <f>IF('2_B'!$E29="","",'2_B'!$E29)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IF('2_B'!$B30="","",'2_B'!$B30)</f>
        <v/>
      </c>
      <c r="C31" s="251"/>
      <c r="D31" s="252"/>
      <c r="E31" s="110" t="str">
        <f>IF('2_B'!$E30="","",'2_B'!$E30)</f>
        <v/>
      </c>
      <c r="F31" s="352"/>
      <c r="G31" s="353"/>
      <c r="H31" s="297"/>
      <c r="I31" s="298"/>
      <c r="J31" s="297"/>
      <c r="K31" s="298"/>
      <c r="L31" s="297"/>
      <c r="M31" s="298"/>
      <c r="N31" s="299"/>
      <c r="O31" s="302"/>
      <c r="P31" s="297"/>
      <c r="Q31" s="298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IF('2_B'!$B31="","",'2_B'!$B31)</f>
        <v/>
      </c>
      <c r="C32" s="254"/>
      <c r="D32" s="255"/>
      <c r="E32" s="111" t="str">
        <f>IF('2_B'!$E31="","",'2_B'!$E31)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IF('2_B'!$B32="","",'2_B'!$B32)</f>
        <v/>
      </c>
      <c r="C33" s="251"/>
      <c r="D33" s="252"/>
      <c r="E33" s="110" t="str">
        <f>IF('2_B'!$E32="","",'2_B'!$E32)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IF('2_B'!$B33="","",'2_B'!$B33)</f>
        <v/>
      </c>
      <c r="C34" s="254"/>
      <c r="D34" s="255"/>
      <c r="E34" s="111" t="str">
        <f>IF('2_B'!$E33="","",'2_B'!$E33)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IF('2_B'!$B34="","",'2_B'!$B34)</f>
        <v/>
      </c>
      <c r="C35" s="251"/>
      <c r="D35" s="252"/>
      <c r="E35" s="110" t="str">
        <f>IF('2_B'!$E34="","",'2_B'!$E34)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IF('2_B'!$B35="","",'2_B'!$B35)</f>
        <v/>
      </c>
      <c r="C36" s="254"/>
      <c r="D36" s="255"/>
      <c r="E36" s="111" t="str">
        <f>IF('2_B'!$E35="","",'2_B'!$E35)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IF('2_B'!$B36="","",'2_B'!$B36)</f>
        <v/>
      </c>
      <c r="C37" s="251"/>
      <c r="D37" s="252"/>
      <c r="E37" s="110" t="str">
        <f>IF('2_B'!$E36="","",'2_B'!$E36)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IF('2_B'!$B37="","",'2_B'!$B37)</f>
        <v/>
      </c>
      <c r="C38" s="254"/>
      <c r="D38" s="255"/>
      <c r="E38" s="111" t="str">
        <f>IF('2_B'!$E37="","",'2_B'!$E37)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IF('2_B'!$B38="","",'2_B'!$B38)</f>
        <v/>
      </c>
      <c r="C39" s="251"/>
      <c r="D39" s="252"/>
      <c r="E39" s="110" t="str">
        <f>IF('2_B'!$E38="","",'2_B'!$E38)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IF('2_B'!$B39="","",'2_B'!$B39)</f>
        <v/>
      </c>
      <c r="C40" s="254"/>
      <c r="D40" s="255"/>
      <c r="E40" s="111" t="str">
        <f>IF('2_B'!$E39="","",'2_B'!$E39)</f>
        <v/>
      </c>
      <c r="F40" s="354"/>
      <c r="G40" s="355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IF('2_B'!$B40="","",'2_B'!$B40)</f>
        <v/>
      </c>
      <c r="C41" s="251"/>
      <c r="D41" s="252"/>
      <c r="E41" s="110" t="str">
        <f>IF('2_B'!$E40="","",'2_B'!$E40)</f>
        <v/>
      </c>
      <c r="F41" s="352"/>
      <c r="G41" s="353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IF('2_B'!$B41="","",'2_B'!$B41)</f>
        <v/>
      </c>
      <c r="C42" s="254"/>
      <c r="D42" s="255"/>
      <c r="E42" s="111" t="str">
        <f>IF('2_B'!$E41="","",'2_B'!$E41)</f>
        <v/>
      </c>
      <c r="F42" s="354"/>
      <c r="G42" s="355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IF('2_B'!$B42="","",'2_B'!$B42)</f>
        <v/>
      </c>
      <c r="C43" s="251"/>
      <c r="D43" s="252"/>
      <c r="E43" s="110" t="str">
        <f>IF('2_B'!$E42="","",'2_B'!$E42)</f>
        <v/>
      </c>
      <c r="F43" s="352"/>
      <c r="G43" s="353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IF('2_B'!$B43="","",'2_B'!$B43)</f>
        <v/>
      </c>
      <c r="C44" s="254"/>
      <c r="D44" s="255"/>
      <c r="E44" s="111" t="str">
        <f>IF('2_B'!$E43="","",'2_B'!$E43)</f>
        <v/>
      </c>
      <c r="F44" s="354"/>
      <c r="G44" s="355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IF('2_B'!$B44="","",'2_B'!$B44)</f>
        <v/>
      </c>
      <c r="C45" s="251"/>
      <c r="D45" s="252"/>
      <c r="E45" s="110" t="str">
        <f>IF('2_B'!$E44="","",'2_B'!$E44)</f>
        <v/>
      </c>
      <c r="F45" s="352"/>
      <c r="G45" s="353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IF('2_B'!$B45="","",'2_B'!$B45)</f>
        <v/>
      </c>
      <c r="C46" s="254"/>
      <c r="D46" s="255"/>
      <c r="E46" s="111" t="str">
        <f>IF('2_B'!$E45="","",'2_B'!$E45)</f>
        <v/>
      </c>
      <c r="F46" s="354"/>
      <c r="G46" s="355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IF('2_B'!$B46="","",'2_B'!$B46)</f>
        <v/>
      </c>
      <c r="C47" s="251"/>
      <c r="D47" s="252"/>
      <c r="E47" s="110" t="str">
        <f>IF('2_B'!$E46="","",'2_B'!$E46)</f>
        <v/>
      </c>
      <c r="F47" s="352"/>
      <c r="G47" s="353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IF('2_B'!$B47="","",'2_B'!$B47)</f>
        <v/>
      </c>
      <c r="C48" s="254"/>
      <c r="D48" s="255"/>
      <c r="E48" s="111" t="str">
        <f>IF('2_B'!$E47="","",'2_B'!$E47)</f>
        <v/>
      </c>
      <c r="F48" s="354"/>
      <c r="G48" s="355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IF('2_B'!$B48="","",'2_B'!$B48)</f>
        <v/>
      </c>
      <c r="C49" s="251"/>
      <c r="D49" s="252"/>
      <c r="E49" s="110" t="str">
        <f>IF('2_B'!$E48="","",'2_B'!$E48)</f>
        <v/>
      </c>
      <c r="F49" s="352"/>
      <c r="G49" s="353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IF('2_B'!$B49="","",'2_B'!$B49)</f>
        <v/>
      </c>
      <c r="C50" s="254"/>
      <c r="D50" s="255"/>
      <c r="E50" s="111" t="str">
        <f>IF('2_B'!$E49="","",'2_B'!$E49)</f>
        <v/>
      </c>
      <c r="F50" s="354"/>
      <c r="G50" s="355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IF('2_B'!$B50="","",'2_B'!$B50)</f>
        <v/>
      </c>
      <c r="C51" s="251"/>
      <c r="D51" s="252"/>
      <c r="E51" s="110" t="str">
        <f>IF('2_B'!$E50="","",'2_B'!$E50)</f>
        <v/>
      </c>
      <c r="F51" s="352"/>
      <c r="G51" s="353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IF('2_B'!$B51="","",'2_B'!$B51)</f>
        <v/>
      </c>
      <c r="C52" s="254"/>
      <c r="D52" s="255"/>
      <c r="E52" s="111" t="str">
        <f>IF('2_B'!$E51="","",'2_B'!$E51)</f>
        <v/>
      </c>
      <c r="F52" s="354"/>
      <c r="G52" s="355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IF('2_B'!$B52="","",'2_B'!$B52)</f>
        <v/>
      </c>
      <c r="C53" s="251"/>
      <c r="D53" s="252"/>
      <c r="E53" s="110" t="str">
        <f>IF('2_B'!$E52="","",'2_B'!$E52)</f>
        <v/>
      </c>
      <c r="F53" s="352"/>
      <c r="G53" s="353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IF('2_B'!$B53="","",'2_B'!$B53)</f>
        <v/>
      </c>
      <c r="C54" s="254"/>
      <c r="D54" s="255"/>
      <c r="E54" s="111" t="str">
        <f>IF('2_B'!$E53="","",'2_B'!$E53)</f>
        <v/>
      </c>
      <c r="F54" s="354"/>
      <c r="G54" s="355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IF('2_B'!$B54="","",'2_B'!$B54)</f>
        <v/>
      </c>
      <c r="C55" s="251"/>
      <c r="D55" s="252"/>
      <c r="E55" s="110" t="str">
        <f>IF('2_B'!$E54="","",'2_B'!$E54)</f>
        <v/>
      </c>
      <c r="F55" s="352"/>
      <c r="G55" s="353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IF('2_B'!$B55="","",'2_B'!$B55)</f>
        <v/>
      </c>
      <c r="C56" s="254"/>
      <c r="D56" s="255"/>
      <c r="E56" s="111" t="str">
        <f>IF('2_B'!$E55="","",'2_B'!$E55)</f>
        <v/>
      </c>
      <c r="F56" s="354"/>
      <c r="G56" s="355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IF('2_B'!$B56="","",'2_B'!$B56)</f>
        <v/>
      </c>
      <c r="C57" s="251"/>
      <c r="D57" s="252"/>
      <c r="E57" s="110" t="str">
        <f>IF('2_B'!$E56="","",'2_B'!$E56)</f>
        <v/>
      </c>
      <c r="F57" s="352"/>
      <c r="G57" s="353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IF('2_B'!$B57="","",'2_B'!$B57)</f>
        <v/>
      </c>
      <c r="C58" s="254"/>
      <c r="D58" s="255"/>
      <c r="E58" s="111" t="str">
        <f>IF('2_B'!$E57="","",'2_B'!$E57)</f>
        <v/>
      </c>
      <c r="F58" s="354"/>
      <c r="G58" s="355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IF('2_B'!$B58="","",'2_B'!$B58)</f>
        <v/>
      </c>
      <c r="C59" s="248"/>
      <c r="D59" s="249"/>
      <c r="E59" s="112" t="str">
        <f>IF('2_B'!$E58="","",'2_B'!$E58)</f>
        <v/>
      </c>
      <c r="F59" s="376"/>
      <c r="G59" s="37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electLockedCells="1"/>
  <mergeCells count="1859">
    <mergeCell ref="A8:A9"/>
    <mergeCell ref="B8:D9"/>
    <mergeCell ref="E8:E9"/>
    <mergeCell ref="F8:BZ8"/>
    <mergeCell ref="F9:G9"/>
    <mergeCell ref="H9:I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9:BC9"/>
    <mergeCell ref="BD9:BE9"/>
    <mergeCell ref="AH9:AI9"/>
    <mergeCell ref="AJ9:AK9"/>
    <mergeCell ref="AL9:AM9"/>
    <mergeCell ref="AN9:AO9"/>
    <mergeCell ref="R9:S9"/>
    <mergeCell ref="T9:U9"/>
    <mergeCell ref="BV9:BW9"/>
    <mergeCell ref="AV9:AW9"/>
    <mergeCell ref="BG4:BL4"/>
    <mergeCell ref="BN4:BU4"/>
    <mergeCell ref="D5:G5"/>
    <mergeCell ref="AB6:BA6"/>
    <mergeCell ref="BR9:BS9"/>
    <mergeCell ref="BT9:BU9"/>
    <mergeCell ref="B10:D10"/>
    <mergeCell ref="F10:G10"/>
    <mergeCell ref="H10:I10"/>
    <mergeCell ref="J10:K10"/>
    <mergeCell ref="L10:M10"/>
    <mergeCell ref="N10:O10"/>
    <mergeCell ref="P10:Q10"/>
    <mergeCell ref="BF9:BG9"/>
    <mergeCell ref="BH9:BI9"/>
    <mergeCell ref="BJ9:BK9"/>
    <mergeCell ref="BL9:BM9"/>
    <mergeCell ref="BN9:BO9"/>
    <mergeCell ref="BP9:BQ9"/>
    <mergeCell ref="AT9:AU9"/>
    <mergeCell ref="J9:K9"/>
    <mergeCell ref="L9:M9"/>
    <mergeCell ref="N9:O9"/>
    <mergeCell ref="P9:Q9"/>
    <mergeCell ref="BN10:BO10"/>
    <mergeCell ref="BP10:BQ10"/>
    <mergeCell ref="BR10:BS10"/>
    <mergeCell ref="AD10:AE10"/>
    <mergeCell ref="AF10:AG10"/>
    <mergeCell ref="AH10:AI10"/>
    <mergeCell ref="AJ10:AK10"/>
    <mergeCell ref="AL10:AM10"/>
    <mergeCell ref="AN10:AO10"/>
    <mergeCell ref="R10:S10"/>
    <mergeCell ref="T10:U10"/>
    <mergeCell ref="V10:W10"/>
    <mergeCell ref="X10:Y10"/>
    <mergeCell ref="Z10:AA10"/>
    <mergeCell ref="AB10:AC10"/>
    <mergeCell ref="AP11:AQ11"/>
    <mergeCell ref="AR11:AS11"/>
    <mergeCell ref="AT11:AU11"/>
    <mergeCell ref="AV11:AW11"/>
    <mergeCell ref="Z11:AA11"/>
    <mergeCell ref="AB11:AC11"/>
    <mergeCell ref="AD11:AE11"/>
    <mergeCell ref="AX9:AY9"/>
    <mergeCell ref="AZ9:BA9"/>
    <mergeCell ref="AP9:AQ9"/>
    <mergeCell ref="AR9:AS9"/>
    <mergeCell ref="V9:W9"/>
    <mergeCell ref="X9:Y9"/>
    <mergeCell ref="Z9:AA9"/>
    <mergeCell ref="AB9:AC9"/>
    <mergeCell ref="AD9:AE9"/>
    <mergeCell ref="AF9:AG9"/>
    <mergeCell ref="AR12:AS12"/>
    <mergeCell ref="V12:W12"/>
    <mergeCell ref="X12:Y12"/>
    <mergeCell ref="Z12:AA12"/>
    <mergeCell ref="AB12:AC12"/>
    <mergeCell ref="AD12:AE12"/>
    <mergeCell ref="AF12:AG12"/>
    <mergeCell ref="BT10:BU10"/>
    <mergeCell ref="BV10:BW10"/>
    <mergeCell ref="B11:D11"/>
    <mergeCell ref="F11:G11"/>
    <mergeCell ref="H11:I11"/>
    <mergeCell ref="J11:K11"/>
    <mergeCell ref="L11:M11"/>
    <mergeCell ref="BB10:BC10"/>
    <mergeCell ref="BD10:BE10"/>
    <mergeCell ref="BF10:BG10"/>
    <mergeCell ref="BH10:BI10"/>
    <mergeCell ref="BJ10:BK10"/>
    <mergeCell ref="BL10:BM10"/>
    <mergeCell ref="AP10:AQ10"/>
    <mergeCell ref="AR10:AS10"/>
    <mergeCell ref="AT10:AU10"/>
    <mergeCell ref="AV10:AW10"/>
    <mergeCell ref="AX10:AY10"/>
    <mergeCell ref="AZ10:BA10"/>
    <mergeCell ref="BB11:BC11"/>
    <mergeCell ref="BD11:BE11"/>
    <mergeCell ref="BF11:BG11"/>
    <mergeCell ref="BH11:BI11"/>
    <mergeCell ref="AL11:AM11"/>
    <mergeCell ref="AN11:AO11"/>
    <mergeCell ref="BV11:BW11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B12:BC12"/>
    <mergeCell ref="BD12:BE12"/>
    <mergeCell ref="AH12:AI12"/>
    <mergeCell ref="AJ12:AK12"/>
    <mergeCell ref="AL12:AM12"/>
    <mergeCell ref="AN13:AO13"/>
    <mergeCell ref="R13:S13"/>
    <mergeCell ref="T13:U13"/>
    <mergeCell ref="V13:W13"/>
    <mergeCell ref="X13:Y13"/>
    <mergeCell ref="Z13:AA13"/>
    <mergeCell ref="AB13:AC13"/>
    <mergeCell ref="Z14:AA14"/>
    <mergeCell ref="AB14:AC14"/>
    <mergeCell ref="AD14:AE14"/>
    <mergeCell ref="BR12:BS12"/>
    <mergeCell ref="BT12:BU12"/>
    <mergeCell ref="BV12:BW12"/>
    <mergeCell ref="B13:D13"/>
    <mergeCell ref="F13:G13"/>
    <mergeCell ref="H13:I13"/>
    <mergeCell ref="J13:K13"/>
    <mergeCell ref="L13:M13"/>
    <mergeCell ref="N13:O13"/>
    <mergeCell ref="P13:Q13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AN12:AO12"/>
    <mergeCell ref="AP12:AQ12"/>
    <mergeCell ref="BN13:BO13"/>
    <mergeCell ref="BP13:BQ13"/>
    <mergeCell ref="BR13:BS13"/>
    <mergeCell ref="BT13:BU13"/>
    <mergeCell ref="BV13:BW13"/>
    <mergeCell ref="Z15:AA15"/>
    <mergeCell ref="AB15:AC15"/>
    <mergeCell ref="AD15:AE15"/>
    <mergeCell ref="AF15:AG15"/>
    <mergeCell ref="BV14:BW14"/>
    <mergeCell ref="B14:D14"/>
    <mergeCell ref="F14:G14"/>
    <mergeCell ref="H14:I14"/>
    <mergeCell ref="J14:K14"/>
    <mergeCell ref="L14:M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AD13:AE13"/>
    <mergeCell ref="AF13:AG13"/>
    <mergeCell ref="AH13:AI13"/>
    <mergeCell ref="AJ13:AK13"/>
    <mergeCell ref="AL13:AM13"/>
    <mergeCell ref="N15:O15"/>
    <mergeCell ref="P15:Q15"/>
    <mergeCell ref="R15:S15"/>
    <mergeCell ref="T15:U15"/>
    <mergeCell ref="BJ14:BK14"/>
    <mergeCell ref="BL14:BM14"/>
    <mergeCell ref="BN14:BO14"/>
    <mergeCell ref="BP14:BQ14"/>
    <mergeCell ref="BR14:BS14"/>
    <mergeCell ref="BT14:BU14"/>
    <mergeCell ref="AX14:AY14"/>
    <mergeCell ref="AZ14:BA14"/>
    <mergeCell ref="BB14:BC14"/>
    <mergeCell ref="BD14:BE14"/>
    <mergeCell ref="BF14:BG14"/>
    <mergeCell ref="BH14:BI14"/>
    <mergeCell ref="AL14:AM14"/>
    <mergeCell ref="AN14:AO14"/>
    <mergeCell ref="AP14:AQ14"/>
    <mergeCell ref="AR14:AS14"/>
    <mergeCell ref="AT14:AU14"/>
    <mergeCell ref="AV14:AW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6:D16"/>
    <mergeCell ref="F16:G16"/>
    <mergeCell ref="H16:I16"/>
    <mergeCell ref="J16:K16"/>
    <mergeCell ref="L16:M16"/>
    <mergeCell ref="N16:O16"/>
    <mergeCell ref="P16:Q16"/>
    <mergeCell ref="BF15:BG15"/>
    <mergeCell ref="BH15:BI15"/>
    <mergeCell ref="BJ15:BK15"/>
    <mergeCell ref="BL15:BM15"/>
    <mergeCell ref="BN15:BO15"/>
    <mergeCell ref="BP15:BQ15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AR15:AS15"/>
    <mergeCell ref="V15:W15"/>
    <mergeCell ref="X15:Y15"/>
    <mergeCell ref="B15:D15"/>
    <mergeCell ref="F15:G15"/>
    <mergeCell ref="H15:I15"/>
    <mergeCell ref="J15:K15"/>
    <mergeCell ref="L15:M15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Z17:AA17"/>
    <mergeCell ref="AB17:AC17"/>
    <mergeCell ref="AD17:AE17"/>
    <mergeCell ref="BR15:BS15"/>
    <mergeCell ref="BT15:BU15"/>
    <mergeCell ref="BV15:BW15"/>
    <mergeCell ref="R17:S17"/>
    <mergeCell ref="T17:U17"/>
    <mergeCell ref="V17:W17"/>
    <mergeCell ref="X17:Y17"/>
    <mergeCell ref="BN16:BO16"/>
    <mergeCell ref="BP16:BQ16"/>
    <mergeCell ref="BR16:BS16"/>
    <mergeCell ref="BT16:BU16"/>
    <mergeCell ref="BV16:BW16"/>
    <mergeCell ref="BJ17:BK17"/>
    <mergeCell ref="BL17:BM17"/>
    <mergeCell ref="BN17:BO17"/>
    <mergeCell ref="BP17:BQ17"/>
    <mergeCell ref="BR17:BS17"/>
    <mergeCell ref="BT17:BU17"/>
    <mergeCell ref="Z18:AA18"/>
    <mergeCell ref="AB18:AC18"/>
    <mergeCell ref="AD18:AE18"/>
    <mergeCell ref="AF18:AG18"/>
    <mergeCell ref="BV17:BW17"/>
    <mergeCell ref="B17:D17"/>
    <mergeCell ref="F17:G17"/>
    <mergeCell ref="H17:I17"/>
    <mergeCell ref="J17:K17"/>
    <mergeCell ref="L17:M17"/>
    <mergeCell ref="BB16:BC16"/>
    <mergeCell ref="BD16:BE16"/>
    <mergeCell ref="BF16:BG16"/>
    <mergeCell ref="BH16:BI16"/>
    <mergeCell ref="BJ16:BK16"/>
    <mergeCell ref="BL16:BM16"/>
    <mergeCell ref="AP16:AQ16"/>
    <mergeCell ref="AR16:AS16"/>
    <mergeCell ref="AT16:AU16"/>
    <mergeCell ref="AV16:AW16"/>
    <mergeCell ref="AX16:AY16"/>
    <mergeCell ref="AZ16:BA16"/>
    <mergeCell ref="AD16:AE16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AF17:AG17"/>
    <mergeCell ref="AH17:AI17"/>
    <mergeCell ref="AJ17:AK17"/>
    <mergeCell ref="N17:O17"/>
    <mergeCell ref="P17:Q17"/>
    <mergeCell ref="Z19:AA19"/>
    <mergeCell ref="AB19:AC19"/>
    <mergeCell ref="BR18:BS18"/>
    <mergeCell ref="BT18:BU18"/>
    <mergeCell ref="BV18:BW18"/>
    <mergeCell ref="B19:D19"/>
    <mergeCell ref="F19:G19"/>
    <mergeCell ref="H19:I19"/>
    <mergeCell ref="J19:K19"/>
    <mergeCell ref="L19:M19"/>
    <mergeCell ref="N19:O19"/>
    <mergeCell ref="P19:Q19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X18:Y18"/>
    <mergeCell ref="BN19:BO19"/>
    <mergeCell ref="BP19:BQ19"/>
    <mergeCell ref="BR19:BS19"/>
    <mergeCell ref="BT19:BU19"/>
    <mergeCell ref="BV19:BW19"/>
    <mergeCell ref="B20:D20"/>
    <mergeCell ref="F20:G20"/>
    <mergeCell ref="H20:I20"/>
    <mergeCell ref="J20:K20"/>
    <mergeCell ref="L20:M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R19:S19"/>
    <mergeCell ref="T19:U19"/>
    <mergeCell ref="V19:W19"/>
    <mergeCell ref="X19:Y19"/>
    <mergeCell ref="BF20:BG20"/>
    <mergeCell ref="BH20:BI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N20:O20"/>
    <mergeCell ref="P20:Q20"/>
    <mergeCell ref="R20:S20"/>
    <mergeCell ref="T20:U20"/>
    <mergeCell ref="V20:W20"/>
    <mergeCell ref="X20:Y20"/>
    <mergeCell ref="AH21:AI21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BV20:BW20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0:BK20"/>
    <mergeCell ref="BL20:BM20"/>
    <mergeCell ref="BN20:BO20"/>
    <mergeCell ref="BP20:BQ20"/>
    <mergeCell ref="BR20:BS20"/>
    <mergeCell ref="BT20:BU20"/>
    <mergeCell ref="AX20:AY20"/>
    <mergeCell ref="AZ20:BA20"/>
    <mergeCell ref="BB20:BC20"/>
    <mergeCell ref="BD20:BE20"/>
    <mergeCell ref="AN22:AO22"/>
    <mergeCell ref="R22:S22"/>
    <mergeCell ref="T22:U22"/>
    <mergeCell ref="V22:W22"/>
    <mergeCell ref="X22:Y22"/>
    <mergeCell ref="Z22:AA22"/>
    <mergeCell ref="AB22:AC22"/>
    <mergeCell ref="Z23:AA23"/>
    <mergeCell ref="AB23:AC23"/>
    <mergeCell ref="AD23:AE23"/>
    <mergeCell ref="BR21:BS21"/>
    <mergeCell ref="BT21:BU21"/>
    <mergeCell ref="BV21:BW21"/>
    <mergeCell ref="B22:D22"/>
    <mergeCell ref="F22:G22"/>
    <mergeCell ref="H22:I22"/>
    <mergeCell ref="J22:K22"/>
    <mergeCell ref="L22:M22"/>
    <mergeCell ref="N22:O22"/>
    <mergeCell ref="P22:Q22"/>
    <mergeCell ref="BF21:BG21"/>
    <mergeCell ref="BH21:BI21"/>
    <mergeCell ref="BJ21:BK21"/>
    <mergeCell ref="BL21:BM21"/>
    <mergeCell ref="BN21:BO21"/>
    <mergeCell ref="BP21:BQ21"/>
    <mergeCell ref="AT21:AU21"/>
    <mergeCell ref="AV21:AW21"/>
    <mergeCell ref="AX21:AY21"/>
    <mergeCell ref="AZ21:BA21"/>
    <mergeCell ref="BB21:BC21"/>
    <mergeCell ref="BD21:BE21"/>
    <mergeCell ref="BN22:BO22"/>
    <mergeCell ref="BP22:BQ22"/>
    <mergeCell ref="BR22:BS22"/>
    <mergeCell ref="BT22:BU22"/>
    <mergeCell ref="BV22:BW22"/>
    <mergeCell ref="Z24:AA24"/>
    <mergeCell ref="AB24:AC24"/>
    <mergeCell ref="AD24:AE24"/>
    <mergeCell ref="AF24:AG24"/>
    <mergeCell ref="BV23:BW23"/>
    <mergeCell ref="B23:D23"/>
    <mergeCell ref="F23:G23"/>
    <mergeCell ref="H23:I23"/>
    <mergeCell ref="J23:K23"/>
    <mergeCell ref="L23:M23"/>
    <mergeCell ref="BB22:BC22"/>
    <mergeCell ref="BD22:BE22"/>
    <mergeCell ref="BF22:BG22"/>
    <mergeCell ref="BH22:BI22"/>
    <mergeCell ref="BJ22:BK22"/>
    <mergeCell ref="BL22:BM22"/>
    <mergeCell ref="AP22:AQ22"/>
    <mergeCell ref="AR22:AS22"/>
    <mergeCell ref="AT22:AU22"/>
    <mergeCell ref="AV22:AW22"/>
    <mergeCell ref="AX22:AY22"/>
    <mergeCell ref="AZ22:BA22"/>
    <mergeCell ref="AD22:AE22"/>
    <mergeCell ref="AF22:AG22"/>
    <mergeCell ref="AH22:AI22"/>
    <mergeCell ref="AJ22:AK22"/>
    <mergeCell ref="AL22:AM22"/>
    <mergeCell ref="N24:O24"/>
    <mergeCell ref="P24:Q24"/>
    <mergeCell ref="R24:S24"/>
    <mergeCell ref="T24:U24"/>
    <mergeCell ref="BJ23:BK23"/>
    <mergeCell ref="BL23:BM23"/>
    <mergeCell ref="BN23:BO23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B25:D25"/>
    <mergeCell ref="F25:G25"/>
    <mergeCell ref="H25:I25"/>
    <mergeCell ref="J25:K25"/>
    <mergeCell ref="L25:M25"/>
    <mergeCell ref="N25:O25"/>
    <mergeCell ref="P25:Q25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B24:D24"/>
    <mergeCell ref="F24:G24"/>
    <mergeCell ref="H24:I24"/>
    <mergeCell ref="J24:K24"/>
    <mergeCell ref="L24:M24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Z26:AA26"/>
    <mergeCell ref="AB26:AC26"/>
    <mergeCell ref="AD26:AE26"/>
    <mergeCell ref="BR24:BS24"/>
    <mergeCell ref="BT24:BU24"/>
    <mergeCell ref="BV24:BW24"/>
    <mergeCell ref="R26:S26"/>
    <mergeCell ref="T26:U26"/>
    <mergeCell ref="V26:W26"/>
    <mergeCell ref="X26:Y26"/>
    <mergeCell ref="BN25:BO25"/>
    <mergeCell ref="BP25:BQ25"/>
    <mergeCell ref="BR25:BS25"/>
    <mergeCell ref="BT25:BU25"/>
    <mergeCell ref="BV25:BW25"/>
    <mergeCell ref="BJ26:BK26"/>
    <mergeCell ref="BL26:BM26"/>
    <mergeCell ref="BN26:BO26"/>
    <mergeCell ref="BP26:BQ26"/>
    <mergeCell ref="BR26:BS26"/>
    <mergeCell ref="BT26:BU26"/>
    <mergeCell ref="Z27:AA27"/>
    <mergeCell ref="AB27:AC27"/>
    <mergeCell ref="AD27:AE27"/>
    <mergeCell ref="AF27:AG27"/>
    <mergeCell ref="BV26:BW26"/>
    <mergeCell ref="B26:D26"/>
    <mergeCell ref="F26:G26"/>
    <mergeCell ref="H26:I26"/>
    <mergeCell ref="J26:K26"/>
    <mergeCell ref="L26:M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AX26:AY26"/>
    <mergeCell ref="AZ26:BA26"/>
    <mergeCell ref="BB26:BC26"/>
    <mergeCell ref="BD26:BE26"/>
    <mergeCell ref="BF26:BG26"/>
    <mergeCell ref="BH26:BI26"/>
    <mergeCell ref="AL26:AM26"/>
    <mergeCell ref="AN26:AO26"/>
    <mergeCell ref="AP26:AQ26"/>
    <mergeCell ref="AR26:AS26"/>
    <mergeCell ref="AT26:AU26"/>
    <mergeCell ref="AV26:AW26"/>
    <mergeCell ref="AF26:AG26"/>
    <mergeCell ref="AH26:AI26"/>
    <mergeCell ref="AJ26:AK26"/>
    <mergeCell ref="N26:O26"/>
    <mergeCell ref="P26:Q26"/>
    <mergeCell ref="Z28:AA28"/>
    <mergeCell ref="AB28:AC28"/>
    <mergeCell ref="BR27:BS27"/>
    <mergeCell ref="BT27:BU27"/>
    <mergeCell ref="BV27:BW27"/>
    <mergeCell ref="B28:D28"/>
    <mergeCell ref="F28:G28"/>
    <mergeCell ref="H28:I28"/>
    <mergeCell ref="J28:K28"/>
    <mergeCell ref="L28:M28"/>
    <mergeCell ref="N28:O28"/>
    <mergeCell ref="P28:Q28"/>
    <mergeCell ref="BF27:BG27"/>
    <mergeCell ref="BH27:BI27"/>
    <mergeCell ref="BJ27:BK27"/>
    <mergeCell ref="BL27:BM27"/>
    <mergeCell ref="BN27:BO27"/>
    <mergeCell ref="BP27:BQ27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BN28:BO28"/>
    <mergeCell ref="BP28:BQ28"/>
    <mergeCell ref="BR28:BS28"/>
    <mergeCell ref="BT28:BU28"/>
    <mergeCell ref="BV28:BW28"/>
    <mergeCell ref="B29:D29"/>
    <mergeCell ref="F29:G29"/>
    <mergeCell ref="H29:I29"/>
    <mergeCell ref="J29:K29"/>
    <mergeCell ref="L29:M29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R28:S28"/>
    <mergeCell ref="T28:U28"/>
    <mergeCell ref="V28:W28"/>
    <mergeCell ref="X28:Y28"/>
    <mergeCell ref="BF29:BG29"/>
    <mergeCell ref="BH29:BI29"/>
    <mergeCell ref="AL29:AM29"/>
    <mergeCell ref="AN29:AO29"/>
    <mergeCell ref="AP29:AQ29"/>
    <mergeCell ref="AR29:AS29"/>
    <mergeCell ref="AT29:AU29"/>
    <mergeCell ref="AV29:AW29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AH30:AI30"/>
    <mergeCell ref="AJ30:AK30"/>
    <mergeCell ref="AL30:AM30"/>
    <mergeCell ref="AN30:AO30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BV29:BW29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29:BK29"/>
    <mergeCell ref="BL29:BM29"/>
    <mergeCell ref="BN29:BO29"/>
    <mergeCell ref="BP29:BQ29"/>
    <mergeCell ref="BR29:BS29"/>
    <mergeCell ref="BT29:BU29"/>
    <mergeCell ref="AX29:AY29"/>
    <mergeCell ref="AZ29:BA29"/>
    <mergeCell ref="BB29:BC29"/>
    <mergeCell ref="BD29:BE29"/>
    <mergeCell ref="AN31:AO31"/>
    <mergeCell ref="R31:S31"/>
    <mergeCell ref="T31:U31"/>
    <mergeCell ref="V31:W31"/>
    <mergeCell ref="X31:Y31"/>
    <mergeCell ref="Z31:AA31"/>
    <mergeCell ref="AB31:AC31"/>
    <mergeCell ref="Z32:AA32"/>
    <mergeCell ref="AB32:AC32"/>
    <mergeCell ref="AD32:AE32"/>
    <mergeCell ref="BR30:BS30"/>
    <mergeCell ref="BT30:BU30"/>
    <mergeCell ref="BV30:BW30"/>
    <mergeCell ref="B31:D31"/>
    <mergeCell ref="F31:G31"/>
    <mergeCell ref="H31:I31"/>
    <mergeCell ref="J31:K31"/>
    <mergeCell ref="L31:M31"/>
    <mergeCell ref="N31:O31"/>
    <mergeCell ref="P31:Q31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BN31:BO31"/>
    <mergeCell ref="BP31:BQ31"/>
    <mergeCell ref="BR31:BS31"/>
    <mergeCell ref="BT31:BU31"/>
    <mergeCell ref="BV31:BW31"/>
    <mergeCell ref="Z33:AA33"/>
    <mergeCell ref="AB33:AC33"/>
    <mergeCell ref="AD33:AE33"/>
    <mergeCell ref="AF33:AG33"/>
    <mergeCell ref="BV32:BW32"/>
    <mergeCell ref="B32:D32"/>
    <mergeCell ref="F32:G32"/>
    <mergeCell ref="H32:I32"/>
    <mergeCell ref="J32:K32"/>
    <mergeCell ref="L32:M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N33:O33"/>
    <mergeCell ref="P33:Q33"/>
    <mergeCell ref="R33:S33"/>
    <mergeCell ref="T33:U33"/>
    <mergeCell ref="BJ32:BK32"/>
    <mergeCell ref="BL32:BM32"/>
    <mergeCell ref="BN32:BO32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4:D34"/>
    <mergeCell ref="F34:G34"/>
    <mergeCell ref="H34:I34"/>
    <mergeCell ref="J34:K34"/>
    <mergeCell ref="L34:M34"/>
    <mergeCell ref="N34:O34"/>
    <mergeCell ref="P34:Q34"/>
    <mergeCell ref="BF33:BG33"/>
    <mergeCell ref="BH33:BI33"/>
    <mergeCell ref="BJ33:BK33"/>
    <mergeCell ref="BL33:BM33"/>
    <mergeCell ref="BN33:BO33"/>
    <mergeCell ref="BP33:BQ33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B33:D33"/>
    <mergeCell ref="F33:G33"/>
    <mergeCell ref="H33:I33"/>
    <mergeCell ref="J33:K33"/>
    <mergeCell ref="L33:M33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Z35:AA35"/>
    <mergeCell ref="AB35:AC35"/>
    <mergeCell ref="AD35:AE35"/>
    <mergeCell ref="BR33:BS33"/>
    <mergeCell ref="BT33:BU33"/>
    <mergeCell ref="BV33:BW33"/>
    <mergeCell ref="R35:S35"/>
    <mergeCell ref="T35:U35"/>
    <mergeCell ref="V35:W35"/>
    <mergeCell ref="X35:Y35"/>
    <mergeCell ref="BN34:BO34"/>
    <mergeCell ref="BP34:BQ34"/>
    <mergeCell ref="BR34:BS34"/>
    <mergeCell ref="BT34:BU34"/>
    <mergeCell ref="BV34:BW34"/>
    <mergeCell ref="BJ35:BK35"/>
    <mergeCell ref="BL35:BM35"/>
    <mergeCell ref="BN35:BO35"/>
    <mergeCell ref="BP35:BQ35"/>
    <mergeCell ref="BR35:BS35"/>
    <mergeCell ref="BT35:BU35"/>
    <mergeCell ref="Z36:AA36"/>
    <mergeCell ref="AB36:AC36"/>
    <mergeCell ref="AD36:AE36"/>
    <mergeCell ref="AF36:AG36"/>
    <mergeCell ref="BV35:BW35"/>
    <mergeCell ref="B35:D35"/>
    <mergeCell ref="F35:G35"/>
    <mergeCell ref="H35:I35"/>
    <mergeCell ref="J35:K35"/>
    <mergeCell ref="L35:M35"/>
    <mergeCell ref="BB34:BC34"/>
    <mergeCell ref="BD34:BE34"/>
    <mergeCell ref="BF34:BG34"/>
    <mergeCell ref="BH34:BI34"/>
    <mergeCell ref="BJ34:BK34"/>
    <mergeCell ref="BL34:BM34"/>
    <mergeCell ref="AP34:AQ34"/>
    <mergeCell ref="AR34:AS34"/>
    <mergeCell ref="AT34:AU34"/>
    <mergeCell ref="AV34:AW34"/>
    <mergeCell ref="AX34:AY34"/>
    <mergeCell ref="AZ34:BA34"/>
    <mergeCell ref="AD34:AE34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AF35:AG35"/>
    <mergeCell ref="AH35:AI35"/>
    <mergeCell ref="AJ35:AK35"/>
    <mergeCell ref="N35:O35"/>
    <mergeCell ref="P35:Q35"/>
    <mergeCell ref="Z37:AA37"/>
    <mergeCell ref="AB37:AC37"/>
    <mergeCell ref="BR36:BS36"/>
    <mergeCell ref="BT36:BU36"/>
    <mergeCell ref="BV36:BW36"/>
    <mergeCell ref="B37:D37"/>
    <mergeCell ref="F37:G37"/>
    <mergeCell ref="H37:I37"/>
    <mergeCell ref="J37:K37"/>
    <mergeCell ref="L37:M37"/>
    <mergeCell ref="N37:O37"/>
    <mergeCell ref="P37:Q37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BN37:BO37"/>
    <mergeCell ref="BP37:BQ37"/>
    <mergeCell ref="BR37:BS37"/>
    <mergeCell ref="BT37:BU37"/>
    <mergeCell ref="BV37:BW37"/>
    <mergeCell ref="B38:D38"/>
    <mergeCell ref="F38:G38"/>
    <mergeCell ref="H38:I38"/>
    <mergeCell ref="J38:K38"/>
    <mergeCell ref="L38:M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BF38:BG38"/>
    <mergeCell ref="BH38:BI38"/>
    <mergeCell ref="AL38:AM38"/>
    <mergeCell ref="AN38:AO38"/>
    <mergeCell ref="AP38:AQ38"/>
    <mergeCell ref="AR38:AS38"/>
    <mergeCell ref="AT38:AU38"/>
    <mergeCell ref="AV38:AW38"/>
    <mergeCell ref="Z38:AA38"/>
    <mergeCell ref="AB38:AC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V38:W38"/>
    <mergeCell ref="X38:Y38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BV38:BW38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8:BK38"/>
    <mergeCell ref="BL38:BM38"/>
    <mergeCell ref="BN38:BO38"/>
    <mergeCell ref="BP38:BQ38"/>
    <mergeCell ref="BR38:BS38"/>
    <mergeCell ref="BT38:BU38"/>
    <mergeCell ref="AX38:AY38"/>
    <mergeCell ref="AZ38:BA38"/>
    <mergeCell ref="BB38:BC38"/>
    <mergeCell ref="BD38:BE38"/>
    <mergeCell ref="AN40:AO40"/>
    <mergeCell ref="R40:S40"/>
    <mergeCell ref="T40:U40"/>
    <mergeCell ref="V40:W40"/>
    <mergeCell ref="X40:Y40"/>
    <mergeCell ref="Z40:AA40"/>
    <mergeCell ref="AB40:AC40"/>
    <mergeCell ref="Z41:AA41"/>
    <mergeCell ref="AB41:AC41"/>
    <mergeCell ref="AD41:AE41"/>
    <mergeCell ref="BR39:BS39"/>
    <mergeCell ref="BT39:BU39"/>
    <mergeCell ref="BV39:BW39"/>
    <mergeCell ref="B40:D40"/>
    <mergeCell ref="F40:G40"/>
    <mergeCell ref="H40:I40"/>
    <mergeCell ref="J40:K40"/>
    <mergeCell ref="L40:M40"/>
    <mergeCell ref="N40:O40"/>
    <mergeCell ref="P40:Q40"/>
    <mergeCell ref="BF39:BG39"/>
    <mergeCell ref="BH39:BI39"/>
    <mergeCell ref="BJ39:BK39"/>
    <mergeCell ref="BL39:BM39"/>
    <mergeCell ref="BN39:BO39"/>
    <mergeCell ref="BP39:BQ39"/>
    <mergeCell ref="AT39:AU39"/>
    <mergeCell ref="AV39:AW39"/>
    <mergeCell ref="AX39:AY39"/>
    <mergeCell ref="AZ39:BA39"/>
    <mergeCell ref="BB39:BC39"/>
    <mergeCell ref="BD39:BE39"/>
    <mergeCell ref="BN40:BO40"/>
    <mergeCell ref="BP40:BQ40"/>
    <mergeCell ref="BR40:BS40"/>
    <mergeCell ref="BT40:BU40"/>
    <mergeCell ref="BV40:BW40"/>
    <mergeCell ref="Z42:AA42"/>
    <mergeCell ref="AB42:AC42"/>
    <mergeCell ref="AD42:AE42"/>
    <mergeCell ref="AF42:AG42"/>
    <mergeCell ref="BV41:BW41"/>
    <mergeCell ref="B41:D41"/>
    <mergeCell ref="F41:G41"/>
    <mergeCell ref="H41:I41"/>
    <mergeCell ref="J41:K41"/>
    <mergeCell ref="L41:M41"/>
    <mergeCell ref="BB40:BC40"/>
    <mergeCell ref="BD40:BE40"/>
    <mergeCell ref="BF40:BG40"/>
    <mergeCell ref="BH40:BI40"/>
    <mergeCell ref="BJ40:BK40"/>
    <mergeCell ref="BL40:BM40"/>
    <mergeCell ref="AP40:AQ40"/>
    <mergeCell ref="AR40:AS40"/>
    <mergeCell ref="AT40:AU40"/>
    <mergeCell ref="AV40:AW40"/>
    <mergeCell ref="AX40:AY40"/>
    <mergeCell ref="AZ40:BA40"/>
    <mergeCell ref="AD40:AE40"/>
    <mergeCell ref="AF40:AG40"/>
    <mergeCell ref="AH40:AI40"/>
    <mergeCell ref="AJ40:AK40"/>
    <mergeCell ref="AL40:AM40"/>
    <mergeCell ref="N42:O42"/>
    <mergeCell ref="P42:Q42"/>
    <mergeCell ref="R42:S42"/>
    <mergeCell ref="T42:U42"/>
    <mergeCell ref="BJ41:BK41"/>
    <mergeCell ref="BL41:BM41"/>
    <mergeCell ref="BN41:BO41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3:D43"/>
    <mergeCell ref="F43:G43"/>
    <mergeCell ref="H43:I43"/>
    <mergeCell ref="J43:K43"/>
    <mergeCell ref="L43:M43"/>
    <mergeCell ref="N43:O43"/>
    <mergeCell ref="P43:Q43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B42:D42"/>
    <mergeCell ref="F42:G42"/>
    <mergeCell ref="H42:I42"/>
    <mergeCell ref="J42:K42"/>
    <mergeCell ref="L42:M42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Z44:AA44"/>
    <mergeCell ref="AB44:AC44"/>
    <mergeCell ref="AD44:AE44"/>
    <mergeCell ref="BR42:BS42"/>
    <mergeCell ref="BT42:BU42"/>
    <mergeCell ref="BV42:BW42"/>
    <mergeCell ref="R44:S44"/>
    <mergeCell ref="T44:U44"/>
    <mergeCell ref="V44:W44"/>
    <mergeCell ref="X44:Y44"/>
    <mergeCell ref="BN43:BO43"/>
    <mergeCell ref="BP43:BQ43"/>
    <mergeCell ref="BR43:BS43"/>
    <mergeCell ref="BT43:BU43"/>
    <mergeCell ref="BV43:BW43"/>
    <mergeCell ref="BJ44:BK44"/>
    <mergeCell ref="BL44:BM44"/>
    <mergeCell ref="BN44:BO44"/>
    <mergeCell ref="BP44:BQ44"/>
    <mergeCell ref="BR44:BS44"/>
    <mergeCell ref="BT44:BU44"/>
    <mergeCell ref="Z45:AA45"/>
    <mergeCell ref="AB45:AC45"/>
    <mergeCell ref="AD45:AE45"/>
    <mergeCell ref="AF45:AG45"/>
    <mergeCell ref="BV44:BW44"/>
    <mergeCell ref="B44:D44"/>
    <mergeCell ref="F44:G44"/>
    <mergeCell ref="H44:I44"/>
    <mergeCell ref="J44:K44"/>
    <mergeCell ref="L44:M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AF44:AG44"/>
    <mergeCell ref="AH44:AI44"/>
    <mergeCell ref="AJ44:AK44"/>
    <mergeCell ref="N44:O44"/>
    <mergeCell ref="P44:Q44"/>
    <mergeCell ref="Z46:AA46"/>
    <mergeCell ref="AB46:AC46"/>
    <mergeCell ref="BR45:BS45"/>
    <mergeCell ref="BT45:BU45"/>
    <mergeCell ref="BV45:BW45"/>
    <mergeCell ref="B46:D46"/>
    <mergeCell ref="F46:G46"/>
    <mergeCell ref="H46:I46"/>
    <mergeCell ref="J46:K46"/>
    <mergeCell ref="L46:M46"/>
    <mergeCell ref="N46:O46"/>
    <mergeCell ref="P46:Q46"/>
    <mergeCell ref="BF45:BG45"/>
    <mergeCell ref="BH45:BI45"/>
    <mergeCell ref="BJ45:BK45"/>
    <mergeCell ref="BL45:BM45"/>
    <mergeCell ref="BN45:BO45"/>
    <mergeCell ref="BP45:BQ45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BN46:BO46"/>
    <mergeCell ref="BP46:BQ46"/>
    <mergeCell ref="BR46:BS46"/>
    <mergeCell ref="BT46:BU46"/>
    <mergeCell ref="BV46:BW46"/>
    <mergeCell ref="B47:D47"/>
    <mergeCell ref="F47:G47"/>
    <mergeCell ref="H47:I47"/>
    <mergeCell ref="J47:K47"/>
    <mergeCell ref="L47:M47"/>
    <mergeCell ref="BB46:BC46"/>
    <mergeCell ref="BD46:BE46"/>
    <mergeCell ref="BF46:BG46"/>
    <mergeCell ref="BH46:BI46"/>
    <mergeCell ref="BJ46:BK46"/>
    <mergeCell ref="BL46:BM46"/>
    <mergeCell ref="AP46:AQ46"/>
    <mergeCell ref="AR46:AS46"/>
    <mergeCell ref="AT46:AU46"/>
    <mergeCell ref="AV46:AW46"/>
    <mergeCell ref="AX46:AY46"/>
    <mergeCell ref="AZ46:BA46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BF47:BG47"/>
    <mergeCell ref="BH47:BI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BV47:BW47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7:BK47"/>
    <mergeCell ref="BL47:BM47"/>
    <mergeCell ref="BN47:BO47"/>
    <mergeCell ref="BP47:BQ47"/>
    <mergeCell ref="BR47:BS47"/>
    <mergeCell ref="BT47:BU47"/>
    <mergeCell ref="AX47:AY47"/>
    <mergeCell ref="AZ47:BA47"/>
    <mergeCell ref="BB47:BC47"/>
    <mergeCell ref="BD47:BE47"/>
    <mergeCell ref="AN49:AO49"/>
    <mergeCell ref="R49:S49"/>
    <mergeCell ref="T49:U49"/>
    <mergeCell ref="V49:W49"/>
    <mergeCell ref="X49:Y49"/>
    <mergeCell ref="Z49:AA49"/>
    <mergeCell ref="AB49:AC49"/>
    <mergeCell ref="Z50:AA50"/>
    <mergeCell ref="AB50:AC50"/>
    <mergeCell ref="AD50:AE50"/>
    <mergeCell ref="BR48:BS48"/>
    <mergeCell ref="BT48:BU48"/>
    <mergeCell ref="BV48:BW48"/>
    <mergeCell ref="B49:D49"/>
    <mergeCell ref="F49:G49"/>
    <mergeCell ref="H49:I49"/>
    <mergeCell ref="J49:K49"/>
    <mergeCell ref="L49:M49"/>
    <mergeCell ref="N49:O49"/>
    <mergeCell ref="P49:Q49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BN49:BO49"/>
    <mergeCell ref="BP49:BQ49"/>
    <mergeCell ref="BR49:BS49"/>
    <mergeCell ref="BT49:BU49"/>
    <mergeCell ref="BV49:BW49"/>
    <mergeCell ref="Z51:AA51"/>
    <mergeCell ref="AB51:AC51"/>
    <mergeCell ref="AD51:AE51"/>
    <mergeCell ref="AF51:AG51"/>
    <mergeCell ref="BV50:BW50"/>
    <mergeCell ref="B50:D50"/>
    <mergeCell ref="F50:G50"/>
    <mergeCell ref="H50:I50"/>
    <mergeCell ref="J50:K50"/>
    <mergeCell ref="L50:M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BN50:BO50"/>
    <mergeCell ref="BP50:BQ50"/>
    <mergeCell ref="BR50:BS50"/>
    <mergeCell ref="BT50:BU50"/>
    <mergeCell ref="AX50:AY50"/>
    <mergeCell ref="AZ50:BA50"/>
    <mergeCell ref="BB50:BC50"/>
    <mergeCell ref="BD50:BE50"/>
    <mergeCell ref="BF50:BG50"/>
    <mergeCell ref="BH50:BI50"/>
    <mergeCell ref="AL50:AM50"/>
    <mergeCell ref="AN50:AO50"/>
    <mergeCell ref="AP50:AQ50"/>
    <mergeCell ref="AR50:AS50"/>
    <mergeCell ref="AT50:AU50"/>
    <mergeCell ref="AV50:AW50"/>
    <mergeCell ref="AF50:AG50"/>
    <mergeCell ref="AH50:AI50"/>
    <mergeCell ref="AJ50:AK50"/>
    <mergeCell ref="AL51:AM51"/>
    <mergeCell ref="AN51:AO51"/>
    <mergeCell ref="AP51:AQ51"/>
    <mergeCell ref="AR51:AS51"/>
    <mergeCell ref="V51:W51"/>
    <mergeCell ref="X51:Y51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0:BK50"/>
    <mergeCell ref="BL50:BM50"/>
    <mergeCell ref="N50:O50"/>
    <mergeCell ref="P50:Q50"/>
    <mergeCell ref="R50:S50"/>
    <mergeCell ref="T50:U50"/>
    <mergeCell ref="V50:W50"/>
    <mergeCell ref="X50:Y50"/>
    <mergeCell ref="AL52:AM52"/>
    <mergeCell ref="AN52:AO52"/>
    <mergeCell ref="R52:S52"/>
    <mergeCell ref="T52:U52"/>
    <mergeCell ref="V52:W52"/>
    <mergeCell ref="X52:Y52"/>
    <mergeCell ref="Z52:AA52"/>
    <mergeCell ref="AB52:AC52"/>
    <mergeCell ref="BR51:BS51"/>
    <mergeCell ref="BT51:BU51"/>
    <mergeCell ref="BV51:BW51"/>
    <mergeCell ref="B52:D52"/>
    <mergeCell ref="F52:G52"/>
    <mergeCell ref="H52:I52"/>
    <mergeCell ref="J52:K52"/>
    <mergeCell ref="L52:M52"/>
    <mergeCell ref="N52:O52"/>
    <mergeCell ref="P52:Q52"/>
    <mergeCell ref="BF51:BG51"/>
    <mergeCell ref="BH51:BI51"/>
    <mergeCell ref="BJ51:BK51"/>
    <mergeCell ref="BL51:BM51"/>
    <mergeCell ref="BN51:BO51"/>
    <mergeCell ref="BP51:BQ51"/>
    <mergeCell ref="AT51:AU51"/>
    <mergeCell ref="AV51:AW51"/>
    <mergeCell ref="AX51:AY51"/>
    <mergeCell ref="AZ51:BA51"/>
    <mergeCell ref="BB51:BC51"/>
    <mergeCell ref="BD51:BE51"/>
    <mergeCell ref="AH51:AI51"/>
    <mergeCell ref="AJ51:AK51"/>
    <mergeCell ref="N53:O53"/>
    <mergeCell ref="P53:Q53"/>
    <mergeCell ref="R53:S53"/>
    <mergeCell ref="T53:U53"/>
    <mergeCell ref="V53:W53"/>
    <mergeCell ref="X53:Y53"/>
    <mergeCell ref="BN52:BO52"/>
    <mergeCell ref="BP52:BQ52"/>
    <mergeCell ref="BR52:BS52"/>
    <mergeCell ref="BT52:BU52"/>
    <mergeCell ref="BV52:BW52"/>
    <mergeCell ref="B53:D53"/>
    <mergeCell ref="F53:G53"/>
    <mergeCell ref="H53:I53"/>
    <mergeCell ref="J53:K53"/>
    <mergeCell ref="L53:M53"/>
    <mergeCell ref="BB52:BC52"/>
    <mergeCell ref="BD52:BE52"/>
    <mergeCell ref="BF52:BG52"/>
    <mergeCell ref="BH52:BI52"/>
    <mergeCell ref="BJ52:BK52"/>
    <mergeCell ref="BL52:BM52"/>
    <mergeCell ref="AP52:AQ52"/>
    <mergeCell ref="AR52:AS52"/>
    <mergeCell ref="AT52:AU52"/>
    <mergeCell ref="AV52:AW52"/>
    <mergeCell ref="AX52:AY52"/>
    <mergeCell ref="AZ52:BA52"/>
    <mergeCell ref="AD52:AE52"/>
    <mergeCell ref="AF52:AG52"/>
    <mergeCell ref="AH52:AI52"/>
    <mergeCell ref="AJ52:AK52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AZ54:BA54"/>
    <mergeCell ref="BB54:BC54"/>
    <mergeCell ref="BD54:BE54"/>
    <mergeCell ref="AH54:AI54"/>
    <mergeCell ref="AJ54:AK54"/>
    <mergeCell ref="AL54:AM54"/>
    <mergeCell ref="AN54:AO54"/>
    <mergeCell ref="AP54:AQ54"/>
    <mergeCell ref="AR54:AS54"/>
    <mergeCell ref="V54:W54"/>
    <mergeCell ref="X54:Y54"/>
    <mergeCell ref="Z54:AA54"/>
    <mergeCell ref="AB54:AC54"/>
    <mergeCell ref="AD54:AE54"/>
    <mergeCell ref="AF54:AG54"/>
    <mergeCell ref="BV53:BW53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3:BK53"/>
    <mergeCell ref="BL53:BM53"/>
    <mergeCell ref="BN53:BO53"/>
    <mergeCell ref="BP53:BQ53"/>
    <mergeCell ref="BR53:BS53"/>
    <mergeCell ref="BT53:BU53"/>
    <mergeCell ref="AX53:AY53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BR54:BS54"/>
    <mergeCell ref="BT54:BU54"/>
    <mergeCell ref="BV54:BW54"/>
    <mergeCell ref="B55:D55"/>
    <mergeCell ref="F55:G55"/>
    <mergeCell ref="H55:I55"/>
    <mergeCell ref="J55:K55"/>
    <mergeCell ref="L55:M55"/>
    <mergeCell ref="N55:O55"/>
    <mergeCell ref="P55:Q55"/>
    <mergeCell ref="BF54:BG54"/>
    <mergeCell ref="BH54:BI54"/>
    <mergeCell ref="BJ54:BK54"/>
    <mergeCell ref="BL54:BM54"/>
    <mergeCell ref="BN54:BO54"/>
    <mergeCell ref="BP54:BQ54"/>
    <mergeCell ref="AT54:AU54"/>
    <mergeCell ref="AV54:AW54"/>
    <mergeCell ref="AX54:AY54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N55:BO55"/>
    <mergeCell ref="BP55:BQ55"/>
    <mergeCell ref="BR55:BS55"/>
    <mergeCell ref="BT55:BU55"/>
    <mergeCell ref="BV55:BW55"/>
    <mergeCell ref="B56:D56"/>
    <mergeCell ref="F56:G56"/>
    <mergeCell ref="H56:I56"/>
    <mergeCell ref="J56:K56"/>
    <mergeCell ref="L56:M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B57:AC57"/>
    <mergeCell ref="AD57:AE57"/>
    <mergeCell ref="AF57:AG57"/>
    <mergeCell ref="BV56:BW56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D59:AE59"/>
    <mergeCell ref="BR57:BS57"/>
    <mergeCell ref="BT57:BU57"/>
    <mergeCell ref="BV57:BW57"/>
    <mergeCell ref="B58:D58"/>
    <mergeCell ref="F58:G58"/>
    <mergeCell ref="H58:I58"/>
    <mergeCell ref="J58:K58"/>
    <mergeCell ref="L58:M58"/>
    <mergeCell ref="N58:O58"/>
    <mergeCell ref="P58:Q58"/>
    <mergeCell ref="BF57:BG57"/>
    <mergeCell ref="BH57:BI57"/>
    <mergeCell ref="BJ57:BK57"/>
    <mergeCell ref="BL57:BM57"/>
    <mergeCell ref="BN57:BO57"/>
    <mergeCell ref="BP57:BQ57"/>
    <mergeCell ref="AT57:AU57"/>
    <mergeCell ref="AV57:AW57"/>
    <mergeCell ref="AX57:AY57"/>
    <mergeCell ref="AZ57:BA57"/>
    <mergeCell ref="BB57:BC57"/>
    <mergeCell ref="BD57:BE57"/>
    <mergeCell ref="AH57:AI57"/>
    <mergeCell ref="AJ57:AK57"/>
    <mergeCell ref="AL57:AM57"/>
    <mergeCell ref="AN57:AO57"/>
    <mergeCell ref="AP57:AQ57"/>
    <mergeCell ref="AR57:AS57"/>
    <mergeCell ref="V57:W57"/>
    <mergeCell ref="X57:Y57"/>
    <mergeCell ref="Z57:AA57"/>
    <mergeCell ref="AT59:AU59"/>
    <mergeCell ref="B59:D59"/>
    <mergeCell ref="F59:G59"/>
    <mergeCell ref="H59:I59"/>
    <mergeCell ref="J59:K59"/>
    <mergeCell ref="L59:M59"/>
    <mergeCell ref="BB58:BC58"/>
    <mergeCell ref="BD58:BE58"/>
    <mergeCell ref="BF58:BG58"/>
    <mergeCell ref="BH58:BI58"/>
    <mergeCell ref="BJ58:BK58"/>
    <mergeCell ref="BL58:BM58"/>
    <mergeCell ref="AP58:AQ58"/>
    <mergeCell ref="AR58:AS58"/>
    <mergeCell ref="AT58:AU58"/>
    <mergeCell ref="AV58:AW58"/>
    <mergeCell ref="AX58:AY58"/>
    <mergeCell ref="AZ58:BA58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Z59:AA59"/>
    <mergeCell ref="AB59:AC59"/>
    <mergeCell ref="AV59:AW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N58:BO58"/>
    <mergeCell ref="BP58:BQ58"/>
    <mergeCell ref="BR58:BS58"/>
    <mergeCell ref="BT58:BU58"/>
    <mergeCell ref="BV58:BW58"/>
    <mergeCell ref="BV59:BW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66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 t="s">
        <v>85</v>
      </c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4" t="s">
        <v>84</v>
      </c>
      <c r="BH2" s="244"/>
      <c r="BI2" s="244"/>
      <c r="BJ2" s="244"/>
      <c r="BK2" s="244"/>
      <c r="BL2" s="244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66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67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67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67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"&amp;DataInduk!$H$25&amp;"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)&amp;"J "),   ((                     IF(LEN(DataInduk!$D$29&gt;4),LEFT(DataInduk!$D$29,4),DataInduk!$D$29)                    )&amp;".10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&amp;IF(OR(DataInduk!$H$35="",DataInduk!$H$35=1),"",IF(DataInduk!$H$37="ABC","C ",".3 ") )           &amp;IF(DataInduk!$H$31="Putra","Pa",IF(DataInduk!$H$31="Putri","Pi",""))                   )    )</f>
        <v xml:space="preserve"> Kompetensi Maddah 2 2C Pa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)&amp;"J "),   ((                     IF(LEN(DataInduk!$D$29&gt;4),LEFT(DataInduk!$D$29,4),DataInduk!$D$29)                    )&amp;".10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&amp;IF(OR(DataInduk!$H$35="",DataInduk!$H$35=1),"",IF(DataInduk!$H$37="ABC","C ",".3 ") )           &amp;IF(DataInduk!$H$31="Putra","Pa",IF(DataInduk!$H$31="Putri","Pi",""))                   )    )&amp;" : "&amp;DataInduk!$H$43</f>
        <v xml:space="preserve">Wali Kelas 2C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33" t="s">
        <v>53</v>
      </c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33"/>
      <c r="BN8" s="233"/>
      <c r="BO8" s="233"/>
      <c r="BP8" s="233"/>
      <c r="BQ8" s="233"/>
      <c r="BR8" s="233"/>
      <c r="BS8" s="233"/>
      <c r="BT8" s="233"/>
      <c r="BU8" s="233"/>
      <c r="BV8" s="233"/>
      <c r="BW8" s="233"/>
      <c r="BX8" s="233"/>
      <c r="BY8" s="233"/>
      <c r="BZ8" s="233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IF('PS1'!E10="","",'PS1'!E10)</f>
        <v/>
      </c>
      <c r="G9" s="374"/>
      <c r="H9" s="364" t="str">
        <f>IF('PS1'!E11="","",'PS1'!E11)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IF('2_C'!$B9="","",'2_C'!$B9)</f>
        <v/>
      </c>
      <c r="C10" s="260"/>
      <c r="D10" s="261"/>
      <c r="E10" s="109" t="str">
        <f>IF('2_B'!$E9="","",'2_B'!$E9)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IF('2_C'!$B10="","",'2_C'!$B10)</f>
        <v/>
      </c>
      <c r="C11" s="251"/>
      <c r="D11" s="252"/>
      <c r="E11" s="110" t="str">
        <f>IF('2_B'!$E10="","",'2_B'!$E10)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IF('2_C'!$B11="","",'2_C'!$B11)</f>
        <v/>
      </c>
      <c r="C12" s="254"/>
      <c r="D12" s="255"/>
      <c r="E12" s="111" t="str">
        <f>IF('2_B'!$E11="","",'2_B'!$E11)</f>
        <v/>
      </c>
      <c r="F12" s="382"/>
      <c r="G12" s="383"/>
      <c r="H12" s="288"/>
      <c r="I12" s="285"/>
      <c r="J12" s="286"/>
      <c r="K12" s="287"/>
      <c r="L12" s="288"/>
      <c r="M12" s="285"/>
      <c r="N12" s="380"/>
      <c r="O12" s="381"/>
      <c r="P12" s="288"/>
      <c r="Q12" s="285"/>
      <c r="R12" s="286"/>
      <c r="S12" s="287"/>
      <c r="T12" s="288"/>
      <c r="U12" s="285"/>
      <c r="V12" s="380"/>
      <c r="W12" s="381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IF('2_C'!$B12="","",'2_C'!$B12)</f>
        <v/>
      </c>
      <c r="C13" s="251"/>
      <c r="D13" s="252"/>
      <c r="E13" s="110" t="str">
        <f>IF('2_B'!$E12="","",'2_B'!$E12)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IF('2_C'!$B13="","",'2_C'!$B13)</f>
        <v/>
      </c>
      <c r="C14" s="254"/>
      <c r="D14" s="255"/>
      <c r="E14" s="111" t="str">
        <f>IF('2_B'!$E13="","",'2_B'!$E13)</f>
        <v/>
      </c>
      <c r="F14" s="382"/>
      <c r="G14" s="383"/>
      <c r="H14" s="288"/>
      <c r="I14" s="285"/>
      <c r="J14" s="286"/>
      <c r="K14" s="287"/>
      <c r="L14" s="288"/>
      <c r="M14" s="285"/>
      <c r="N14" s="380"/>
      <c r="O14" s="381"/>
      <c r="P14" s="288"/>
      <c r="Q14" s="285"/>
      <c r="R14" s="286"/>
      <c r="S14" s="287"/>
      <c r="T14" s="288"/>
      <c r="U14" s="285"/>
      <c r="V14" s="380"/>
      <c r="W14" s="381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IF('2_C'!$B14="","",'2_C'!$B14)</f>
        <v/>
      </c>
      <c r="C15" s="251"/>
      <c r="D15" s="252"/>
      <c r="E15" s="110" t="str">
        <f>IF('2_B'!$E14="","",'2_B'!$E14)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IF('2_C'!$B15="","",'2_C'!$B15)</f>
        <v/>
      </c>
      <c r="C16" s="254"/>
      <c r="D16" s="255"/>
      <c r="E16" s="111" t="str">
        <f>IF('2_B'!$E15="","",'2_B'!$E15)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IF('2_C'!$B16="","",'2_C'!$B16)</f>
        <v/>
      </c>
      <c r="C17" s="251"/>
      <c r="D17" s="252"/>
      <c r="E17" s="110" t="str">
        <f>IF('2_B'!$E16="","",'2_B'!$E16)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IF('2_C'!$B17="","",'2_C'!$B17)</f>
        <v/>
      </c>
      <c r="C18" s="254"/>
      <c r="D18" s="255"/>
      <c r="E18" s="111" t="str">
        <f>IF('2_B'!$E17="","",'2_B'!$E17)</f>
        <v/>
      </c>
      <c r="F18" s="382"/>
      <c r="G18" s="383"/>
      <c r="H18" s="288"/>
      <c r="I18" s="285"/>
      <c r="J18" s="286"/>
      <c r="K18" s="287"/>
      <c r="L18" s="288"/>
      <c r="M18" s="285"/>
      <c r="N18" s="380"/>
      <c r="O18" s="381"/>
      <c r="P18" s="288"/>
      <c r="Q18" s="285"/>
      <c r="R18" s="286"/>
      <c r="S18" s="287"/>
      <c r="T18" s="288"/>
      <c r="U18" s="285"/>
      <c r="V18" s="380"/>
      <c r="W18" s="381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IF('2_C'!$B18="","",'2_C'!$B18)</f>
        <v/>
      </c>
      <c r="C19" s="251"/>
      <c r="D19" s="252"/>
      <c r="E19" s="110" t="str">
        <f>IF('2_B'!$E18="","",'2_B'!$E18)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IF('2_C'!$B19="","",'2_C'!$B19)</f>
        <v/>
      </c>
      <c r="C20" s="254"/>
      <c r="D20" s="255"/>
      <c r="E20" s="111" t="str">
        <f>IF('2_B'!$E19="","",'2_B'!$E19)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IF('2_C'!$B20="","",'2_C'!$B20)</f>
        <v/>
      </c>
      <c r="C21" s="251"/>
      <c r="D21" s="252"/>
      <c r="E21" s="110" t="str">
        <f>IF('2_B'!$E20="","",'2_B'!$E20)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IF('2_C'!$B21="","",'2_C'!$B21)</f>
        <v/>
      </c>
      <c r="C22" s="254"/>
      <c r="D22" s="255"/>
      <c r="E22" s="111" t="str">
        <f>IF('2_B'!$E21="","",'2_B'!$E21)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IF('2_C'!$B22="","",'2_C'!$B22)</f>
        <v/>
      </c>
      <c r="C23" s="251"/>
      <c r="D23" s="252"/>
      <c r="E23" s="110" t="str">
        <f>IF('2_B'!$E22="","",'2_B'!$E22)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IF('2_C'!$B23="","",'2_C'!$B23)</f>
        <v/>
      </c>
      <c r="C24" s="254"/>
      <c r="D24" s="255"/>
      <c r="E24" s="111" t="str">
        <f>IF('2_B'!$E23="","",'2_B'!$E23)</f>
        <v/>
      </c>
      <c r="F24" s="378"/>
      <c r="G24" s="379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IF('2_C'!$B24="","",'2_C'!$B24)</f>
        <v/>
      </c>
      <c r="C25" s="251"/>
      <c r="D25" s="252"/>
      <c r="E25" s="110" t="str">
        <f>IF('2_B'!$E24="","",'2_B'!$E24)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IF('2_C'!$B25="","",'2_C'!$B25)</f>
        <v/>
      </c>
      <c r="C26" s="254"/>
      <c r="D26" s="255"/>
      <c r="E26" s="111" t="str">
        <f>IF('2_B'!$E25="","",'2_B'!$E25)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IF('2_C'!$B26="","",'2_C'!$B26)</f>
        <v/>
      </c>
      <c r="C27" s="251"/>
      <c r="D27" s="252"/>
      <c r="E27" s="110" t="str">
        <f>IF('2_B'!$E26="","",'2_B'!$E26)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IF('2_C'!$B27="","",'2_C'!$B27)</f>
        <v/>
      </c>
      <c r="C28" s="254"/>
      <c r="D28" s="255"/>
      <c r="E28" s="111" t="str">
        <f>IF('2_B'!$E27="","",'2_B'!$E27)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IF('2_C'!$B28="","",'2_C'!$B28)</f>
        <v/>
      </c>
      <c r="C29" s="251"/>
      <c r="D29" s="252"/>
      <c r="E29" s="110" t="str">
        <f>IF('2_B'!$E28="","",'2_B'!$E28)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IF('2_C'!$B29="","",'2_C'!$B29)</f>
        <v/>
      </c>
      <c r="C30" s="254"/>
      <c r="D30" s="255"/>
      <c r="E30" s="111" t="str">
        <f>IF('2_B'!$E29="","",'2_B'!$E29)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IF('2_C'!$B30="","",'2_C'!$B30)</f>
        <v/>
      </c>
      <c r="C31" s="251"/>
      <c r="D31" s="252"/>
      <c r="E31" s="110" t="str">
        <f>IF('2_B'!$E30="","",'2_B'!$E30)</f>
        <v/>
      </c>
      <c r="F31" s="352"/>
      <c r="G31" s="353"/>
      <c r="H31" s="297"/>
      <c r="I31" s="298"/>
      <c r="J31" s="297"/>
      <c r="K31" s="298"/>
      <c r="L31" s="297"/>
      <c r="M31" s="298"/>
      <c r="N31" s="299"/>
      <c r="O31" s="302"/>
      <c r="P31" s="297"/>
      <c r="Q31" s="298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IF('2_C'!$B31="","",'2_C'!$B31)</f>
        <v/>
      </c>
      <c r="C32" s="254"/>
      <c r="D32" s="255"/>
      <c r="E32" s="111" t="str">
        <f>IF('2_B'!$E31="","",'2_B'!$E31)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IF('2_C'!$B32="","",'2_C'!$B32)</f>
        <v/>
      </c>
      <c r="C33" s="251"/>
      <c r="D33" s="252"/>
      <c r="E33" s="110" t="str">
        <f>IF('2_B'!$E32="","",'2_B'!$E32)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IF('2_C'!$B33="","",'2_C'!$B33)</f>
        <v/>
      </c>
      <c r="C34" s="254"/>
      <c r="D34" s="255"/>
      <c r="E34" s="111" t="str">
        <f>IF('2_B'!$E33="","",'2_B'!$E33)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IF('2_C'!$B34="","",'2_C'!$B34)</f>
        <v/>
      </c>
      <c r="C35" s="251"/>
      <c r="D35" s="252"/>
      <c r="E35" s="110" t="str">
        <f>IF('2_B'!$E34="","",'2_B'!$E34)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IF('2_C'!$B35="","",'2_C'!$B35)</f>
        <v/>
      </c>
      <c r="C36" s="254"/>
      <c r="D36" s="255"/>
      <c r="E36" s="111" t="str">
        <f>IF('2_B'!$E35="","",'2_B'!$E35)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IF('2_C'!$B36="","",'2_C'!$B36)</f>
        <v/>
      </c>
      <c r="C37" s="251"/>
      <c r="D37" s="252"/>
      <c r="E37" s="110" t="str">
        <f>IF('2_B'!$E36="","",'2_B'!$E36)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IF('2_C'!$B37="","",'2_C'!$B37)</f>
        <v/>
      </c>
      <c r="C38" s="254"/>
      <c r="D38" s="255"/>
      <c r="E38" s="111" t="str">
        <f>IF('2_B'!$E37="","",'2_B'!$E37)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IF('2_C'!$B38="","",'2_C'!$B38)</f>
        <v/>
      </c>
      <c r="C39" s="251"/>
      <c r="D39" s="252"/>
      <c r="E39" s="110" t="str">
        <f>IF('2_B'!$E38="","",'2_B'!$E38)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IF('2_C'!$B39="","",'2_C'!$B39)</f>
        <v/>
      </c>
      <c r="C40" s="254"/>
      <c r="D40" s="255"/>
      <c r="E40" s="111" t="str">
        <f>IF('2_B'!$E39="","",'2_B'!$E39)</f>
        <v/>
      </c>
      <c r="F40" s="354"/>
      <c r="G40" s="355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IF('2_C'!$B40="","",'2_C'!$B40)</f>
        <v/>
      </c>
      <c r="C41" s="251"/>
      <c r="D41" s="252"/>
      <c r="E41" s="110" t="str">
        <f>IF('2_B'!$E40="","",'2_B'!$E40)</f>
        <v/>
      </c>
      <c r="F41" s="352"/>
      <c r="G41" s="353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IF('2_C'!$B41="","",'2_C'!$B41)</f>
        <v/>
      </c>
      <c r="C42" s="254"/>
      <c r="D42" s="255"/>
      <c r="E42" s="111" t="str">
        <f>IF('2_B'!$E41="","",'2_B'!$E41)</f>
        <v/>
      </c>
      <c r="F42" s="354"/>
      <c r="G42" s="355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IF('2_C'!$B42="","",'2_C'!$B42)</f>
        <v/>
      </c>
      <c r="C43" s="251"/>
      <c r="D43" s="252"/>
      <c r="E43" s="110" t="str">
        <f>IF('2_B'!$E42="","",'2_B'!$E42)</f>
        <v/>
      </c>
      <c r="F43" s="352"/>
      <c r="G43" s="353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IF('2_C'!$B43="","",'2_C'!$B43)</f>
        <v/>
      </c>
      <c r="C44" s="254"/>
      <c r="D44" s="255"/>
      <c r="E44" s="111" t="str">
        <f>IF('2_B'!$E43="","",'2_B'!$E43)</f>
        <v/>
      </c>
      <c r="F44" s="354"/>
      <c r="G44" s="355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IF('2_C'!$B44="","",'2_C'!$B44)</f>
        <v/>
      </c>
      <c r="C45" s="251"/>
      <c r="D45" s="252"/>
      <c r="E45" s="110" t="str">
        <f>IF('2_B'!$E44="","",'2_B'!$E44)</f>
        <v/>
      </c>
      <c r="F45" s="352"/>
      <c r="G45" s="353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IF('2_C'!$B45="","",'2_C'!$B45)</f>
        <v/>
      </c>
      <c r="C46" s="254"/>
      <c r="D46" s="255"/>
      <c r="E46" s="111" t="str">
        <f>IF('2_B'!$E45="","",'2_B'!$E45)</f>
        <v/>
      </c>
      <c r="F46" s="354"/>
      <c r="G46" s="355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IF('2_C'!$B46="","",'2_C'!$B46)</f>
        <v/>
      </c>
      <c r="C47" s="251"/>
      <c r="D47" s="252"/>
      <c r="E47" s="110" t="str">
        <f>IF('2_B'!$E46="","",'2_B'!$E46)</f>
        <v/>
      </c>
      <c r="F47" s="352"/>
      <c r="G47" s="353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IF('2_C'!$B47="","",'2_C'!$B47)</f>
        <v/>
      </c>
      <c r="C48" s="254"/>
      <c r="D48" s="255"/>
      <c r="E48" s="111" t="str">
        <f>IF('2_B'!$E47="","",'2_B'!$E47)</f>
        <v/>
      </c>
      <c r="F48" s="354"/>
      <c r="G48" s="355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IF('2_C'!$B48="","",'2_C'!$B48)</f>
        <v/>
      </c>
      <c r="C49" s="251"/>
      <c r="D49" s="252"/>
      <c r="E49" s="110" t="str">
        <f>IF('2_B'!$E48="","",'2_B'!$E48)</f>
        <v/>
      </c>
      <c r="F49" s="352"/>
      <c r="G49" s="353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IF('2_C'!$B49="","",'2_C'!$B49)</f>
        <v/>
      </c>
      <c r="C50" s="254"/>
      <c r="D50" s="255"/>
      <c r="E50" s="111" t="str">
        <f>IF('2_B'!$E49="","",'2_B'!$E49)</f>
        <v/>
      </c>
      <c r="F50" s="354"/>
      <c r="G50" s="355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IF('2_C'!$B50="","",'2_C'!$B50)</f>
        <v/>
      </c>
      <c r="C51" s="251"/>
      <c r="D51" s="252"/>
      <c r="E51" s="110" t="str">
        <f>IF('2_B'!$E50="","",'2_B'!$E50)</f>
        <v/>
      </c>
      <c r="F51" s="352"/>
      <c r="G51" s="353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IF('2_C'!$B51="","",'2_C'!$B51)</f>
        <v/>
      </c>
      <c r="C52" s="254"/>
      <c r="D52" s="255"/>
      <c r="E52" s="111" t="str">
        <f>IF('2_B'!$E51="","",'2_B'!$E51)</f>
        <v/>
      </c>
      <c r="F52" s="354"/>
      <c r="G52" s="355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IF('2_C'!$B52="","",'2_C'!$B52)</f>
        <v/>
      </c>
      <c r="C53" s="251"/>
      <c r="D53" s="252"/>
      <c r="E53" s="110" t="str">
        <f>IF('2_B'!$E52="","",'2_B'!$E52)</f>
        <v/>
      </c>
      <c r="F53" s="352"/>
      <c r="G53" s="353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IF('2_C'!$B53="","",'2_C'!$B53)</f>
        <v/>
      </c>
      <c r="C54" s="254"/>
      <c r="D54" s="255"/>
      <c r="E54" s="111" t="str">
        <f>IF('2_B'!$E53="","",'2_B'!$E53)</f>
        <v/>
      </c>
      <c r="F54" s="354"/>
      <c r="G54" s="355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IF('2_C'!$B54="","",'2_C'!$B54)</f>
        <v/>
      </c>
      <c r="C55" s="251"/>
      <c r="D55" s="252"/>
      <c r="E55" s="110" t="str">
        <f>IF('2_B'!$E54="","",'2_B'!$E54)</f>
        <v/>
      </c>
      <c r="F55" s="352"/>
      <c r="G55" s="353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IF('2_C'!$B55="","",'2_C'!$B55)</f>
        <v/>
      </c>
      <c r="C56" s="254"/>
      <c r="D56" s="255"/>
      <c r="E56" s="111" t="str">
        <f>IF('2_B'!$E55="","",'2_B'!$E55)</f>
        <v/>
      </c>
      <c r="F56" s="354"/>
      <c r="G56" s="355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IF('2_C'!$B56="","",'2_C'!$B56)</f>
        <v/>
      </c>
      <c r="C57" s="251"/>
      <c r="D57" s="252"/>
      <c r="E57" s="110" t="str">
        <f>IF('2_B'!$E56="","",'2_B'!$E56)</f>
        <v/>
      </c>
      <c r="F57" s="352"/>
      <c r="G57" s="353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IF('2_C'!$B57="","",'2_C'!$B57)</f>
        <v/>
      </c>
      <c r="C58" s="254"/>
      <c r="D58" s="255"/>
      <c r="E58" s="111" t="str">
        <f>IF('2_B'!$E57="","",'2_B'!$E57)</f>
        <v/>
      </c>
      <c r="F58" s="354"/>
      <c r="G58" s="355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IF('2_C'!$B58="","",'2_C'!$B58)</f>
        <v/>
      </c>
      <c r="C59" s="248"/>
      <c r="D59" s="249"/>
      <c r="E59" s="112" t="str">
        <f>IF('2_B'!$E58="","",'2_B'!$E58)</f>
        <v/>
      </c>
      <c r="F59" s="376"/>
      <c r="G59" s="37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electLockedCells="1"/>
  <mergeCells count="1859">
    <mergeCell ref="A8:A9"/>
    <mergeCell ref="B8:D9"/>
    <mergeCell ref="E8:E9"/>
    <mergeCell ref="F8:BZ8"/>
    <mergeCell ref="F9:G9"/>
    <mergeCell ref="H9:I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9:BC9"/>
    <mergeCell ref="BD9:BE9"/>
    <mergeCell ref="AH9:AI9"/>
    <mergeCell ref="AJ9:AK9"/>
    <mergeCell ref="AL9:AM9"/>
    <mergeCell ref="AN9:AO9"/>
    <mergeCell ref="R9:S9"/>
    <mergeCell ref="T9:U9"/>
    <mergeCell ref="BV9:BW9"/>
    <mergeCell ref="AV9:AW9"/>
    <mergeCell ref="BG4:BL4"/>
    <mergeCell ref="BN4:BU4"/>
    <mergeCell ref="D5:G5"/>
    <mergeCell ref="AB6:BA6"/>
    <mergeCell ref="BR9:BS9"/>
    <mergeCell ref="BT9:BU9"/>
    <mergeCell ref="B10:D10"/>
    <mergeCell ref="F10:G10"/>
    <mergeCell ref="H10:I10"/>
    <mergeCell ref="J10:K10"/>
    <mergeCell ref="L10:M10"/>
    <mergeCell ref="N10:O10"/>
    <mergeCell ref="P10:Q10"/>
    <mergeCell ref="BF9:BG9"/>
    <mergeCell ref="BH9:BI9"/>
    <mergeCell ref="BJ9:BK9"/>
    <mergeCell ref="BL9:BM9"/>
    <mergeCell ref="BN9:BO9"/>
    <mergeCell ref="BP9:BQ9"/>
    <mergeCell ref="AT9:AU9"/>
    <mergeCell ref="J9:K9"/>
    <mergeCell ref="L9:M9"/>
    <mergeCell ref="N9:O9"/>
    <mergeCell ref="P9:Q9"/>
    <mergeCell ref="BN10:BO10"/>
    <mergeCell ref="BP10:BQ10"/>
    <mergeCell ref="BR10:BS10"/>
    <mergeCell ref="AD10:AE10"/>
    <mergeCell ref="AF10:AG10"/>
    <mergeCell ref="AH10:AI10"/>
    <mergeCell ref="AJ10:AK10"/>
    <mergeCell ref="AL10:AM10"/>
    <mergeCell ref="AN10:AO10"/>
    <mergeCell ref="R10:S10"/>
    <mergeCell ref="T10:U10"/>
    <mergeCell ref="V10:W10"/>
    <mergeCell ref="X10:Y10"/>
    <mergeCell ref="Z10:AA10"/>
    <mergeCell ref="AB10:AC10"/>
    <mergeCell ref="AP11:AQ11"/>
    <mergeCell ref="AR11:AS11"/>
    <mergeCell ref="AT11:AU11"/>
    <mergeCell ref="AV11:AW11"/>
    <mergeCell ref="Z11:AA11"/>
    <mergeCell ref="AB11:AC11"/>
    <mergeCell ref="AD11:AE11"/>
    <mergeCell ref="AX9:AY9"/>
    <mergeCell ref="AZ9:BA9"/>
    <mergeCell ref="AP9:AQ9"/>
    <mergeCell ref="AR9:AS9"/>
    <mergeCell ref="V9:W9"/>
    <mergeCell ref="X9:Y9"/>
    <mergeCell ref="Z9:AA9"/>
    <mergeCell ref="AB9:AC9"/>
    <mergeCell ref="AD9:AE9"/>
    <mergeCell ref="AF9:AG9"/>
    <mergeCell ref="AR12:AS12"/>
    <mergeCell ref="V12:W12"/>
    <mergeCell ref="X12:Y12"/>
    <mergeCell ref="Z12:AA12"/>
    <mergeCell ref="AB12:AC12"/>
    <mergeCell ref="AD12:AE12"/>
    <mergeCell ref="AF12:AG12"/>
    <mergeCell ref="BT10:BU10"/>
    <mergeCell ref="BV10:BW10"/>
    <mergeCell ref="B11:D11"/>
    <mergeCell ref="F11:G11"/>
    <mergeCell ref="H11:I11"/>
    <mergeCell ref="J11:K11"/>
    <mergeCell ref="L11:M11"/>
    <mergeCell ref="BB10:BC10"/>
    <mergeCell ref="BD10:BE10"/>
    <mergeCell ref="BF10:BG10"/>
    <mergeCell ref="BH10:BI10"/>
    <mergeCell ref="BJ10:BK10"/>
    <mergeCell ref="BL10:BM10"/>
    <mergeCell ref="AP10:AQ10"/>
    <mergeCell ref="AR10:AS10"/>
    <mergeCell ref="AT10:AU10"/>
    <mergeCell ref="AV10:AW10"/>
    <mergeCell ref="AX10:AY10"/>
    <mergeCell ref="AZ10:BA10"/>
    <mergeCell ref="BB11:BC11"/>
    <mergeCell ref="BD11:BE11"/>
    <mergeCell ref="BF11:BG11"/>
    <mergeCell ref="BH11:BI11"/>
    <mergeCell ref="AL11:AM11"/>
    <mergeCell ref="AN11:AO11"/>
    <mergeCell ref="BV11:BW11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B12:BC12"/>
    <mergeCell ref="BD12:BE12"/>
    <mergeCell ref="AH12:AI12"/>
    <mergeCell ref="AJ12:AK12"/>
    <mergeCell ref="AL12:AM12"/>
    <mergeCell ref="AN13:AO13"/>
    <mergeCell ref="R13:S13"/>
    <mergeCell ref="T13:U13"/>
    <mergeCell ref="V13:W13"/>
    <mergeCell ref="X13:Y13"/>
    <mergeCell ref="Z13:AA13"/>
    <mergeCell ref="AB13:AC13"/>
    <mergeCell ref="Z14:AA14"/>
    <mergeCell ref="AB14:AC14"/>
    <mergeCell ref="AD14:AE14"/>
    <mergeCell ref="BR12:BS12"/>
    <mergeCell ref="BT12:BU12"/>
    <mergeCell ref="BV12:BW12"/>
    <mergeCell ref="B13:D13"/>
    <mergeCell ref="F13:G13"/>
    <mergeCell ref="H13:I13"/>
    <mergeCell ref="J13:K13"/>
    <mergeCell ref="L13:M13"/>
    <mergeCell ref="N13:O13"/>
    <mergeCell ref="P13:Q13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AN12:AO12"/>
    <mergeCell ref="AP12:AQ12"/>
    <mergeCell ref="BN13:BO13"/>
    <mergeCell ref="BP13:BQ13"/>
    <mergeCell ref="BR13:BS13"/>
    <mergeCell ref="BT13:BU13"/>
    <mergeCell ref="BV13:BW13"/>
    <mergeCell ref="Z15:AA15"/>
    <mergeCell ref="AB15:AC15"/>
    <mergeCell ref="AD15:AE15"/>
    <mergeCell ref="AF15:AG15"/>
    <mergeCell ref="BV14:BW14"/>
    <mergeCell ref="B14:D14"/>
    <mergeCell ref="F14:G14"/>
    <mergeCell ref="H14:I14"/>
    <mergeCell ref="J14:K14"/>
    <mergeCell ref="L14:M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AD13:AE13"/>
    <mergeCell ref="AF13:AG13"/>
    <mergeCell ref="AH13:AI13"/>
    <mergeCell ref="AJ13:AK13"/>
    <mergeCell ref="AL13:AM13"/>
    <mergeCell ref="N15:O15"/>
    <mergeCell ref="P15:Q15"/>
    <mergeCell ref="R15:S15"/>
    <mergeCell ref="T15:U15"/>
    <mergeCell ref="BJ14:BK14"/>
    <mergeCell ref="BL14:BM14"/>
    <mergeCell ref="BN14:BO14"/>
    <mergeCell ref="BP14:BQ14"/>
    <mergeCell ref="BR14:BS14"/>
    <mergeCell ref="BT14:BU14"/>
    <mergeCell ref="AX14:AY14"/>
    <mergeCell ref="AZ14:BA14"/>
    <mergeCell ref="BB14:BC14"/>
    <mergeCell ref="BD14:BE14"/>
    <mergeCell ref="BF14:BG14"/>
    <mergeCell ref="BH14:BI14"/>
    <mergeCell ref="AL14:AM14"/>
    <mergeCell ref="AN14:AO14"/>
    <mergeCell ref="AP14:AQ14"/>
    <mergeCell ref="AR14:AS14"/>
    <mergeCell ref="AT14:AU14"/>
    <mergeCell ref="AV14:AW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6:D16"/>
    <mergeCell ref="F16:G16"/>
    <mergeCell ref="H16:I16"/>
    <mergeCell ref="J16:K16"/>
    <mergeCell ref="L16:M16"/>
    <mergeCell ref="N16:O16"/>
    <mergeCell ref="P16:Q16"/>
    <mergeCell ref="BF15:BG15"/>
    <mergeCell ref="BH15:BI15"/>
    <mergeCell ref="BJ15:BK15"/>
    <mergeCell ref="BL15:BM15"/>
    <mergeCell ref="BN15:BO15"/>
    <mergeCell ref="BP15:BQ15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AR15:AS15"/>
    <mergeCell ref="V15:W15"/>
    <mergeCell ref="X15:Y15"/>
    <mergeCell ref="B15:D15"/>
    <mergeCell ref="F15:G15"/>
    <mergeCell ref="H15:I15"/>
    <mergeCell ref="J15:K15"/>
    <mergeCell ref="L15:M15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Z17:AA17"/>
    <mergeCell ref="AB17:AC17"/>
    <mergeCell ref="AD17:AE17"/>
    <mergeCell ref="BR15:BS15"/>
    <mergeCell ref="BT15:BU15"/>
    <mergeCell ref="BV15:BW15"/>
    <mergeCell ref="R17:S17"/>
    <mergeCell ref="T17:U17"/>
    <mergeCell ref="V17:W17"/>
    <mergeCell ref="X17:Y17"/>
    <mergeCell ref="BN16:BO16"/>
    <mergeCell ref="BP16:BQ16"/>
    <mergeCell ref="BR16:BS16"/>
    <mergeCell ref="BT16:BU16"/>
    <mergeCell ref="BV16:BW16"/>
    <mergeCell ref="BJ17:BK17"/>
    <mergeCell ref="BL17:BM17"/>
    <mergeCell ref="BN17:BO17"/>
    <mergeCell ref="BP17:BQ17"/>
    <mergeCell ref="BR17:BS17"/>
    <mergeCell ref="BT17:BU17"/>
    <mergeCell ref="Z18:AA18"/>
    <mergeCell ref="AB18:AC18"/>
    <mergeCell ref="AD18:AE18"/>
    <mergeCell ref="AF18:AG18"/>
    <mergeCell ref="BV17:BW17"/>
    <mergeCell ref="B17:D17"/>
    <mergeCell ref="F17:G17"/>
    <mergeCell ref="H17:I17"/>
    <mergeCell ref="J17:K17"/>
    <mergeCell ref="L17:M17"/>
    <mergeCell ref="BB16:BC16"/>
    <mergeCell ref="BD16:BE16"/>
    <mergeCell ref="BF16:BG16"/>
    <mergeCell ref="BH16:BI16"/>
    <mergeCell ref="BJ16:BK16"/>
    <mergeCell ref="BL16:BM16"/>
    <mergeCell ref="AP16:AQ16"/>
    <mergeCell ref="AR16:AS16"/>
    <mergeCell ref="AT16:AU16"/>
    <mergeCell ref="AV16:AW16"/>
    <mergeCell ref="AX16:AY16"/>
    <mergeCell ref="AZ16:BA16"/>
    <mergeCell ref="AD16:AE16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AF17:AG17"/>
    <mergeCell ref="AH17:AI17"/>
    <mergeCell ref="AJ17:AK17"/>
    <mergeCell ref="N17:O17"/>
    <mergeCell ref="P17:Q17"/>
    <mergeCell ref="Z19:AA19"/>
    <mergeCell ref="AB19:AC19"/>
    <mergeCell ref="BR18:BS18"/>
    <mergeCell ref="BT18:BU18"/>
    <mergeCell ref="BV18:BW18"/>
    <mergeCell ref="B19:D19"/>
    <mergeCell ref="F19:G19"/>
    <mergeCell ref="H19:I19"/>
    <mergeCell ref="J19:K19"/>
    <mergeCell ref="L19:M19"/>
    <mergeCell ref="N19:O19"/>
    <mergeCell ref="P19:Q19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X18:Y18"/>
    <mergeCell ref="BN19:BO19"/>
    <mergeCell ref="BP19:BQ19"/>
    <mergeCell ref="BR19:BS19"/>
    <mergeCell ref="BT19:BU19"/>
    <mergeCell ref="BV19:BW19"/>
    <mergeCell ref="B20:D20"/>
    <mergeCell ref="F20:G20"/>
    <mergeCell ref="H20:I20"/>
    <mergeCell ref="J20:K20"/>
    <mergeCell ref="L20:M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R19:S19"/>
    <mergeCell ref="T19:U19"/>
    <mergeCell ref="V19:W19"/>
    <mergeCell ref="X19:Y19"/>
    <mergeCell ref="BF20:BG20"/>
    <mergeCell ref="BH20:BI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N20:O20"/>
    <mergeCell ref="P20:Q20"/>
    <mergeCell ref="R20:S20"/>
    <mergeCell ref="T20:U20"/>
    <mergeCell ref="V20:W20"/>
    <mergeCell ref="X20:Y20"/>
    <mergeCell ref="AH21:AI21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BV20:BW20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0:BK20"/>
    <mergeCell ref="BL20:BM20"/>
    <mergeCell ref="BN20:BO20"/>
    <mergeCell ref="BP20:BQ20"/>
    <mergeCell ref="BR20:BS20"/>
    <mergeCell ref="BT20:BU20"/>
    <mergeCell ref="AX20:AY20"/>
    <mergeCell ref="AZ20:BA20"/>
    <mergeCell ref="BB20:BC20"/>
    <mergeCell ref="BD20:BE20"/>
    <mergeCell ref="AN22:AO22"/>
    <mergeCell ref="R22:S22"/>
    <mergeCell ref="T22:U22"/>
    <mergeCell ref="V22:W22"/>
    <mergeCell ref="X22:Y22"/>
    <mergeCell ref="Z22:AA22"/>
    <mergeCell ref="AB22:AC22"/>
    <mergeCell ref="Z23:AA23"/>
    <mergeCell ref="AB23:AC23"/>
    <mergeCell ref="AD23:AE23"/>
    <mergeCell ref="BR21:BS21"/>
    <mergeCell ref="BT21:BU21"/>
    <mergeCell ref="BV21:BW21"/>
    <mergeCell ref="B22:D22"/>
    <mergeCell ref="F22:G22"/>
    <mergeCell ref="H22:I22"/>
    <mergeCell ref="J22:K22"/>
    <mergeCell ref="L22:M22"/>
    <mergeCell ref="N22:O22"/>
    <mergeCell ref="P22:Q22"/>
    <mergeCell ref="BF21:BG21"/>
    <mergeCell ref="BH21:BI21"/>
    <mergeCell ref="BJ21:BK21"/>
    <mergeCell ref="BL21:BM21"/>
    <mergeCell ref="BN21:BO21"/>
    <mergeCell ref="BP21:BQ21"/>
    <mergeCell ref="AT21:AU21"/>
    <mergeCell ref="AV21:AW21"/>
    <mergeCell ref="AX21:AY21"/>
    <mergeCell ref="AZ21:BA21"/>
    <mergeCell ref="BB21:BC21"/>
    <mergeCell ref="BD21:BE21"/>
    <mergeCell ref="BN22:BO22"/>
    <mergeCell ref="BP22:BQ22"/>
    <mergeCell ref="BR22:BS22"/>
    <mergeCell ref="BT22:BU22"/>
    <mergeCell ref="BV22:BW22"/>
    <mergeCell ref="Z24:AA24"/>
    <mergeCell ref="AB24:AC24"/>
    <mergeCell ref="AD24:AE24"/>
    <mergeCell ref="AF24:AG24"/>
    <mergeCell ref="BV23:BW23"/>
    <mergeCell ref="B23:D23"/>
    <mergeCell ref="F23:G23"/>
    <mergeCell ref="H23:I23"/>
    <mergeCell ref="J23:K23"/>
    <mergeCell ref="L23:M23"/>
    <mergeCell ref="BB22:BC22"/>
    <mergeCell ref="BD22:BE22"/>
    <mergeCell ref="BF22:BG22"/>
    <mergeCell ref="BH22:BI22"/>
    <mergeCell ref="BJ22:BK22"/>
    <mergeCell ref="BL22:BM22"/>
    <mergeCell ref="AP22:AQ22"/>
    <mergeCell ref="AR22:AS22"/>
    <mergeCell ref="AT22:AU22"/>
    <mergeCell ref="AV22:AW22"/>
    <mergeCell ref="AX22:AY22"/>
    <mergeCell ref="AZ22:BA22"/>
    <mergeCell ref="AD22:AE22"/>
    <mergeCell ref="AF22:AG22"/>
    <mergeCell ref="AH22:AI22"/>
    <mergeCell ref="AJ22:AK22"/>
    <mergeCell ref="AL22:AM22"/>
    <mergeCell ref="N24:O24"/>
    <mergeCell ref="P24:Q24"/>
    <mergeCell ref="R24:S24"/>
    <mergeCell ref="T24:U24"/>
    <mergeCell ref="BJ23:BK23"/>
    <mergeCell ref="BL23:BM23"/>
    <mergeCell ref="BN23:BO23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B25:D25"/>
    <mergeCell ref="F25:G25"/>
    <mergeCell ref="H25:I25"/>
    <mergeCell ref="J25:K25"/>
    <mergeCell ref="L25:M25"/>
    <mergeCell ref="N25:O25"/>
    <mergeCell ref="P25:Q25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B24:D24"/>
    <mergeCell ref="F24:G24"/>
    <mergeCell ref="H24:I24"/>
    <mergeCell ref="J24:K24"/>
    <mergeCell ref="L24:M24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Z26:AA26"/>
    <mergeCell ref="AB26:AC26"/>
    <mergeCell ref="AD26:AE26"/>
    <mergeCell ref="BR24:BS24"/>
    <mergeCell ref="BT24:BU24"/>
    <mergeCell ref="BV24:BW24"/>
    <mergeCell ref="R26:S26"/>
    <mergeCell ref="T26:U26"/>
    <mergeCell ref="V26:W26"/>
    <mergeCell ref="X26:Y26"/>
    <mergeCell ref="BN25:BO25"/>
    <mergeCell ref="BP25:BQ25"/>
    <mergeCell ref="BR25:BS25"/>
    <mergeCell ref="BT25:BU25"/>
    <mergeCell ref="BV25:BW25"/>
    <mergeCell ref="BJ26:BK26"/>
    <mergeCell ref="BL26:BM26"/>
    <mergeCell ref="BN26:BO26"/>
    <mergeCell ref="BP26:BQ26"/>
    <mergeCell ref="BR26:BS26"/>
    <mergeCell ref="BT26:BU26"/>
    <mergeCell ref="Z27:AA27"/>
    <mergeCell ref="AB27:AC27"/>
    <mergeCell ref="AD27:AE27"/>
    <mergeCell ref="AF27:AG27"/>
    <mergeCell ref="BV26:BW26"/>
    <mergeCell ref="B26:D26"/>
    <mergeCell ref="F26:G26"/>
    <mergeCell ref="H26:I26"/>
    <mergeCell ref="J26:K26"/>
    <mergeCell ref="L26:M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AX26:AY26"/>
    <mergeCell ref="AZ26:BA26"/>
    <mergeCell ref="BB26:BC26"/>
    <mergeCell ref="BD26:BE26"/>
    <mergeCell ref="BF26:BG26"/>
    <mergeCell ref="BH26:BI26"/>
    <mergeCell ref="AL26:AM26"/>
    <mergeCell ref="AN26:AO26"/>
    <mergeCell ref="AP26:AQ26"/>
    <mergeCell ref="AR26:AS26"/>
    <mergeCell ref="AT26:AU26"/>
    <mergeCell ref="AV26:AW26"/>
    <mergeCell ref="AF26:AG26"/>
    <mergeCell ref="AH26:AI26"/>
    <mergeCell ref="AJ26:AK26"/>
    <mergeCell ref="N26:O26"/>
    <mergeCell ref="P26:Q26"/>
    <mergeCell ref="Z28:AA28"/>
    <mergeCell ref="AB28:AC28"/>
    <mergeCell ref="BR27:BS27"/>
    <mergeCell ref="BT27:BU27"/>
    <mergeCell ref="BV27:BW27"/>
    <mergeCell ref="B28:D28"/>
    <mergeCell ref="F28:G28"/>
    <mergeCell ref="H28:I28"/>
    <mergeCell ref="J28:K28"/>
    <mergeCell ref="L28:M28"/>
    <mergeCell ref="N28:O28"/>
    <mergeCell ref="P28:Q28"/>
    <mergeCell ref="BF27:BG27"/>
    <mergeCell ref="BH27:BI27"/>
    <mergeCell ref="BJ27:BK27"/>
    <mergeCell ref="BL27:BM27"/>
    <mergeCell ref="BN27:BO27"/>
    <mergeCell ref="BP27:BQ27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BN28:BO28"/>
    <mergeCell ref="BP28:BQ28"/>
    <mergeCell ref="BR28:BS28"/>
    <mergeCell ref="BT28:BU28"/>
    <mergeCell ref="BV28:BW28"/>
    <mergeCell ref="B29:D29"/>
    <mergeCell ref="F29:G29"/>
    <mergeCell ref="H29:I29"/>
    <mergeCell ref="J29:K29"/>
    <mergeCell ref="L29:M29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R28:S28"/>
    <mergeCell ref="T28:U28"/>
    <mergeCell ref="V28:W28"/>
    <mergeCell ref="X28:Y28"/>
    <mergeCell ref="BF29:BG29"/>
    <mergeCell ref="BH29:BI29"/>
    <mergeCell ref="AL29:AM29"/>
    <mergeCell ref="AN29:AO29"/>
    <mergeCell ref="AP29:AQ29"/>
    <mergeCell ref="AR29:AS29"/>
    <mergeCell ref="AT29:AU29"/>
    <mergeCell ref="AV29:AW29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AH30:AI30"/>
    <mergeCell ref="AJ30:AK30"/>
    <mergeCell ref="AL30:AM30"/>
    <mergeCell ref="AN30:AO30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BV29:BW29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29:BK29"/>
    <mergeCell ref="BL29:BM29"/>
    <mergeCell ref="BN29:BO29"/>
    <mergeCell ref="BP29:BQ29"/>
    <mergeCell ref="BR29:BS29"/>
    <mergeCell ref="BT29:BU29"/>
    <mergeCell ref="AX29:AY29"/>
    <mergeCell ref="AZ29:BA29"/>
    <mergeCell ref="BB29:BC29"/>
    <mergeCell ref="BD29:BE29"/>
    <mergeCell ref="AN31:AO31"/>
    <mergeCell ref="R31:S31"/>
    <mergeCell ref="T31:U31"/>
    <mergeCell ref="V31:W31"/>
    <mergeCell ref="X31:Y31"/>
    <mergeCell ref="Z31:AA31"/>
    <mergeCell ref="AB31:AC31"/>
    <mergeCell ref="Z32:AA32"/>
    <mergeCell ref="AB32:AC32"/>
    <mergeCell ref="AD32:AE32"/>
    <mergeCell ref="BR30:BS30"/>
    <mergeCell ref="BT30:BU30"/>
    <mergeCell ref="BV30:BW30"/>
    <mergeCell ref="B31:D31"/>
    <mergeCell ref="F31:G31"/>
    <mergeCell ref="H31:I31"/>
    <mergeCell ref="J31:K31"/>
    <mergeCell ref="L31:M31"/>
    <mergeCell ref="N31:O31"/>
    <mergeCell ref="P31:Q31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BN31:BO31"/>
    <mergeCell ref="BP31:BQ31"/>
    <mergeCell ref="BR31:BS31"/>
    <mergeCell ref="BT31:BU31"/>
    <mergeCell ref="BV31:BW31"/>
    <mergeCell ref="Z33:AA33"/>
    <mergeCell ref="AB33:AC33"/>
    <mergeCell ref="AD33:AE33"/>
    <mergeCell ref="AF33:AG33"/>
    <mergeCell ref="BV32:BW32"/>
    <mergeCell ref="B32:D32"/>
    <mergeCell ref="F32:G32"/>
    <mergeCell ref="H32:I32"/>
    <mergeCell ref="J32:K32"/>
    <mergeCell ref="L32:M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N33:O33"/>
    <mergeCell ref="P33:Q33"/>
    <mergeCell ref="R33:S33"/>
    <mergeCell ref="T33:U33"/>
    <mergeCell ref="BJ32:BK32"/>
    <mergeCell ref="BL32:BM32"/>
    <mergeCell ref="BN32:BO32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4:D34"/>
    <mergeCell ref="F34:G34"/>
    <mergeCell ref="H34:I34"/>
    <mergeCell ref="J34:K34"/>
    <mergeCell ref="L34:M34"/>
    <mergeCell ref="N34:O34"/>
    <mergeCell ref="P34:Q34"/>
    <mergeCell ref="BF33:BG33"/>
    <mergeCell ref="BH33:BI33"/>
    <mergeCell ref="BJ33:BK33"/>
    <mergeCell ref="BL33:BM33"/>
    <mergeCell ref="BN33:BO33"/>
    <mergeCell ref="BP33:BQ33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B33:D33"/>
    <mergeCell ref="F33:G33"/>
    <mergeCell ref="H33:I33"/>
    <mergeCell ref="J33:K33"/>
    <mergeCell ref="L33:M33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Z35:AA35"/>
    <mergeCell ref="AB35:AC35"/>
    <mergeCell ref="AD35:AE35"/>
    <mergeCell ref="BR33:BS33"/>
    <mergeCell ref="BT33:BU33"/>
    <mergeCell ref="BV33:BW33"/>
    <mergeCell ref="R35:S35"/>
    <mergeCell ref="T35:U35"/>
    <mergeCell ref="V35:W35"/>
    <mergeCell ref="X35:Y35"/>
    <mergeCell ref="BN34:BO34"/>
    <mergeCell ref="BP34:BQ34"/>
    <mergeCell ref="BR34:BS34"/>
    <mergeCell ref="BT34:BU34"/>
    <mergeCell ref="BV34:BW34"/>
    <mergeCell ref="BJ35:BK35"/>
    <mergeCell ref="BL35:BM35"/>
    <mergeCell ref="BN35:BO35"/>
    <mergeCell ref="BP35:BQ35"/>
    <mergeCell ref="BR35:BS35"/>
    <mergeCell ref="BT35:BU35"/>
    <mergeCell ref="Z36:AA36"/>
    <mergeCell ref="AB36:AC36"/>
    <mergeCell ref="AD36:AE36"/>
    <mergeCell ref="AF36:AG36"/>
    <mergeCell ref="BV35:BW35"/>
    <mergeCell ref="B35:D35"/>
    <mergeCell ref="F35:G35"/>
    <mergeCell ref="H35:I35"/>
    <mergeCell ref="J35:K35"/>
    <mergeCell ref="L35:M35"/>
    <mergeCell ref="BB34:BC34"/>
    <mergeCell ref="BD34:BE34"/>
    <mergeCell ref="BF34:BG34"/>
    <mergeCell ref="BH34:BI34"/>
    <mergeCell ref="BJ34:BK34"/>
    <mergeCell ref="BL34:BM34"/>
    <mergeCell ref="AP34:AQ34"/>
    <mergeCell ref="AR34:AS34"/>
    <mergeCell ref="AT34:AU34"/>
    <mergeCell ref="AV34:AW34"/>
    <mergeCell ref="AX34:AY34"/>
    <mergeCell ref="AZ34:BA34"/>
    <mergeCell ref="AD34:AE34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AF35:AG35"/>
    <mergeCell ref="AH35:AI35"/>
    <mergeCell ref="AJ35:AK35"/>
    <mergeCell ref="N35:O35"/>
    <mergeCell ref="P35:Q35"/>
    <mergeCell ref="Z37:AA37"/>
    <mergeCell ref="AB37:AC37"/>
    <mergeCell ref="BR36:BS36"/>
    <mergeCell ref="BT36:BU36"/>
    <mergeCell ref="BV36:BW36"/>
    <mergeCell ref="B37:D37"/>
    <mergeCell ref="F37:G37"/>
    <mergeCell ref="H37:I37"/>
    <mergeCell ref="J37:K37"/>
    <mergeCell ref="L37:M37"/>
    <mergeCell ref="N37:O37"/>
    <mergeCell ref="P37:Q37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BN37:BO37"/>
    <mergeCell ref="BP37:BQ37"/>
    <mergeCell ref="BR37:BS37"/>
    <mergeCell ref="BT37:BU37"/>
    <mergeCell ref="BV37:BW37"/>
    <mergeCell ref="B38:D38"/>
    <mergeCell ref="F38:G38"/>
    <mergeCell ref="H38:I38"/>
    <mergeCell ref="J38:K38"/>
    <mergeCell ref="L38:M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BF38:BG38"/>
    <mergeCell ref="BH38:BI38"/>
    <mergeCell ref="AL38:AM38"/>
    <mergeCell ref="AN38:AO38"/>
    <mergeCell ref="AP38:AQ38"/>
    <mergeCell ref="AR38:AS38"/>
    <mergeCell ref="AT38:AU38"/>
    <mergeCell ref="AV38:AW38"/>
    <mergeCell ref="Z38:AA38"/>
    <mergeCell ref="AB38:AC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V38:W38"/>
    <mergeCell ref="X38:Y38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BV38:BW38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8:BK38"/>
    <mergeCell ref="BL38:BM38"/>
    <mergeCell ref="BN38:BO38"/>
    <mergeCell ref="BP38:BQ38"/>
    <mergeCell ref="BR38:BS38"/>
    <mergeCell ref="BT38:BU38"/>
    <mergeCell ref="AX38:AY38"/>
    <mergeCell ref="AZ38:BA38"/>
    <mergeCell ref="BB38:BC38"/>
    <mergeCell ref="BD38:BE38"/>
    <mergeCell ref="AN40:AO40"/>
    <mergeCell ref="R40:S40"/>
    <mergeCell ref="T40:U40"/>
    <mergeCell ref="V40:W40"/>
    <mergeCell ref="X40:Y40"/>
    <mergeCell ref="Z40:AA40"/>
    <mergeCell ref="AB40:AC40"/>
    <mergeCell ref="Z41:AA41"/>
    <mergeCell ref="AB41:AC41"/>
    <mergeCell ref="AD41:AE41"/>
    <mergeCell ref="BR39:BS39"/>
    <mergeCell ref="BT39:BU39"/>
    <mergeCell ref="BV39:BW39"/>
    <mergeCell ref="B40:D40"/>
    <mergeCell ref="F40:G40"/>
    <mergeCell ref="H40:I40"/>
    <mergeCell ref="J40:K40"/>
    <mergeCell ref="L40:M40"/>
    <mergeCell ref="N40:O40"/>
    <mergeCell ref="P40:Q40"/>
    <mergeCell ref="BF39:BG39"/>
    <mergeCell ref="BH39:BI39"/>
    <mergeCell ref="BJ39:BK39"/>
    <mergeCell ref="BL39:BM39"/>
    <mergeCell ref="BN39:BO39"/>
    <mergeCell ref="BP39:BQ39"/>
    <mergeCell ref="AT39:AU39"/>
    <mergeCell ref="AV39:AW39"/>
    <mergeCell ref="AX39:AY39"/>
    <mergeCell ref="AZ39:BA39"/>
    <mergeCell ref="BB39:BC39"/>
    <mergeCell ref="BD39:BE39"/>
    <mergeCell ref="BN40:BO40"/>
    <mergeCell ref="BP40:BQ40"/>
    <mergeCell ref="BR40:BS40"/>
    <mergeCell ref="BT40:BU40"/>
    <mergeCell ref="BV40:BW40"/>
    <mergeCell ref="Z42:AA42"/>
    <mergeCell ref="AB42:AC42"/>
    <mergeCell ref="AD42:AE42"/>
    <mergeCell ref="AF42:AG42"/>
    <mergeCell ref="BV41:BW41"/>
    <mergeCell ref="B41:D41"/>
    <mergeCell ref="F41:G41"/>
    <mergeCell ref="H41:I41"/>
    <mergeCell ref="J41:K41"/>
    <mergeCell ref="L41:M41"/>
    <mergeCell ref="BB40:BC40"/>
    <mergeCell ref="BD40:BE40"/>
    <mergeCell ref="BF40:BG40"/>
    <mergeCell ref="BH40:BI40"/>
    <mergeCell ref="BJ40:BK40"/>
    <mergeCell ref="BL40:BM40"/>
    <mergeCell ref="AP40:AQ40"/>
    <mergeCell ref="AR40:AS40"/>
    <mergeCell ref="AT40:AU40"/>
    <mergeCell ref="AV40:AW40"/>
    <mergeCell ref="AX40:AY40"/>
    <mergeCell ref="AZ40:BA40"/>
    <mergeCell ref="AD40:AE40"/>
    <mergeCell ref="AF40:AG40"/>
    <mergeCell ref="AH40:AI40"/>
    <mergeCell ref="AJ40:AK40"/>
    <mergeCell ref="AL40:AM40"/>
    <mergeCell ref="N42:O42"/>
    <mergeCell ref="P42:Q42"/>
    <mergeCell ref="R42:S42"/>
    <mergeCell ref="T42:U42"/>
    <mergeCell ref="BJ41:BK41"/>
    <mergeCell ref="BL41:BM41"/>
    <mergeCell ref="BN41:BO41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3:D43"/>
    <mergeCell ref="F43:G43"/>
    <mergeCell ref="H43:I43"/>
    <mergeCell ref="J43:K43"/>
    <mergeCell ref="L43:M43"/>
    <mergeCell ref="N43:O43"/>
    <mergeCell ref="P43:Q43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B42:D42"/>
    <mergeCell ref="F42:G42"/>
    <mergeCell ref="H42:I42"/>
    <mergeCell ref="J42:K42"/>
    <mergeCell ref="L42:M42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Z44:AA44"/>
    <mergeCell ref="AB44:AC44"/>
    <mergeCell ref="AD44:AE44"/>
    <mergeCell ref="BR42:BS42"/>
    <mergeCell ref="BT42:BU42"/>
    <mergeCell ref="BV42:BW42"/>
    <mergeCell ref="R44:S44"/>
    <mergeCell ref="T44:U44"/>
    <mergeCell ref="V44:W44"/>
    <mergeCell ref="X44:Y44"/>
    <mergeCell ref="BN43:BO43"/>
    <mergeCell ref="BP43:BQ43"/>
    <mergeCell ref="BR43:BS43"/>
    <mergeCell ref="BT43:BU43"/>
    <mergeCell ref="BV43:BW43"/>
    <mergeCell ref="BJ44:BK44"/>
    <mergeCell ref="BL44:BM44"/>
    <mergeCell ref="BN44:BO44"/>
    <mergeCell ref="BP44:BQ44"/>
    <mergeCell ref="BR44:BS44"/>
    <mergeCell ref="BT44:BU44"/>
    <mergeCell ref="Z45:AA45"/>
    <mergeCell ref="AB45:AC45"/>
    <mergeCell ref="AD45:AE45"/>
    <mergeCell ref="AF45:AG45"/>
    <mergeCell ref="BV44:BW44"/>
    <mergeCell ref="B44:D44"/>
    <mergeCell ref="F44:G44"/>
    <mergeCell ref="H44:I44"/>
    <mergeCell ref="J44:K44"/>
    <mergeCell ref="L44:M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AF44:AG44"/>
    <mergeCell ref="AH44:AI44"/>
    <mergeCell ref="AJ44:AK44"/>
    <mergeCell ref="N44:O44"/>
    <mergeCell ref="P44:Q44"/>
    <mergeCell ref="Z46:AA46"/>
    <mergeCell ref="AB46:AC46"/>
    <mergeCell ref="BR45:BS45"/>
    <mergeCell ref="BT45:BU45"/>
    <mergeCell ref="BV45:BW45"/>
    <mergeCell ref="B46:D46"/>
    <mergeCell ref="F46:G46"/>
    <mergeCell ref="H46:I46"/>
    <mergeCell ref="J46:K46"/>
    <mergeCell ref="L46:M46"/>
    <mergeCell ref="N46:O46"/>
    <mergeCell ref="P46:Q46"/>
    <mergeCell ref="BF45:BG45"/>
    <mergeCell ref="BH45:BI45"/>
    <mergeCell ref="BJ45:BK45"/>
    <mergeCell ref="BL45:BM45"/>
    <mergeCell ref="BN45:BO45"/>
    <mergeCell ref="BP45:BQ45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BN46:BO46"/>
    <mergeCell ref="BP46:BQ46"/>
    <mergeCell ref="BR46:BS46"/>
    <mergeCell ref="BT46:BU46"/>
    <mergeCell ref="BV46:BW46"/>
    <mergeCell ref="B47:D47"/>
    <mergeCell ref="F47:G47"/>
    <mergeCell ref="H47:I47"/>
    <mergeCell ref="J47:K47"/>
    <mergeCell ref="L47:M47"/>
    <mergeCell ref="BB46:BC46"/>
    <mergeCell ref="BD46:BE46"/>
    <mergeCell ref="BF46:BG46"/>
    <mergeCell ref="BH46:BI46"/>
    <mergeCell ref="BJ46:BK46"/>
    <mergeCell ref="BL46:BM46"/>
    <mergeCell ref="AP46:AQ46"/>
    <mergeCell ref="AR46:AS46"/>
    <mergeCell ref="AT46:AU46"/>
    <mergeCell ref="AV46:AW46"/>
    <mergeCell ref="AX46:AY46"/>
    <mergeCell ref="AZ46:BA46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BF47:BG47"/>
    <mergeCell ref="BH47:BI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BV47:BW47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7:BK47"/>
    <mergeCell ref="BL47:BM47"/>
    <mergeCell ref="BN47:BO47"/>
    <mergeCell ref="BP47:BQ47"/>
    <mergeCell ref="BR47:BS47"/>
    <mergeCell ref="BT47:BU47"/>
    <mergeCell ref="AX47:AY47"/>
    <mergeCell ref="AZ47:BA47"/>
    <mergeCell ref="BB47:BC47"/>
    <mergeCell ref="BD47:BE47"/>
    <mergeCell ref="AN49:AO49"/>
    <mergeCell ref="R49:S49"/>
    <mergeCell ref="T49:U49"/>
    <mergeCell ref="V49:W49"/>
    <mergeCell ref="X49:Y49"/>
    <mergeCell ref="Z49:AA49"/>
    <mergeCell ref="AB49:AC49"/>
    <mergeCell ref="Z50:AA50"/>
    <mergeCell ref="AB50:AC50"/>
    <mergeCell ref="AD50:AE50"/>
    <mergeCell ref="BR48:BS48"/>
    <mergeCell ref="BT48:BU48"/>
    <mergeCell ref="BV48:BW48"/>
    <mergeCell ref="B49:D49"/>
    <mergeCell ref="F49:G49"/>
    <mergeCell ref="H49:I49"/>
    <mergeCell ref="J49:K49"/>
    <mergeCell ref="L49:M49"/>
    <mergeCell ref="N49:O49"/>
    <mergeCell ref="P49:Q49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BN49:BO49"/>
    <mergeCell ref="BP49:BQ49"/>
    <mergeCell ref="BR49:BS49"/>
    <mergeCell ref="BT49:BU49"/>
    <mergeCell ref="BV49:BW49"/>
    <mergeCell ref="Z51:AA51"/>
    <mergeCell ref="AB51:AC51"/>
    <mergeCell ref="AD51:AE51"/>
    <mergeCell ref="AF51:AG51"/>
    <mergeCell ref="BV50:BW50"/>
    <mergeCell ref="B50:D50"/>
    <mergeCell ref="F50:G50"/>
    <mergeCell ref="H50:I50"/>
    <mergeCell ref="J50:K50"/>
    <mergeCell ref="L50:M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BN50:BO50"/>
    <mergeCell ref="BP50:BQ50"/>
    <mergeCell ref="BR50:BS50"/>
    <mergeCell ref="BT50:BU50"/>
    <mergeCell ref="AX50:AY50"/>
    <mergeCell ref="AZ50:BA50"/>
    <mergeCell ref="BB50:BC50"/>
    <mergeCell ref="BD50:BE50"/>
    <mergeCell ref="BF50:BG50"/>
    <mergeCell ref="BH50:BI50"/>
    <mergeCell ref="AL50:AM50"/>
    <mergeCell ref="AN50:AO50"/>
    <mergeCell ref="AP50:AQ50"/>
    <mergeCell ref="AR50:AS50"/>
    <mergeCell ref="AT50:AU50"/>
    <mergeCell ref="AV50:AW50"/>
    <mergeCell ref="AF50:AG50"/>
    <mergeCell ref="AH50:AI50"/>
    <mergeCell ref="AJ50:AK50"/>
    <mergeCell ref="AL51:AM51"/>
    <mergeCell ref="AN51:AO51"/>
    <mergeCell ref="AP51:AQ51"/>
    <mergeCell ref="AR51:AS51"/>
    <mergeCell ref="V51:W51"/>
    <mergeCell ref="X51:Y51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0:BK50"/>
    <mergeCell ref="BL50:BM50"/>
    <mergeCell ref="N50:O50"/>
    <mergeCell ref="P50:Q50"/>
    <mergeCell ref="R50:S50"/>
    <mergeCell ref="T50:U50"/>
    <mergeCell ref="V50:W50"/>
    <mergeCell ref="X50:Y50"/>
    <mergeCell ref="AL52:AM52"/>
    <mergeCell ref="AN52:AO52"/>
    <mergeCell ref="R52:S52"/>
    <mergeCell ref="T52:U52"/>
    <mergeCell ref="V52:W52"/>
    <mergeCell ref="X52:Y52"/>
    <mergeCell ref="Z52:AA52"/>
    <mergeCell ref="AB52:AC52"/>
    <mergeCell ref="BR51:BS51"/>
    <mergeCell ref="BT51:BU51"/>
    <mergeCell ref="BV51:BW51"/>
    <mergeCell ref="B52:D52"/>
    <mergeCell ref="F52:G52"/>
    <mergeCell ref="H52:I52"/>
    <mergeCell ref="J52:K52"/>
    <mergeCell ref="L52:M52"/>
    <mergeCell ref="N52:O52"/>
    <mergeCell ref="P52:Q52"/>
    <mergeCell ref="BF51:BG51"/>
    <mergeCell ref="BH51:BI51"/>
    <mergeCell ref="BJ51:BK51"/>
    <mergeCell ref="BL51:BM51"/>
    <mergeCell ref="BN51:BO51"/>
    <mergeCell ref="BP51:BQ51"/>
    <mergeCell ref="AT51:AU51"/>
    <mergeCell ref="AV51:AW51"/>
    <mergeCell ref="AX51:AY51"/>
    <mergeCell ref="AZ51:BA51"/>
    <mergeCell ref="BB51:BC51"/>
    <mergeCell ref="BD51:BE51"/>
    <mergeCell ref="AH51:AI51"/>
    <mergeCell ref="AJ51:AK51"/>
    <mergeCell ref="N53:O53"/>
    <mergeCell ref="P53:Q53"/>
    <mergeCell ref="R53:S53"/>
    <mergeCell ref="T53:U53"/>
    <mergeCell ref="V53:W53"/>
    <mergeCell ref="X53:Y53"/>
    <mergeCell ref="BN52:BO52"/>
    <mergeCell ref="BP52:BQ52"/>
    <mergeCell ref="BR52:BS52"/>
    <mergeCell ref="BT52:BU52"/>
    <mergeCell ref="BV52:BW52"/>
    <mergeCell ref="B53:D53"/>
    <mergeCell ref="F53:G53"/>
    <mergeCell ref="H53:I53"/>
    <mergeCell ref="J53:K53"/>
    <mergeCell ref="L53:M53"/>
    <mergeCell ref="BB52:BC52"/>
    <mergeCell ref="BD52:BE52"/>
    <mergeCell ref="BF52:BG52"/>
    <mergeCell ref="BH52:BI52"/>
    <mergeCell ref="BJ52:BK52"/>
    <mergeCell ref="BL52:BM52"/>
    <mergeCell ref="AP52:AQ52"/>
    <mergeCell ref="AR52:AS52"/>
    <mergeCell ref="AT52:AU52"/>
    <mergeCell ref="AV52:AW52"/>
    <mergeCell ref="AX52:AY52"/>
    <mergeCell ref="AZ52:BA52"/>
    <mergeCell ref="AD52:AE52"/>
    <mergeCell ref="AF52:AG52"/>
    <mergeCell ref="AH52:AI52"/>
    <mergeCell ref="AJ52:AK52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AZ54:BA54"/>
    <mergeCell ref="BB54:BC54"/>
    <mergeCell ref="BD54:BE54"/>
    <mergeCell ref="AH54:AI54"/>
    <mergeCell ref="AJ54:AK54"/>
    <mergeCell ref="AL54:AM54"/>
    <mergeCell ref="AN54:AO54"/>
    <mergeCell ref="AP54:AQ54"/>
    <mergeCell ref="AR54:AS54"/>
    <mergeCell ref="V54:W54"/>
    <mergeCell ref="X54:Y54"/>
    <mergeCell ref="Z54:AA54"/>
    <mergeCell ref="AB54:AC54"/>
    <mergeCell ref="AD54:AE54"/>
    <mergeCell ref="AF54:AG54"/>
    <mergeCell ref="BV53:BW53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3:BK53"/>
    <mergeCell ref="BL53:BM53"/>
    <mergeCell ref="BN53:BO53"/>
    <mergeCell ref="BP53:BQ53"/>
    <mergeCell ref="BR53:BS53"/>
    <mergeCell ref="BT53:BU53"/>
    <mergeCell ref="AX53:AY53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BR54:BS54"/>
    <mergeCell ref="BT54:BU54"/>
    <mergeCell ref="BV54:BW54"/>
    <mergeCell ref="B55:D55"/>
    <mergeCell ref="F55:G55"/>
    <mergeCell ref="H55:I55"/>
    <mergeCell ref="J55:K55"/>
    <mergeCell ref="L55:M55"/>
    <mergeCell ref="N55:O55"/>
    <mergeCell ref="P55:Q55"/>
    <mergeCell ref="BF54:BG54"/>
    <mergeCell ref="BH54:BI54"/>
    <mergeCell ref="BJ54:BK54"/>
    <mergeCell ref="BL54:BM54"/>
    <mergeCell ref="BN54:BO54"/>
    <mergeCell ref="BP54:BQ54"/>
    <mergeCell ref="AT54:AU54"/>
    <mergeCell ref="AV54:AW54"/>
    <mergeCell ref="AX54:AY54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N55:BO55"/>
    <mergeCell ref="BP55:BQ55"/>
    <mergeCell ref="BR55:BS55"/>
    <mergeCell ref="BT55:BU55"/>
    <mergeCell ref="BV55:BW55"/>
    <mergeCell ref="B56:D56"/>
    <mergeCell ref="F56:G56"/>
    <mergeCell ref="H56:I56"/>
    <mergeCell ref="J56:K56"/>
    <mergeCell ref="L56:M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B57:AC57"/>
    <mergeCell ref="AD57:AE57"/>
    <mergeCell ref="AF57:AG57"/>
    <mergeCell ref="BV56:BW56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D59:AE59"/>
    <mergeCell ref="BR57:BS57"/>
    <mergeCell ref="BT57:BU57"/>
    <mergeCell ref="BV57:BW57"/>
    <mergeCell ref="B58:D58"/>
    <mergeCell ref="F58:G58"/>
    <mergeCell ref="H58:I58"/>
    <mergeCell ref="J58:K58"/>
    <mergeCell ref="L58:M58"/>
    <mergeCell ref="N58:O58"/>
    <mergeCell ref="P58:Q58"/>
    <mergeCell ref="BF57:BG57"/>
    <mergeCell ref="BH57:BI57"/>
    <mergeCell ref="BJ57:BK57"/>
    <mergeCell ref="BL57:BM57"/>
    <mergeCell ref="BN57:BO57"/>
    <mergeCell ref="BP57:BQ57"/>
    <mergeCell ref="AT57:AU57"/>
    <mergeCell ref="AV57:AW57"/>
    <mergeCell ref="AX57:AY57"/>
    <mergeCell ref="AZ57:BA57"/>
    <mergeCell ref="BB57:BC57"/>
    <mergeCell ref="BD57:BE57"/>
    <mergeCell ref="AH57:AI57"/>
    <mergeCell ref="AJ57:AK57"/>
    <mergeCell ref="AL57:AM57"/>
    <mergeCell ref="AN57:AO57"/>
    <mergeCell ref="AP57:AQ57"/>
    <mergeCell ref="AR57:AS57"/>
    <mergeCell ref="V57:W57"/>
    <mergeCell ref="X57:Y57"/>
    <mergeCell ref="Z57:AA57"/>
    <mergeCell ref="AT59:AU59"/>
    <mergeCell ref="B59:D59"/>
    <mergeCell ref="F59:G59"/>
    <mergeCell ref="H59:I59"/>
    <mergeCell ref="J59:K59"/>
    <mergeCell ref="L59:M59"/>
    <mergeCell ref="BB58:BC58"/>
    <mergeCell ref="BD58:BE58"/>
    <mergeCell ref="BF58:BG58"/>
    <mergeCell ref="BH58:BI58"/>
    <mergeCell ref="BJ58:BK58"/>
    <mergeCell ref="BL58:BM58"/>
    <mergeCell ref="AP58:AQ58"/>
    <mergeCell ref="AR58:AS58"/>
    <mergeCell ref="AT58:AU58"/>
    <mergeCell ref="AV58:AW58"/>
    <mergeCell ref="AX58:AY58"/>
    <mergeCell ref="AZ58:BA58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Z59:AA59"/>
    <mergeCell ref="AB59:AC59"/>
    <mergeCell ref="AV59:AW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N58:BO58"/>
    <mergeCell ref="BP58:BQ58"/>
    <mergeCell ref="BR58:BS58"/>
    <mergeCell ref="BT58:BU58"/>
    <mergeCell ref="BV58:BW58"/>
    <mergeCell ref="BV59:BW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69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 t="s">
        <v>85</v>
      </c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4" t="s">
        <v>84</v>
      </c>
      <c r="BH2" s="244"/>
      <c r="BI2" s="244"/>
      <c r="BJ2" s="244"/>
      <c r="BK2" s="244"/>
      <c r="BL2" s="244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69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70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70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70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"&amp;DataInduk!$H$25&amp;"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)&amp;"K "),   ((                     IF(LEN(DataInduk!$D$29&gt;4),LEFT(DataInduk!$D$29,4),DataInduk!$D$29)                    )&amp;".11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&amp;IF(OR(DataInduk!$H$35="",DataInduk!$H$35=1),"",IF(DataInduk!$H$37="ABC","D ",".4 ") )           &amp;IF(DataInduk!$H$31="Putra","Pa",IF(DataInduk!$H$31="Putri","Pi",""))                   )    )</f>
        <v xml:space="preserve"> Kompetensi Maddah 2 2D Pa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)&amp;"K "),   ((                     IF(LEN(DataInduk!$D$29&gt;4),LEFT(DataInduk!$D$29,4),DataInduk!$D$29)                    )&amp;".11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&amp;IF(OR(DataInduk!$H$35="",DataInduk!$H$35=1),"",IF(DataInduk!$H$37="ABC","D ",".4 ") )           &amp;IF(DataInduk!$H$31="Putra","Pa",IF(DataInduk!$H$31="Putri","Pi",""))                   )    )&amp;" : "&amp;DataInduk!$H$45</f>
        <v xml:space="preserve">Wali Kelas 2D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33" t="s">
        <v>53</v>
      </c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33"/>
      <c r="BN8" s="233"/>
      <c r="BO8" s="233"/>
      <c r="BP8" s="233"/>
      <c r="BQ8" s="233"/>
      <c r="BR8" s="233"/>
      <c r="BS8" s="233"/>
      <c r="BT8" s="233"/>
      <c r="BU8" s="233"/>
      <c r="BV8" s="233"/>
      <c r="BW8" s="233"/>
      <c r="BX8" s="233"/>
      <c r="BY8" s="233"/>
      <c r="BZ8" s="233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IF('PS1'!E10="","",'PS1'!E10)</f>
        <v/>
      </c>
      <c r="G9" s="374"/>
      <c r="H9" s="364" t="str">
        <f>IF('PS1'!E11="","",'PS1'!E11)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IF('2_D'!$B9="","",'2_D'!$B9)</f>
        <v/>
      </c>
      <c r="C10" s="260"/>
      <c r="D10" s="261"/>
      <c r="E10" s="109" t="str">
        <f>IF('2_B'!$E9="","",'2_B'!$E9)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IF('2_D'!$B10="","",'2_D'!$B10)</f>
        <v/>
      </c>
      <c r="C11" s="251"/>
      <c r="D11" s="252"/>
      <c r="E11" s="110" t="str">
        <f>IF('2_B'!$E10="","",'2_B'!$E10)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IF('2_D'!$B11="","",'2_D'!$B11)</f>
        <v/>
      </c>
      <c r="C12" s="254"/>
      <c r="D12" s="255"/>
      <c r="E12" s="111" t="str">
        <f>IF('2_B'!$E11="","",'2_B'!$E11)</f>
        <v/>
      </c>
      <c r="F12" s="382"/>
      <c r="G12" s="383"/>
      <c r="H12" s="288"/>
      <c r="I12" s="285"/>
      <c r="J12" s="286"/>
      <c r="K12" s="287"/>
      <c r="L12" s="288"/>
      <c r="M12" s="285"/>
      <c r="N12" s="380"/>
      <c r="O12" s="381"/>
      <c r="P12" s="288"/>
      <c r="Q12" s="285"/>
      <c r="R12" s="286"/>
      <c r="S12" s="287"/>
      <c r="T12" s="288"/>
      <c r="U12" s="285"/>
      <c r="V12" s="380"/>
      <c r="W12" s="381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IF('2_D'!$B12="","",'2_D'!$B12)</f>
        <v/>
      </c>
      <c r="C13" s="251"/>
      <c r="D13" s="252"/>
      <c r="E13" s="110" t="str">
        <f>IF('2_B'!$E12="","",'2_B'!$E12)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IF('2_D'!$B13="","",'2_D'!$B13)</f>
        <v/>
      </c>
      <c r="C14" s="254"/>
      <c r="D14" s="255"/>
      <c r="E14" s="111" t="str">
        <f>IF('2_B'!$E13="","",'2_B'!$E13)</f>
        <v/>
      </c>
      <c r="F14" s="382"/>
      <c r="G14" s="383"/>
      <c r="H14" s="288"/>
      <c r="I14" s="285"/>
      <c r="J14" s="286"/>
      <c r="K14" s="287"/>
      <c r="L14" s="288"/>
      <c r="M14" s="285"/>
      <c r="N14" s="380"/>
      <c r="O14" s="381"/>
      <c r="P14" s="288"/>
      <c r="Q14" s="285"/>
      <c r="R14" s="286"/>
      <c r="S14" s="287"/>
      <c r="T14" s="288"/>
      <c r="U14" s="285"/>
      <c r="V14" s="380"/>
      <c r="W14" s="381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IF('2_D'!$B14="","",'2_D'!$B14)</f>
        <v/>
      </c>
      <c r="C15" s="251"/>
      <c r="D15" s="252"/>
      <c r="E15" s="110" t="str">
        <f>IF('2_B'!$E14="","",'2_B'!$E14)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IF('2_D'!$B15="","",'2_D'!$B15)</f>
        <v/>
      </c>
      <c r="C16" s="254"/>
      <c r="D16" s="255"/>
      <c r="E16" s="111" t="str">
        <f>IF('2_B'!$E15="","",'2_B'!$E15)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IF('2_D'!$B16="","",'2_D'!$B16)</f>
        <v/>
      </c>
      <c r="C17" s="251"/>
      <c r="D17" s="252"/>
      <c r="E17" s="110" t="str">
        <f>IF('2_B'!$E16="","",'2_B'!$E16)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IF('2_D'!$B17="","",'2_D'!$B17)</f>
        <v/>
      </c>
      <c r="C18" s="254"/>
      <c r="D18" s="255"/>
      <c r="E18" s="111" t="str">
        <f>IF('2_B'!$E17="","",'2_B'!$E17)</f>
        <v/>
      </c>
      <c r="F18" s="382"/>
      <c r="G18" s="383"/>
      <c r="H18" s="288"/>
      <c r="I18" s="285"/>
      <c r="J18" s="286"/>
      <c r="K18" s="287"/>
      <c r="L18" s="288"/>
      <c r="M18" s="285"/>
      <c r="N18" s="380"/>
      <c r="O18" s="381"/>
      <c r="P18" s="288"/>
      <c r="Q18" s="285"/>
      <c r="R18" s="286"/>
      <c r="S18" s="287"/>
      <c r="T18" s="288"/>
      <c r="U18" s="285"/>
      <c r="V18" s="380"/>
      <c r="W18" s="381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IF('2_D'!$B18="","",'2_D'!$B18)</f>
        <v/>
      </c>
      <c r="C19" s="251"/>
      <c r="D19" s="252"/>
      <c r="E19" s="110" t="str">
        <f>IF('2_B'!$E18="","",'2_B'!$E18)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IF('2_D'!$B19="","",'2_D'!$B19)</f>
        <v/>
      </c>
      <c r="C20" s="254"/>
      <c r="D20" s="255"/>
      <c r="E20" s="111" t="str">
        <f>IF('2_B'!$E19="","",'2_B'!$E19)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IF('2_D'!$B20="","",'2_D'!$B20)</f>
        <v/>
      </c>
      <c r="C21" s="251"/>
      <c r="D21" s="252"/>
      <c r="E21" s="110" t="str">
        <f>IF('2_B'!$E20="","",'2_B'!$E20)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IF('2_D'!$B21="","",'2_D'!$B21)</f>
        <v/>
      </c>
      <c r="C22" s="254"/>
      <c r="D22" s="255"/>
      <c r="E22" s="111" t="str">
        <f>IF('2_B'!$E21="","",'2_B'!$E21)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IF('2_D'!$B22="","",'2_D'!$B22)</f>
        <v/>
      </c>
      <c r="C23" s="251"/>
      <c r="D23" s="252"/>
      <c r="E23" s="110" t="str">
        <f>IF('2_B'!$E22="","",'2_B'!$E22)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IF('2_D'!$B23="","",'2_D'!$B23)</f>
        <v/>
      </c>
      <c r="C24" s="254"/>
      <c r="D24" s="255"/>
      <c r="E24" s="111" t="str">
        <f>IF('2_B'!$E23="","",'2_B'!$E23)</f>
        <v/>
      </c>
      <c r="F24" s="378"/>
      <c r="G24" s="379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IF('2_D'!$B24="","",'2_D'!$B24)</f>
        <v/>
      </c>
      <c r="C25" s="251"/>
      <c r="D25" s="252"/>
      <c r="E25" s="110" t="str">
        <f>IF('2_B'!$E24="","",'2_B'!$E24)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IF('2_D'!$B25="","",'2_D'!$B25)</f>
        <v/>
      </c>
      <c r="C26" s="254"/>
      <c r="D26" s="255"/>
      <c r="E26" s="111" t="str">
        <f>IF('2_B'!$E25="","",'2_B'!$E25)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IF('2_D'!$B26="","",'2_D'!$B26)</f>
        <v/>
      </c>
      <c r="C27" s="251"/>
      <c r="D27" s="252"/>
      <c r="E27" s="110" t="str">
        <f>IF('2_B'!$E26="","",'2_B'!$E26)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IF('2_D'!$B27="","",'2_D'!$B27)</f>
        <v/>
      </c>
      <c r="C28" s="254"/>
      <c r="D28" s="255"/>
      <c r="E28" s="111" t="str">
        <f>IF('2_B'!$E27="","",'2_B'!$E27)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IF('2_D'!$B28="","",'2_D'!$B28)</f>
        <v/>
      </c>
      <c r="C29" s="251"/>
      <c r="D29" s="252"/>
      <c r="E29" s="110" t="str">
        <f>IF('2_B'!$E28="","",'2_B'!$E28)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IF('2_D'!$B29="","",'2_D'!$B29)</f>
        <v/>
      </c>
      <c r="C30" s="254"/>
      <c r="D30" s="255"/>
      <c r="E30" s="111" t="str">
        <f>IF('2_B'!$E29="","",'2_B'!$E29)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IF('2_D'!$B30="","",'2_D'!$B30)</f>
        <v/>
      </c>
      <c r="C31" s="251"/>
      <c r="D31" s="252"/>
      <c r="E31" s="110" t="str">
        <f>IF('2_B'!$E30="","",'2_B'!$E30)</f>
        <v/>
      </c>
      <c r="F31" s="352"/>
      <c r="G31" s="353"/>
      <c r="H31" s="297"/>
      <c r="I31" s="298"/>
      <c r="J31" s="297"/>
      <c r="K31" s="298"/>
      <c r="L31" s="297"/>
      <c r="M31" s="298"/>
      <c r="N31" s="299"/>
      <c r="O31" s="302"/>
      <c r="P31" s="297"/>
      <c r="Q31" s="298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IF('2_D'!$B31="","",'2_D'!$B31)</f>
        <v/>
      </c>
      <c r="C32" s="254"/>
      <c r="D32" s="255"/>
      <c r="E32" s="111" t="str">
        <f>IF('2_B'!$E31="","",'2_B'!$E31)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IF('2_D'!$B32="","",'2_D'!$B32)</f>
        <v/>
      </c>
      <c r="C33" s="251"/>
      <c r="D33" s="252"/>
      <c r="E33" s="110" t="str">
        <f>IF('2_B'!$E32="","",'2_B'!$E32)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IF('2_D'!$B33="","",'2_D'!$B33)</f>
        <v/>
      </c>
      <c r="C34" s="254"/>
      <c r="D34" s="255"/>
      <c r="E34" s="111" t="str">
        <f>IF('2_B'!$E33="","",'2_B'!$E33)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IF('2_D'!$B34="","",'2_D'!$B34)</f>
        <v/>
      </c>
      <c r="C35" s="251"/>
      <c r="D35" s="252"/>
      <c r="E35" s="110" t="str">
        <f>IF('2_B'!$E34="","",'2_B'!$E34)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IF('2_D'!$B35="","",'2_D'!$B35)</f>
        <v/>
      </c>
      <c r="C36" s="254"/>
      <c r="D36" s="255"/>
      <c r="E36" s="111" t="str">
        <f>IF('2_B'!$E35="","",'2_B'!$E35)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IF('2_D'!$B36="","",'2_D'!$B36)</f>
        <v/>
      </c>
      <c r="C37" s="251"/>
      <c r="D37" s="252"/>
      <c r="E37" s="110" t="str">
        <f>IF('2_B'!$E36="","",'2_B'!$E36)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IF('2_D'!$B37="","",'2_D'!$B37)</f>
        <v/>
      </c>
      <c r="C38" s="254"/>
      <c r="D38" s="255"/>
      <c r="E38" s="111" t="str">
        <f>IF('2_B'!$E37="","",'2_B'!$E37)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IF('2_D'!$B38="","",'2_D'!$B38)</f>
        <v/>
      </c>
      <c r="C39" s="251"/>
      <c r="D39" s="252"/>
      <c r="E39" s="110" t="str">
        <f>IF('2_B'!$E38="","",'2_B'!$E38)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IF('2_D'!$B39="","",'2_D'!$B39)</f>
        <v/>
      </c>
      <c r="C40" s="254"/>
      <c r="D40" s="255"/>
      <c r="E40" s="111" t="str">
        <f>IF('2_B'!$E39="","",'2_B'!$E39)</f>
        <v/>
      </c>
      <c r="F40" s="354"/>
      <c r="G40" s="355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IF('2_C'!$B40="","",'2_C'!$B40)</f>
        <v/>
      </c>
      <c r="C41" s="251"/>
      <c r="D41" s="252"/>
      <c r="E41" s="110" t="str">
        <f>IF('2_B'!$E40="","",'2_B'!$E40)</f>
        <v/>
      </c>
      <c r="F41" s="352"/>
      <c r="G41" s="353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IF('2_C'!$B41="","",'2_C'!$B41)</f>
        <v/>
      </c>
      <c r="C42" s="254"/>
      <c r="D42" s="255"/>
      <c r="E42" s="111" t="str">
        <f>IF('2_B'!$E41="","",'2_B'!$E41)</f>
        <v/>
      </c>
      <c r="F42" s="354"/>
      <c r="G42" s="355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IF('2_C'!$B42="","",'2_C'!$B42)</f>
        <v/>
      </c>
      <c r="C43" s="251"/>
      <c r="D43" s="252"/>
      <c r="E43" s="110" t="str">
        <f>IF('2_B'!$E42="","",'2_B'!$E42)</f>
        <v/>
      </c>
      <c r="F43" s="352"/>
      <c r="G43" s="353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IF('2_C'!$B43="","",'2_C'!$B43)</f>
        <v/>
      </c>
      <c r="C44" s="254"/>
      <c r="D44" s="255"/>
      <c r="E44" s="111" t="str">
        <f>IF('2_B'!$E43="","",'2_B'!$E43)</f>
        <v/>
      </c>
      <c r="F44" s="354"/>
      <c r="G44" s="355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IF('2_C'!$B44="","",'2_C'!$B44)</f>
        <v/>
      </c>
      <c r="C45" s="251"/>
      <c r="D45" s="252"/>
      <c r="E45" s="110" t="str">
        <f>IF('2_B'!$E44="","",'2_B'!$E44)</f>
        <v/>
      </c>
      <c r="F45" s="352"/>
      <c r="G45" s="353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IF('2_C'!$B45="","",'2_C'!$B45)</f>
        <v/>
      </c>
      <c r="C46" s="254"/>
      <c r="D46" s="255"/>
      <c r="E46" s="111" t="str">
        <f>IF('2_B'!$E45="","",'2_B'!$E45)</f>
        <v/>
      </c>
      <c r="F46" s="354"/>
      <c r="G46" s="355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IF('2_C'!$B46="","",'2_C'!$B46)</f>
        <v/>
      </c>
      <c r="C47" s="251"/>
      <c r="D47" s="252"/>
      <c r="E47" s="110" t="str">
        <f>IF('2_B'!$E46="","",'2_B'!$E46)</f>
        <v/>
      </c>
      <c r="F47" s="352"/>
      <c r="G47" s="353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IF('2_C'!$B47="","",'2_C'!$B47)</f>
        <v/>
      </c>
      <c r="C48" s="254"/>
      <c r="D48" s="255"/>
      <c r="E48" s="111" t="str">
        <f>IF('2_B'!$E47="","",'2_B'!$E47)</f>
        <v/>
      </c>
      <c r="F48" s="354"/>
      <c r="G48" s="355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IF('2_C'!$B48="","",'2_C'!$B48)</f>
        <v/>
      </c>
      <c r="C49" s="251"/>
      <c r="D49" s="252"/>
      <c r="E49" s="110" t="str">
        <f>IF('2_B'!$E48="","",'2_B'!$E48)</f>
        <v/>
      </c>
      <c r="F49" s="352"/>
      <c r="G49" s="353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IF('2_C'!$B49="","",'2_C'!$B49)</f>
        <v/>
      </c>
      <c r="C50" s="254"/>
      <c r="D50" s="255"/>
      <c r="E50" s="111" t="str">
        <f>IF('2_B'!$E49="","",'2_B'!$E49)</f>
        <v/>
      </c>
      <c r="F50" s="354"/>
      <c r="G50" s="355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IF('2_C'!$B50="","",'2_C'!$B50)</f>
        <v/>
      </c>
      <c r="C51" s="251"/>
      <c r="D51" s="252"/>
      <c r="E51" s="110" t="str">
        <f>IF('2_B'!$E50="","",'2_B'!$E50)</f>
        <v/>
      </c>
      <c r="F51" s="352"/>
      <c r="G51" s="353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IF('2_C'!$B51="","",'2_C'!$B51)</f>
        <v/>
      </c>
      <c r="C52" s="254"/>
      <c r="D52" s="255"/>
      <c r="E52" s="111" t="str">
        <f>IF('2_B'!$E51="","",'2_B'!$E51)</f>
        <v/>
      </c>
      <c r="F52" s="354"/>
      <c r="G52" s="355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IF('2_C'!$B52="","",'2_C'!$B52)</f>
        <v/>
      </c>
      <c r="C53" s="251"/>
      <c r="D53" s="252"/>
      <c r="E53" s="110" t="str">
        <f>IF('2_B'!$E52="","",'2_B'!$E52)</f>
        <v/>
      </c>
      <c r="F53" s="352"/>
      <c r="G53" s="353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IF('2_C'!$B53="","",'2_C'!$B53)</f>
        <v/>
      </c>
      <c r="C54" s="254"/>
      <c r="D54" s="255"/>
      <c r="E54" s="111" t="str">
        <f>IF('2_B'!$E53="","",'2_B'!$E53)</f>
        <v/>
      </c>
      <c r="F54" s="354"/>
      <c r="G54" s="355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IF('2_C'!$B54="","",'2_C'!$B54)</f>
        <v/>
      </c>
      <c r="C55" s="251"/>
      <c r="D55" s="252"/>
      <c r="E55" s="110" t="str">
        <f>IF('2_B'!$E54="","",'2_B'!$E54)</f>
        <v/>
      </c>
      <c r="F55" s="352"/>
      <c r="G55" s="353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IF('2_C'!$B55="","",'2_C'!$B55)</f>
        <v/>
      </c>
      <c r="C56" s="254"/>
      <c r="D56" s="255"/>
      <c r="E56" s="111" t="str">
        <f>IF('2_B'!$E55="","",'2_B'!$E55)</f>
        <v/>
      </c>
      <c r="F56" s="354"/>
      <c r="G56" s="355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IF('2_C'!$B56="","",'2_C'!$B56)</f>
        <v/>
      </c>
      <c r="C57" s="251"/>
      <c r="D57" s="252"/>
      <c r="E57" s="110" t="str">
        <f>IF('2_B'!$E56="","",'2_B'!$E56)</f>
        <v/>
      </c>
      <c r="F57" s="352"/>
      <c r="G57" s="353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IF('2_C'!$B57="","",'2_C'!$B57)</f>
        <v/>
      </c>
      <c r="C58" s="254"/>
      <c r="D58" s="255"/>
      <c r="E58" s="111" t="str">
        <f>IF('2_B'!$E57="","",'2_B'!$E57)</f>
        <v/>
      </c>
      <c r="F58" s="354"/>
      <c r="G58" s="355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IF('2_C'!$B58="","",'2_C'!$B58)</f>
        <v/>
      </c>
      <c r="C59" s="248"/>
      <c r="D59" s="249"/>
      <c r="E59" s="112" t="str">
        <f>IF('2_B'!$E58="","",'2_B'!$E58)</f>
        <v/>
      </c>
      <c r="F59" s="376"/>
      <c r="G59" s="37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electLockedCells="1"/>
  <mergeCells count="1859">
    <mergeCell ref="A8:A9"/>
    <mergeCell ref="B8:D9"/>
    <mergeCell ref="E8:E9"/>
    <mergeCell ref="F8:BZ8"/>
    <mergeCell ref="F9:G9"/>
    <mergeCell ref="H9:I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9:BC9"/>
    <mergeCell ref="BD9:BE9"/>
    <mergeCell ref="AH9:AI9"/>
    <mergeCell ref="AJ9:AK9"/>
    <mergeCell ref="AL9:AM9"/>
    <mergeCell ref="AN9:AO9"/>
    <mergeCell ref="R9:S9"/>
    <mergeCell ref="T9:U9"/>
    <mergeCell ref="BV9:BW9"/>
    <mergeCell ref="AV9:AW9"/>
    <mergeCell ref="BG4:BL4"/>
    <mergeCell ref="BN4:BU4"/>
    <mergeCell ref="D5:G5"/>
    <mergeCell ref="AB6:BA6"/>
    <mergeCell ref="BR9:BS9"/>
    <mergeCell ref="BT9:BU9"/>
    <mergeCell ref="B10:D10"/>
    <mergeCell ref="F10:G10"/>
    <mergeCell ref="H10:I10"/>
    <mergeCell ref="J10:K10"/>
    <mergeCell ref="L10:M10"/>
    <mergeCell ref="N10:O10"/>
    <mergeCell ref="P10:Q10"/>
    <mergeCell ref="BF9:BG9"/>
    <mergeCell ref="BH9:BI9"/>
    <mergeCell ref="BJ9:BK9"/>
    <mergeCell ref="BL9:BM9"/>
    <mergeCell ref="BN9:BO9"/>
    <mergeCell ref="BP9:BQ9"/>
    <mergeCell ref="AT9:AU9"/>
    <mergeCell ref="J9:K9"/>
    <mergeCell ref="L9:M9"/>
    <mergeCell ref="N9:O9"/>
    <mergeCell ref="P9:Q9"/>
    <mergeCell ref="BN10:BO10"/>
    <mergeCell ref="BP10:BQ10"/>
    <mergeCell ref="BR10:BS10"/>
    <mergeCell ref="AD10:AE10"/>
    <mergeCell ref="AF10:AG10"/>
    <mergeCell ref="AH10:AI10"/>
    <mergeCell ref="AJ10:AK10"/>
    <mergeCell ref="AL10:AM10"/>
    <mergeCell ref="AN10:AO10"/>
    <mergeCell ref="R10:S10"/>
    <mergeCell ref="T10:U10"/>
    <mergeCell ref="V10:W10"/>
    <mergeCell ref="X10:Y10"/>
    <mergeCell ref="Z10:AA10"/>
    <mergeCell ref="AB10:AC10"/>
    <mergeCell ref="AP11:AQ11"/>
    <mergeCell ref="AR11:AS11"/>
    <mergeCell ref="AT11:AU11"/>
    <mergeCell ref="AV11:AW11"/>
    <mergeCell ref="Z11:AA11"/>
    <mergeCell ref="AB11:AC11"/>
    <mergeCell ref="AD11:AE11"/>
    <mergeCell ref="AX9:AY9"/>
    <mergeCell ref="AZ9:BA9"/>
    <mergeCell ref="AP9:AQ9"/>
    <mergeCell ref="AR9:AS9"/>
    <mergeCell ref="V9:W9"/>
    <mergeCell ref="X9:Y9"/>
    <mergeCell ref="Z9:AA9"/>
    <mergeCell ref="AB9:AC9"/>
    <mergeCell ref="AD9:AE9"/>
    <mergeCell ref="AF9:AG9"/>
    <mergeCell ref="AR12:AS12"/>
    <mergeCell ref="V12:W12"/>
    <mergeCell ref="X12:Y12"/>
    <mergeCell ref="Z12:AA12"/>
    <mergeCell ref="AB12:AC12"/>
    <mergeCell ref="AD12:AE12"/>
    <mergeCell ref="AF12:AG12"/>
    <mergeCell ref="BT10:BU10"/>
    <mergeCell ref="BV10:BW10"/>
    <mergeCell ref="B11:D11"/>
    <mergeCell ref="F11:G11"/>
    <mergeCell ref="H11:I11"/>
    <mergeCell ref="J11:K11"/>
    <mergeCell ref="L11:M11"/>
    <mergeCell ref="BB10:BC10"/>
    <mergeCell ref="BD10:BE10"/>
    <mergeCell ref="BF10:BG10"/>
    <mergeCell ref="BH10:BI10"/>
    <mergeCell ref="BJ10:BK10"/>
    <mergeCell ref="BL10:BM10"/>
    <mergeCell ref="AP10:AQ10"/>
    <mergeCell ref="AR10:AS10"/>
    <mergeCell ref="AT10:AU10"/>
    <mergeCell ref="AV10:AW10"/>
    <mergeCell ref="AX10:AY10"/>
    <mergeCell ref="AZ10:BA10"/>
    <mergeCell ref="BB11:BC11"/>
    <mergeCell ref="BD11:BE11"/>
    <mergeCell ref="BF11:BG11"/>
    <mergeCell ref="BH11:BI11"/>
    <mergeCell ref="AL11:AM11"/>
    <mergeCell ref="AN11:AO11"/>
    <mergeCell ref="BV11:BW11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B12:BC12"/>
    <mergeCell ref="BD12:BE12"/>
    <mergeCell ref="AH12:AI12"/>
    <mergeCell ref="AJ12:AK12"/>
    <mergeCell ref="AL12:AM12"/>
    <mergeCell ref="AN13:AO13"/>
    <mergeCell ref="R13:S13"/>
    <mergeCell ref="T13:U13"/>
    <mergeCell ref="V13:W13"/>
    <mergeCell ref="X13:Y13"/>
    <mergeCell ref="Z13:AA13"/>
    <mergeCell ref="AB13:AC13"/>
    <mergeCell ref="Z14:AA14"/>
    <mergeCell ref="AB14:AC14"/>
    <mergeCell ref="AD14:AE14"/>
    <mergeCell ref="BR12:BS12"/>
    <mergeCell ref="BT12:BU12"/>
    <mergeCell ref="BV12:BW12"/>
    <mergeCell ref="B13:D13"/>
    <mergeCell ref="F13:G13"/>
    <mergeCell ref="H13:I13"/>
    <mergeCell ref="J13:K13"/>
    <mergeCell ref="L13:M13"/>
    <mergeCell ref="N13:O13"/>
    <mergeCell ref="P13:Q13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AN12:AO12"/>
    <mergeCell ref="AP12:AQ12"/>
    <mergeCell ref="BN13:BO13"/>
    <mergeCell ref="BP13:BQ13"/>
    <mergeCell ref="BR13:BS13"/>
    <mergeCell ref="BT13:BU13"/>
    <mergeCell ref="BV13:BW13"/>
    <mergeCell ref="Z15:AA15"/>
    <mergeCell ref="AB15:AC15"/>
    <mergeCell ref="AD15:AE15"/>
    <mergeCell ref="AF15:AG15"/>
    <mergeCell ref="BV14:BW14"/>
    <mergeCell ref="B14:D14"/>
    <mergeCell ref="F14:G14"/>
    <mergeCell ref="H14:I14"/>
    <mergeCell ref="J14:K14"/>
    <mergeCell ref="L14:M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AD13:AE13"/>
    <mergeCell ref="AF13:AG13"/>
    <mergeCell ref="AH13:AI13"/>
    <mergeCell ref="AJ13:AK13"/>
    <mergeCell ref="AL13:AM13"/>
    <mergeCell ref="N15:O15"/>
    <mergeCell ref="P15:Q15"/>
    <mergeCell ref="R15:S15"/>
    <mergeCell ref="T15:U15"/>
    <mergeCell ref="BJ14:BK14"/>
    <mergeCell ref="BL14:BM14"/>
    <mergeCell ref="BN14:BO14"/>
    <mergeCell ref="BP14:BQ14"/>
    <mergeCell ref="BR14:BS14"/>
    <mergeCell ref="BT14:BU14"/>
    <mergeCell ref="AX14:AY14"/>
    <mergeCell ref="AZ14:BA14"/>
    <mergeCell ref="BB14:BC14"/>
    <mergeCell ref="BD14:BE14"/>
    <mergeCell ref="BF14:BG14"/>
    <mergeCell ref="BH14:BI14"/>
    <mergeCell ref="AL14:AM14"/>
    <mergeCell ref="AN14:AO14"/>
    <mergeCell ref="AP14:AQ14"/>
    <mergeCell ref="AR14:AS14"/>
    <mergeCell ref="AT14:AU14"/>
    <mergeCell ref="AV14:AW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6:D16"/>
    <mergeCell ref="F16:G16"/>
    <mergeCell ref="H16:I16"/>
    <mergeCell ref="J16:K16"/>
    <mergeCell ref="L16:M16"/>
    <mergeCell ref="N16:O16"/>
    <mergeCell ref="P16:Q16"/>
    <mergeCell ref="BF15:BG15"/>
    <mergeCell ref="BH15:BI15"/>
    <mergeCell ref="BJ15:BK15"/>
    <mergeCell ref="BL15:BM15"/>
    <mergeCell ref="BN15:BO15"/>
    <mergeCell ref="BP15:BQ15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AR15:AS15"/>
    <mergeCell ref="V15:W15"/>
    <mergeCell ref="X15:Y15"/>
    <mergeCell ref="B15:D15"/>
    <mergeCell ref="F15:G15"/>
    <mergeCell ref="H15:I15"/>
    <mergeCell ref="J15:K15"/>
    <mergeCell ref="L15:M15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Z17:AA17"/>
    <mergeCell ref="AB17:AC17"/>
    <mergeCell ref="AD17:AE17"/>
    <mergeCell ref="BR15:BS15"/>
    <mergeCell ref="BT15:BU15"/>
    <mergeCell ref="BV15:BW15"/>
    <mergeCell ref="R17:S17"/>
    <mergeCell ref="T17:U17"/>
    <mergeCell ref="V17:W17"/>
    <mergeCell ref="X17:Y17"/>
    <mergeCell ref="BN16:BO16"/>
    <mergeCell ref="BP16:BQ16"/>
    <mergeCell ref="BR16:BS16"/>
    <mergeCell ref="BT16:BU16"/>
    <mergeCell ref="BV16:BW16"/>
    <mergeCell ref="BJ17:BK17"/>
    <mergeCell ref="BL17:BM17"/>
    <mergeCell ref="BN17:BO17"/>
    <mergeCell ref="BP17:BQ17"/>
    <mergeCell ref="BR17:BS17"/>
    <mergeCell ref="BT17:BU17"/>
    <mergeCell ref="Z18:AA18"/>
    <mergeCell ref="AB18:AC18"/>
    <mergeCell ref="AD18:AE18"/>
    <mergeCell ref="AF18:AG18"/>
    <mergeCell ref="BV17:BW17"/>
    <mergeCell ref="B17:D17"/>
    <mergeCell ref="F17:G17"/>
    <mergeCell ref="H17:I17"/>
    <mergeCell ref="J17:K17"/>
    <mergeCell ref="L17:M17"/>
    <mergeCell ref="BB16:BC16"/>
    <mergeCell ref="BD16:BE16"/>
    <mergeCell ref="BF16:BG16"/>
    <mergeCell ref="BH16:BI16"/>
    <mergeCell ref="BJ16:BK16"/>
    <mergeCell ref="BL16:BM16"/>
    <mergeCell ref="AP16:AQ16"/>
    <mergeCell ref="AR16:AS16"/>
    <mergeCell ref="AT16:AU16"/>
    <mergeCell ref="AV16:AW16"/>
    <mergeCell ref="AX16:AY16"/>
    <mergeCell ref="AZ16:BA16"/>
    <mergeCell ref="AD16:AE16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AF17:AG17"/>
    <mergeCell ref="AH17:AI17"/>
    <mergeCell ref="AJ17:AK17"/>
    <mergeCell ref="N17:O17"/>
    <mergeCell ref="P17:Q17"/>
    <mergeCell ref="Z19:AA19"/>
    <mergeCell ref="AB19:AC19"/>
    <mergeCell ref="BR18:BS18"/>
    <mergeCell ref="BT18:BU18"/>
    <mergeCell ref="BV18:BW18"/>
    <mergeCell ref="B19:D19"/>
    <mergeCell ref="F19:G19"/>
    <mergeCell ref="H19:I19"/>
    <mergeCell ref="J19:K19"/>
    <mergeCell ref="L19:M19"/>
    <mergeCell ref="N19:O19"/>
    <mergeCell ref="P19:Q19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X18:Y18"/>
    <mergeCell ref="BN19:BO19"/>
    <mergeCell ref="BP19:BQ19"/>
    <mergeCell ref="BR19:BS19"/>
    <mergeCell ref="BT19:BU19"/>
    <mergeCell ref="BV19:BW19"/>
    <mergeCell ref="B20:D20"/>
    <mergeCell ref="F20:G20"/>
    <mergeCell ref="H20:I20"/>
    <mergeCell ref="J20:K20"/>
    <mergeCell ref="L20:M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R19:S19"/>
    <mergeCell ref="T19:U19"/>
    <mergeCell ref="V19:W19"/>
    <mergeCell ref="X19:Y19"/>
    <mergeCell ref="BF20:BG20"/>
    <mergeCell ref="BH20:BI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N20:O20"/>
    <mergeCell ref="P20:Q20"/>
    <mergeCell ref="R20:S20"/>
    <mergeCell ref="T20:U20"/>
    <mergeCell ref="V20:W20"/>
    <mergeCell ref="X20:Y20"/>
    <mergeCell ref="AH21:AI21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BV20:BW20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0:BK20"/>
    <mergeCell ref="BL20:BM20"/>
    <mergeCell ref="BN20:BO20"/>
    <mergeCell ref="BP20:BQ20"/>
    <mergeCell ref="BR20:BS20"/>
    <mergeCell ref="BT20:BU20"/>
    <mergeCell ref="AX20:AY20"/>
    <mergeCell ref="AZ20:BA20"/>
    <mergeCell ref="BB20:BC20"/>
    <mergeCell ref="BD20:BE20"/>
    <mergeCell ref="AN22:AO22"/>
    <mergeCell ref="R22:S22"/>
    <mergeCell ref="T22:U22"/>
    <mergeCell ref="V22:W22"/>
    <mergeCell ref="X22:Y22"/>
    <mergeCell ref="Z22:AA22"/>
    <mergeCell ref="AB22:AC22"/>
    <mergeCell ref="Z23:AA23"/>
    <mergeCell ref="AB23:AC23"/>
    <mergeCell ref="AD23:AE23"/>
    <mergeCell ref="BR21:BS21"/>
    <mergeCell ref="BT21:BU21"/>
    <mergeCell ref="BV21:BW21"/>
    <mergeCell ref="B22:D22"/>
    <mergeCell ref="F22:G22"/>
    <mergeCell ref="H22:I22"/>
    <mergeCell ref="J22:K22"/>
    <mergeCell ref="L22:M22"/>
    <mergeCell ref="N22:O22"/>
    <mergeCell ref="P22:Q22"/>
    <mergeCell ref="BF21:BG21"/>
    <mergeCell ref="BH21:BI21"/>
    <mergeCell ref="BJ21:BK21"/>
    <mergeCell ref="BL21:BM21"/>
    <mergeCell ref="BN21:BO21"/>
    <mergeCell ref="BP21:BQ21"/>
    <mergeCell ref="AT21:AU21"/>
    <mergeCell ref="AV21:AW21"/>
    <mergeCell ref="AX21:AY21"/>
    <mergeCell ref="AZ21:BA21"/>
    <mergeCell ref="BB21:BC21"/>
    <mergeCell ref="BD21:BE21"/>
    <mergeCell ref="BN22:BO22"/>
    <mergeCell ref="BP22:BQ22"/>
    <mergeCell ref="BR22:BS22"/>
    <mergeCell ref="BT22:BU22"/>
    <mergeCell ref="BV22:BW22"/>
    <mergeCell ref="Z24:AA24"/>
    <mergeCell ref="AB24:AC24"/>
    <mergeCell ref="AD24:AE24"/>
    <mergeCell ref="AF24:AG24"/>
    <mergeCell ref="BV23:BW23"/>
    <mergeCell ref="B23:D23"/>
    <mergeCell ref="F23:G23"/>
    <mergeCell ref="H23:I23"/>
    <mergeCell ref="J23:K23"/>
    <mergeCell ref="L23:M23"/>
    <mergeCell ref="BB22:BC22"/>
    <mergeCell ref="BD22:BE22"/>
    <mergeCell ref="BF22:BG22"/>
    <mergeCell ref="BH22:BI22"/>
    <mergeCell ref="BJ22:BK22"/>
    <mergeCell ref="BL22:BM22"/>
    <mergeCell ref="AP22:AQ22"/>
    <mergeCell ref="AR22:AS22"/>
    <mergeCell ref="AT22:AU22"/>
    <mergeCell ref="AV22:AW22"/>
    <mergeCell ref="AX22:AY22"/>
    <mergeCell ref="AZ22:BA22"/>
    <mergeCell ref="AD22:AE22"/>
    <mergeCell ref="AF22:AG22"/>
    <mergeCell ref="AH22:AI22"/>
    <mergeCell ref="AJ22:AK22"/>
    <mergeCell ref="AL22:AM22"/>
    <mergeCell ref="N24:O24"/>
    <mergeCell ref="P24:Q24"/>
    <mergeCell ref="R24:S24"/>
    <mergeCell ref="T24:U24"/>
    <mergeCell ref="BJ23:BK23"/>
    <mergeCell ref="BL23:BM23"/>
    <mergeCell ref="BN23:BO23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B25:D25"/>
    <mergeCell ref="F25:G25"/>
    <mergeCell ref="H25:I25"/>
    <mergeCell ref="J25:K25"/>
    <mergeCell ref="L25:M25"/>
    <mergeCell ref="N25:O25"/>
    <mergeCell ref="P25:Q25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B24:D24"/>
    <mergeCell ref="F24:G24"/>
    <mergeCell ref="H24:I24"/>
    <mergeCell ref="J24:K24"/>
    <mergeCell ref="L24:M24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Z26:AA26"/>
    <mergeCell ref="AB26:AC26"/>
    <mergeCell ref="AD26:AE26"/>
    <mergeCell ref="BR24:BS24"/>
    <mergeCell ref="BT24:BU24"/>
    <mergeCell ref="BV24:BW24"/>
    <mergeCell ref="R26:S26"/>
    <mergeCell ref="T26:U26"/>
    <mergeCell ref="V26:W26"/>
    <mergeCell ref="X26:Y26"/>
    <mergeCell ref="BN25:BO25"/>
    <mergeCell ref="BP25:BQ25"/>
    <mergeCell ref="BR25:BS25"/>
    <mergeCell ref="BT25:BU25"/>
    <mergeCell ref="BV25:BW25"/>
    <mergeCell ref="BJ26:BK26"/>
    <mergeCell ref="BL26:BM26"/>
    <mergeCell ref="BN26:BO26"/>
    <mergeCell ref="BP26:BQ26"/>
    <mergeCell ref="BR26:BS26"/>
    <mergeCell ref="BT26:BU26"/>
    <mergeCell ref="Z27:AA27"/>
    <mergeCell ref="AB27:AC27"/>
    <mergeCell ref="AD27:AE27"/>
    <mergeCell ref="AF27:AG27"/>
    <mergeCell ref="BV26:BW26"/>
    <mergeCell ref="B26:D26"/>
    <mergeCell ref="F26:G26"/>
    <mergeCell ref="H26:I26"/>
    <mergeCell ref="J26:K26"/>
    <mergeCell ref="L26:M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AX26:AY26"/>
    <mergeCell ref="AZ26:BA26"/>
    <mergeCell ref="BB26:BC26"/>
    <mergeCell ref="BD26:BE26"/>
    <mergeCell ref="BF26:BG26"/>
    <mergeCell ref="BH26:BI26"/>
    <mergeCell ref="AL26:AM26"/>
    <mergeCell ref="AN26:AO26"/>
    <mergeCell ref="AP26:AQ26"/>
    <mergeCell ref="AR26:AS26"/>
    <mergeCell ref="AT26:AU26"/>
    <mergeCell ref="AV26:AW26"/>
    <mergeCell ref="AF26:AG26"/>
    <mergeCell ref="AH26:AI26"/>
    <mergeCell ref="AJ26:AK26"/>
    <mergeCell ref="N26:O26"/>
    <mergeCell ref="P26:Q26"/>
    <mergeCell ref="Z28:AA28"/>
    <mergeCell ref="AB28:AC28"/>
    <mergeCell ref="BR27:BS27"/>
    <mergeCell ref="BT27:BU27"/>
    <mergeCell ref="BV27:BW27"/>
    <mergeCell ref="B28:D28"/>
    <mergeCell ref="F28:G28"/>
    <mergeCell ref="H28:I28"/>
    <mergeCell ref="J28:K28"/>
    <mergeCell ref="L28:M28"/>
    <mergeCell ref="N28:O28"/>
    <mergeCell ref="P28:Q28"/>
    <mergeCell ref="BF27:BG27"/>
    <mergeCell ref="BH27:BI27"/>
    <mergeCell ref="BJ27:BK27"/>
    <mergeCell ref="BL27:BM27"/>
    <mergeCell ref="BN27:BO27"/>
    <mergeCell ref="BP27:BQ27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BN28:BO28"/>
    <mergeCell ref="BP28:BQ28"/>
    <mergeCell ref="BR28:BS28"/>
    <mergeCell ref="BT28:BU28"/>
    <mergeCell ref="BV28:BW28"/>
    <mergeCell ref="B29:D29"/>
    <mergeCell ref="F29:G29"/>
    <mergeCell ref="H29:I29"/>
    <mergeCell ref="J29:K29"/>
    <mergeCell ref="L29:M29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R28:S28"/>
    <mergeCell ref="T28:U28"/>
    <mergeCell ref="V28:W28"/>
    <mergeCell ref="X28:Y28"/>
    <mergeCell ref="BF29:BG29"/>
    <mergeCell ref="BH29:BI29"/>
    <mergeCell ref="AL29:AM29"/>
    <mergeCell ref="AN29:AO29"/>
    <mergeCell ref="AP29:AQ29"/>
    <mergeCell ref="AR29:AS29"/>
    <mergeCell ref="AT29:AU29"/>
    <mergeCell ref="AV29:AW29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AH30:AI30"/>
    <mergeCell ref="AJ30:AK30"/>
    <mergeCell ref="AL30:AM30"/>
    <mergeCell ref="AN30:AO30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BV29:BW29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29:BK29"/>
    <mergeCell ref="BL29:BM29"/>
    <mergeCell ref="BN29:BO29"/>
    <mergeCell ref="BP29:BQ29"/>
    <mergeCell ref="BR29:BS29"/>
    <mergeCell ref="BT29:BU29"/>
    <mergeCell ref="AX29:AY29"/>
    <mergeCell ref="AZ29:BA29"/>
    <mergeCell ref="BB29:BC29"/>
    <mergeCell ref="BD29:BE29"/>
    <mergeCell ref="AN31:AO31"/>
    <mergeCell ref="R31:S31"/>
    <mergeCell ref="T31:U31"/>
    <mergeCell ref="V31:W31"/>
    <mergeCell ref="X31:Y31"/>
    <mergeCell ref="Z31:AA31"/>
    <mergeCell ref="AB31:AC31"/>
    <mergeCell ref="Z32:AA32"/>
    <mergeCell ref="AB32:AC32"/>
    <mergeCell ref="AD32:AE32"/>
    <mergeCell ref="BR30:BS30"/>
    <mergeCell ref="BT30:BU30"/>
    <mergeCell ref="BV30:BW30"/>
    <mergeCell ref="B31:D31"/>
    <mergeCell ref="F31:G31"/>
    <mergeCell ref="H31:I31"/>
    <mergeCell ref="J31:K31"/>
    <mergeCell ref="L31:M31"/>
    <mergeCell ref="N31:O31"/>
    <mergeCell ref="P31:Q31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BN31:BO31"/>
    <mergeCell ref="BP31:BQ31"/>
    <mergeCell ref="BR31:BS31"/>
    <mergeCell ref="BT31:BU31"/>
    <mergeCell ref="BV31:BW31"/>
    <mergeCell ref="Z33:AA33"/>
    <mergeCell ref="AB33:AC33"/>
    <mergeCell ref="AD33:AE33"/>
    <mergeCell ref="AF33:AG33"/>
    <mergeCell ref="BV32:BW32"/>
    <mergeCell ref="B32:D32"/>
    <mergeCell ref="F32:G32"/>
    <mergeCell ref="H32:I32"/>
    <mergeCell ref="J32:K32"/>
    <mergeCell ref="L32:M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N33:O33"/>
    <mergeCell ref="P33:Q33"/>
    <mergeCell ref="R33:S33"/>
    <mergeCell ref="T33:U33"/>
    <mergeCell ref="BJ32:BK32"/>
    <mergeCell ref="BL32:BM32"/>
    <mergeCell ref="BN32:BO32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4:D34"/>
    <mergeCell ref="F34:G34"/>
    <mergeCell ref="H34:I34"/>
    <mergeCell ref="J34:K34"/>
    <mergeCell ref="L34:M34"/>
    <mergeCell ref="N34:O34"/>
    <mergeCell ref="P34:Q34"/>
    <mergeCell ref="BF33:BG33"/>
    <mergeCell ref="BH33:BI33"/>
    <mergeCell ref="BJ33:BK33"/>
    <mergeCell ref="BL33:BM33"/>
    <mergeCell ref="BN33:BO33"/>
    <mergeCell ref="BP33:BQ33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B33:D33"/>
    <mergeCell ref="F33:G33"/>
    <mergeCell ref="H33:I33"/>
    <mergeCell ref="J33:K33"/>
    <mergeCell ref="L33:M33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Z35:AA35"/>
    <mergeCell ref="AB35:AC35"/>
    <mergeCell ref="AD35:AE35"/>
    <mergeCell ref="BR33:BS33"/>
    <mergeCell ref="BT33:BU33"/>
    <mergeCell ref="BV33:BW33"/>
    <mergeCell ref="R35:S35"/>
    <mergeCell ref="T35:U35"/>
    <mergeCell ref="V35:W35"/>
    <mergeCell ref="X35:Y35"/>
    <mergeCell ref="BN34:BO34"/>
    <mergeCell ref="BP34:BQ34"/>
    <mergeCell ref="BR34:BS34"/>
    <mergeCell ref="BT34:BU34"/>
    <mergeCell ref="BV34:BW34"/>
    <mergeCell ref="BJ35:BK35"/>
    <mergeCell ref="BL35:BM35"/>
    <mergeCell ref="BN35:BO35"/>
    <mergeCell ref="BP35:BQ35"/>
    <mergeCell ref="BR35:BS35"/>
    <mergeCell ref="BT35:BU35"/>
    <mergeCell ref="Z36:AA36"/>
    <mergeCell ref="AB36:AC36"/>
    <mergeCell ref="AD36:AE36"/>
    <mergeCell ref="AF36:AG36"/>
    <mergeCell ref="BV35:BW35"/>
    <mergeCell ref="B35:D35"/>
    <mergeCell ref="F35:G35"/>
    <mergeCell ref="H35:I35"/>
    <mergeCell ref="J35:K35"/>
    <mergeCell ref="L35:M35"/>
    <mergeCell ref="BB34:BC34"/>
    <mergeCell ref="BD34:BE34"/>
    <mergeCell ref="BF34:BG34"/>
    <mergeCell ref="BH34:BI34"/>
    <mergeCell ref="BJ34:BK34"/>
    <mergeCell ref="BL34:BM34"/>
    <mergeCell ref="AP34:AQ34"/>
    <mergeCell ref="AR34:AS34"/>
    <mergeCell ref="AT34:AU34"/>
    <mergeCell ref="AV34:AW34"/>
    <mergeCell ref="AX34:AY34"/>
    <mergeCell ref="AZ34:BA34"/>
    <mergeCell ref="AD34:AE34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AF35:AG35"/>
    <mergeCell ref="AH35:AI35"/>
    <mergeCell ref="AJ35:AK35"/>
    <mergeCell ref="N35:O35"/>
    <mergeCell ref="P35:Q35"/>
    <mergeCell ref="Z37:AA37"/>
    <mergeCell ref="AB37:AC37"/>
    <mergeCell ref="BR36:BS36"/>
    <mergeCell ref="BT36:BU36"/>
    <mergeCell ref="BV36:BW36"/>
    <mergeCell ref="B37:D37"/>
    <mergeCell ref="F37:G37"/>
    <mergeCell ref="H37:I37"/>
    <mergeCell ref="J37:K37"/>
    <mergeCell ref="L37:M37"/>
    <mergeCell ref="N37:O37"/>
    <mergeCell ref="P37:Q37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BN37:BO37"/>
    <mergeCell ref="BP37:BQ37"/>
    <mergeCell ref="BR37:BS37"/>
    <mergeCell ref="BT37:BU37"/>
    <mergeCell ref="BV37:BW37"/>
    <mergeCell ref="B38:D38"/>
    <mergeCell ref="F38:G38"/>
    <mergeCell ref="H38:I38"/>
    <mergeCell ref="J38:K38"/>
    <mergeCell ref="L38:M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BF38:BG38"/>
    <mergeCell ref="BH38:BI38"/>
    <mergeCell ref="AL38:AM38"/>
    <mergeCell ref="AN38:AO38"/>
    <mergeCell ref="AP38:AQ38"/>
    <mergeCell ref="AR38:AS38"/>
    <mergeCell ref="AT38:AU38"/>
    <mergeCell ref="AV38:AW38"/>
    <mergeCell ref="Z38:AA38"/>
    <mergeCell ref="AB38:AC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V38:W38"/>
    <mergeCell ref="X38:Y38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BV38:BW38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8:BK38"/>
    <mergeCell ref="BL38:BM38"/>
    <mergeCell ref="BN38:BO38"/>
    <mergeCell ref="BP38:BQ38"/>
    <mergeCell ref="BR38:BS38"/>
    <mergeCell ref="BT38:BU38"/>
    <mergeCell ref="AX38:AY38"/>
    <mergeCell ref="AZ38:BA38"/>
    <mergeCell ref="BB38:BC38"/>
    <mergeCell ref="BD38:BE38"/>
    <mergeCell ref="AN40:AO40"/>
    <mergeCell ref="R40:S40"/>
    <mergeCell ref="T40:U40"/>
    <mergeCell ref="V40:W40"/>
    <mergeCell ref="X40:Y40"/>
    <mergeCell ref="Z40:AA40"/>
    <mergeCell ref="AB40:AC40"/>
    <mergeCell ref="Z41:AA41"/>
    <mergeCell ref="AB41:AC41"/>
    <mergeCell ref="AD41:AE41"/>
    <mergeCell ref="BR39:BS39"/>
    <mergeCell ref="BT39:BU39"/>
    <mergeCell ref="BV39:BW39"/>
    <mergeCell ref="B40:D40"/>
    <mergeCell ref="F40:G40"/>
    <mergeCell ref="H40:I40"/>
    <mergeCell ref="J40:K40"/>
    <mergeCell ref="L40:M40"/>
    <mergeCell ref="N40:O40"/>
    <mergeCell ref="P40:Q40"/>
    <mergeCell ref="BF39:BG39"/>
    <mergeCell ref="BH39:BI39"/>
    <mergeCell ref="BJ39:BK39"/>
    <mergeCell ref="BL39:BM39"/>
    <mergeCell ref="BN39:BO39"/>
    <mergeCell ref="BP39:BQ39"/>
    <mergeCell ref="AT39:AU39"/>
    <mergeCell ref="AV39:AW39"/>
    <mergeCell ref="AX39:AY39"/>
    <mergeCell ref="AZ39:BA39"/>
    <mergeCell ref="BB39:BC39"/>
    <mergeCell ref="BD39:BE39"/>
    <mergeCell ref="BN40:BO40"/>
    <mergeCell ref="BP40:BQ40"/>
    <mergeCell ref="BR40:BS40"/>
    <mergeCell ref="BT40:BU40"/>
    <mergeCell ref="BV40:BW40"/>
    <mergeCell ref="Z42:AA42"/>
    <mergeCell ref="AB42:AC42"/>
    <mergeCell ref="AD42:AE42"/>
    <mergeCell ref="AF42:AG42"/>
    <mergeCell ref="BV41:BW41"/>
    <mergeCell ref="B41:D41"/>
    <mergeCell ref="F41:G41"/>
    <mergeCell ref="H41:I41"/>
    <mergeCell ref="J41:K41"/>
    <mergeCell ref="L41:M41"/>
    <mergeCell ref="BB40:BC40"/>
    <mergeCell ref="BD40:BE40"/>
    <mergeCell ref="BF40:BG40"/>
    <mergeCell ref="BH40:BI40"/>
    <mergeCell ref="BJ40:BK40"/>
    <mergeCell ref="BL40:BM40"/>
    <mergeCell ref="AP40:AQ40"/>
    <mergeCell ref="AR40:AS40"/>
    <mergeCell ref="AT40:AU40"/>
    <mergeCell ref="AV40:AW40"/>
    <mergeCell ref="AX40:AY40"/>
    <mergeCell ref="AZ40:BA40"/>
    <mergeCell ref="AD40:AE40"/>
    <mergeCell ref="AF40:AG40"/>
    <mergeCell ref="AH40:AI40"/>
    <mergeCell ref="AJ40:AK40"/>
    <mergeCell ref="AL40:AM40"/>
    <mergeCell ref="N42:O42"/>
    <mergeCell ref="P42:Q42"/>
    <mergeCell ref="R42:S42"/>
    <mergeCell ref="T42:U42"/>
    <mergeCell ref="BJ41:BK41"/>
    <mergeCell ref="BL41:BM41"/>
    <mergeCell ref="BN41:BO41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3:D43"/>
    <mergeCell ref="F43:G43"/>
    <mergeCell ref="H43:I43"/>
    <mergeCell ref="J43:K43"/>
    <mergeCell ref="L43:M43"/>
    <mergeCell ref="N43:O43"/>
    <mergeCell ref="P43:Q43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B42:D42"/>
    <mergeCell ref="F42:G42"/>
    <mergeCell ref="H42:I42"/>
    <mergeCell ref="J42:K42"/>
    <mergeCell ref="L42:M42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Z44:AA44"/>
    <mergeCell ref="AB44:AC44"/>
    <mergeCell ref="AD44:AE44"/>
    <mergeCell ref="BR42:BS42"/>
    <mergeCell ref="BT42:BU42"/>
    <mergeCell ref="BV42:BW42"/>
    <mergeCell ref="R44:S44"/>
    <mergeCell ref="T44:U44"/>
    <mergeCell ref="V44:W44"/>
    <mergeCell ref="X44:Y44"/>
    <mergeCell ref="BN43:BO43"/>
    <mergeCell ref="BP43:BQ43"/>
    <mergeCell ref="BR43:BS43"/>
    <mergeCell ref="BT43:BU43"/>
    <mergeCell ref="BV43:BW43"/>
    <mergeCell ref="BJ44:BK44"/>
    <mergeCell ref="BL44:BM44"/>
    <mergeCell ref="BN44:BO44"/>
    <mergeCell ref="BP44:BQ44"/>
    <mergeCell ref="BR44:BS44"/>
    <mergeCell ref="BT44:BU44"/>
    <mergeCell ref="Z45:AA45"/>
    <mergeCell ref="AB45:AC45"/>
    <mergeCell ref="AD45:AE45"/>
    <mergeCell ref="AF45:AG45"/>
    <mergeCell ref="BV44:BW44"/>
    <mergeCell ref="B44:D44"/>
    <mergeCell ref="F44:G44"/>
    <mergeCell ref="H44:I44"/>
    <mergeCell ref="J44:K44"/>
    <mergeCell ref="L44:M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AF44:AG44"/>
    <mergeCell ref="AH44:AI44"/>
    <mergeCell ref="AJ44:AK44"/>
    <mergeCell ref="N44:O44"/>
    <mergeCell ref="P44:Q44"/>
    <mergeCell ref="Z46:AA46"/>
    <mergeCell ref="AB46:AC46"/>
    <mergeCell ref="BR45:BS45"/>
    <mergeCell ref="BT45:BU45"/>
    <mergeCell ref="BV45:BW45"/>
    <mergeCell ref="B46:D46"/>
    <mergeCell ref="F46:G46"/>
    <mergeCell ref="H46:I46"/>
    <mergeCell ref="J46:K46"/>
    <mergeCell ref="L46:M46"/>
    <mergeCell ref="N46:O46"/>
    <mergeCell ref="P46:Q46"/>
    <mergeCell ref="BF45:BG45"/>
    <mergeCell ref="BH45:BI45"/>
    <mergeCell ref="BJ45:BK45"/>
    <mergeCell ref="BL45:BM45"/>
    <mergeCell ref="BN45:BO45"/>
    <mergeCell ref="BP45:BQ45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BN46:BO46"/>
    <mergeCell ref="BP46:BQ46"/>
    <mergeCell ref="BR46:BS46"/>
    <mergeCell ref="BT46:BU46"/>
    <mergeCell ref="BV46:BW46"/>
    <mergeCell ref="B47:D47"/>
    <mergeCell ref="F47:G47"/>
    <mergeCell ref="H47:I47"/>
    <mergeCell ref="J47:K47"/>
    <mergeCell ref="L47:M47"/>
    <mergeCell ref="BB46:BC46"/>
    <mergeCell ref="BD46:BE46"/>
    <mergeCell ref="BF46:BG46"/>
    <mergeCell ref="BH46:BI46"/>
    <mergeCell ref="BJ46:BK46"/>
    <mergeCell ref="BL46:BM46"/>
    <mergeCell ref="AP46:AQ46"/>
    <mergeCell ref="AR46:AS46"/>
    <mergeCell ref="AT46:AU46"/>
    <mergeCell ref="AV46:AW46"/>
    <mergeCell ref="AX46:AY46"/>
    <mergeCell ref="AZ46:BA46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BF47:BG47"/>
    <mergeCell ref="BH47:BI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BV47:BW47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7:BK47"/>
    <mergeCell ref="BL47:BM47"/>
    <mergeCell ref="BN47:BO47"/>
    <mergeCell ref="BP47:BQ47"/>
    <mergeCell ref="BR47:BS47"/>
    <mergeCell ref="BT47:BU47"/>
    <mergeCell ref="AX47:AY47"/>
    <mergeCell ref="AZ47:BA47"/>
    <mergeCell ref="BB47:BC47"/>
    <mergeCell ref="BD47:BE47"/>
    <mergeCell ref="AN49:AO49"/>
    <mergeCell ref="R49:S49"/>
    <mergeCell ref="T49:U49"/>
    <mergeCell ref="V49:W49"/>
    <mergeCell ref="X49:Y49"/>
    <mergeCell ref="Z49:AA49"/>
    <mergeCell ref="AB49:AC49"/>
    <mergeCell ref="Z50:AA50"/>
    <mergeCell ref="AB50:AC50"/>
    <mergeCell ref="AD50:AE50"/>
    <mergeCell ref="BR48:BS48"/>
    <mergeCell ref="BT48:BU48"/>
    <mergeCell ref="BV48:BW48"/>
    <mergeCell ref="B49:D49"/>
    <mergeCell ref="F49:G49"/>
    <mergeCell ref="H49:I49"/>
    <mergeCell ref="J49:K49"/>
    <mergeCell ref="L49:M49"/>
    <mergeCell ref="N49:O49"/>
    <mergeCell ref="P49:Q49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BN49:BO49"/>
    <mergeCell ref="BP49:BQ49"/>
    <mergeCell ref="BR49:BS49"/>
    <mergeCell ref="BT49:BU49"/>
    <mergeCell ref="BV49:BW49"/>
    <mergeCell ref="Z51:AA51"/>
    <mergeCell ref="AB51:AC51"/>
    <mergeCell ref="AD51:AE51"/>
    <mergeCell ref="AF51:AG51"/>
    <mergeCell ref="BV50:BW50"/>
    <mergeCell ref="B50:D50"/>
    <mergeCell ref="F50:G50"/>
    <mergeCell ref="H50:I50"/>
    <mergeCell ref="J50:K50"/>
    <mergeCell ref="L50:M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BN50:BO50"/>
    <mergeCell ref="BP50:BQ50"/>
    <mergeCell ref="BR50:BS50"/>
    <mergeCell ref="BT50:BU50"/>
    <mergeCell ref="AX50:AY50"/>
    <mergeCell ref="AZ50:BA50"/>
    <mergeCell ref="BB50:BC50"/>
    <mergeCell ref="BD50:BE50"/>
    <mergeCell ref="BF50:BG50"/>
    <mergeCell ref="BH50:BI50"/>
    <mergeCell ref="AL50:AM50"/>
    <mergeCell ref="AN50:AO50"/>
    <mergeCell ref="AP50:AQ50"/>
    <mergeCell ref="AR50:AS50"/>
    <mergeCell ref="AT50:AU50"/>
    <mergeCell ref="AV50:AW50"/>
    <mergeCell ref="AF50:AG50"/>
    <mergeCell ref="AH50:AI50"/>
    <mergeCell ref="AJ50:AK50"/>
    <mergeCell ref="AL51:AM51"/>
    <mergeCell ref="AN51:AO51"/>
    <mergeCell ref="AP51:AQ51"/>
    <mergeCell ref="AR51:AS51"/>
    <mergeCell ref="V51:W51"/>
    <mergeCell ref="X51:Y51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0:BK50"/>
    <mergeCell ref="BL50:BM50"/>
    <mergeCell ref="N50:O50"/>
    <mergeCell ref="P50:Q50"/>
    <mergeCell ref="R50:S50"/>
    <mergeCell ref="T50:U50"/>
    <mergeCell ref="V50:W50"/>
    <mergeCell ref="X50:Y50"/>
    <mergeCell ref="AL52:AM52"/>
    <mergeCell ref="AN52:AO52"/>
    <mergeCell ref="R52:S52"/>
    <mergeCell ref="T52:U52"/>
    <mergeCell ref="V52:W52"/>
    <mergeCell ref="X52:Y52"/>
    <mergeCell ref="Z52:AA52"/>
    <mergeCell ref="AB52:AC52"/>
    <mergeCell ref="BR51:BS51"/>
    <mergeCell ref="BT51:BU51"/>
    <mergeCell ref="BV51:BW51"/>
    <mergeCell ref="B52:D52"/>
    <mergeCell ref="F52:G52"/>
    <mergeCell ref="H52:I52"/>
    <mergeCell ref="J52:K52"/>
    <mergeCell ref="L52:M52"/>
    <mergeCell ref="N52:O52"/>
    <mergeCell ref="P52:Q52"/>
    <mergeCell ref="BF51:BG51"/>
    <mergeCell ref="BH51:BI51"/>
    <mergeCell ref="BJ51:BK51"/>
    <mergeCell ref="BL51:BM51"/>
    <mergeCell ref="BN51:BO51"/>
    <mergeCell ref="BP51:BQ51"/>
    <mergeCell ref="AT51:AU51"/>
    <mergeCell ref="AV51:AW51"/>
    <mergeCell ref="AX51:AY51"/>
    <mergeCell ref="AZ51:BA51"/>
    <mergeCell ref="BB51:BC51"/>
    <mergeCell ref="BD51:BE51"/>
    <mergeCell ref="AH51:AI51"/>
    <mergeCell ref="AJ51:AK51"/>
    <mergeCell ref="N53:O53"/>
    <mergeCell ref="P53:Q53"/>
    <mergeCell ref="R53:S53"/>
    <mergeCell ref="T53:U53"/>
    <mergeCell ref="V53:W53"/>
    <mergeCell ref="X53:Y53"/>
    <mergeCell ref="BN52:BO52"/>
    <mergeCell ref="BP52:BQ52"/>
    <mergeCell ref="BR52:BS52"/>
    <mergeCell ref="BT52:BU52"/>
    <mergeCell ref="BV52:BW52"/>
    <mergeCell ref="B53:D53"/>
    <mergeCell ref="F53:G53"/>
    <mergeCell ref="H53:I53"/>
    <mergeCell ref="J53:K53"/>
    <mergeCell ref="L53:M53"/>
    <mergeCell ref="BB52:BC52"/>
    <mergeCell ref="BD52:BE52"/>
    <mergeCell ref="BF52:BG52"/>
    <mergeCell ref="BH52:BI52"/>
    <mergeCell ref="BJ52:BK52"/>
    <mergeCell ref="BL52:BM52"/>
    <mergeCell ref="AP52:AQ52"/>
    <mergeCell ref="AR52:AS52"/>
    <mergeCell ref="AT52:AU52"/>
    <mergeCell ref="AV52:AW52"/>
    <mergeCell ref="AX52:AY52"/>
    <mergeCell ref="AZ52:BA52"/>
    <mergeCell ref="AD52:AE52"/>
    <mergeCell ref="AF52:AG52"/>
    <mergeCell ref="AH52:AI52"/>
    <mergeCell ref="AJ52:AK52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AZ54:BA54"/>
    <mergeCell ref="BB54:BC54"/>
    <mergeCell ref="BD54:BE54"/>
    <mergeCell ref="AH54:AI54"/>
    <mergeCell ref="AJ54:AK54"/>
    <mergeCell ref="AL54:AM54"/>
    <mergeCell ref="AN54:AO54"/>
    <mergeCell ref="AP54:AQ54"/>
    <mergeCell ref="AR54:AS54"/>
    <mergeCell ref="V54:W54"/>
    <mergeCell ref="X54:Y54"/>
    <mergeCell ref="Z54:AA54"/>
    <mergeCell ref="AB54:AC54"/>
    <mergeCell ref="AD54:AE54"/>
    <mergeCell ref="AF54:AG54"/>
    <mergeCell ref="BV53:BW53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3:BK53"/>
    <mergeCell ref="BL53:BM53"/>
    <mergeCell ref="BN53:BO53"/>
    <mergeCell ref="BP53:BQ53"/>
    <mergeCell ref="BR53:BS53"/>
    <mergeCell ref="BT53:BU53"/>
    <mergeCell ref="AX53:AY53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BR54:BS54"/>
    <mergeCell ref="BT54:BU54"/>
    <mergeCell ref="BV54:BW54"/>
    <mergeCell ref="B55:D55"/>
    <mergeCell ref="F55:G55"/>
    <mergeCell ref="H55:I55"/>
    <mergeCell ref="J55:K55"/>
    <mergeCell ref="L55:M55"/>
    <mergeCell ref="N55:O55"/>
    <mergeCell ref="P55:Q55"/>
    <mergeCell ref="BF54:BG54"/>
    <mergeCell ref="BH54:BI54"/>
    <mergeCell ref="BJ54:BK54"/>
    <mergeCell ref="BL54:BM54"/>
    <mergeCell ref="BN54:BO54"/>
    <mergeCell ref="BP54:BQ54"/>
    <mergeCell ref="AT54:AU54"/>
    <mergeCell ref="AV54:AW54"/>
    <mergeCell ref="AX54:AY54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N55:BO55"/>
    <mergeCell ref="BP55:BQ55"/>
    <mergeCell ref="BR55:BS55"/>
    <mergeCell ref="BT55:BU55"/>
    <mergeCell ref="BV55:BW55"/>
    <mergeCell ref="B56:D56"/>
    <mergeCell ref="F56:G56"/>
    <mergeCell ref="H56:I56"/>
    <mergeCell ref="J56:K56"/>
    <mergeCell ref="L56:M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B57:AC57"/>
    <mergeCell ref="AD57:AE57"/>
    <mergeCell ref="AF57:AG57"/>
    <mergeCell ref="BV56:BW56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D59:AE59"/>
    <mergeCell ref="BR57:BS57"/>
    <mergeCell ref="BT57:BU57"/>
    <mergeCell ref="BV57:BW57"/>
    <mergeCell ref="B58:D58"/>
    <mergeCell ref="F58:G58"/>
    <mergeCell ref="H58:I58"/>
    <mergeCell ref="J58:K58"/>
    <mergeCell ref="L58:M58"/>
    <mergeCell ref="N58:O58"/>
    <mergeCell ref="P58:Q58"/>
    <mergeCell ref="BF57:BG57"/>
    <mergeCell ref="BH57:BI57"/>
    <mergeCell ref="BJ57:BK57"/>
    <mergeCell ref="BL57:BM57"/>
    <mergeCell ref="BN57:BO57"/>
    <mergeCell ref="BP57:BQ57"/>
    <mergeCell ref="AT57:AU57"/>
    <mergeCell ref="AV57:AW57"/>
    <mergeCell ref="AX57:AY57"/>
    <mergeCell ref="AZ57:BA57"/>
    <mergeCell ref="BB57:BC57"/>
    <mergeCell ref="BD57:BE57"/>
    <mergeCell ref="AH57:AI57"/>
    <mergeCell ref="AJ57:AK57"/>
    <mergeCell ref="AL57:AM57"/>
    <mergeCell ref="AN57:AO57"/>
    <mergeCell ref="AP57:AQ57"/>
    <mergeCell ref="AR57:AS57"/>
    <mergeCell ref="V57:W57"/>
    <mergeCell ref="X57:Y57"/>
    <mergeCell ref="Z57:AA57"/>
    <mergeCell ref="AT59:AU59"/>
    <mergeCell ref="B59:D59"/>
    <mergeCell ref="F59:G59"/>
    <mergeCell ref="H59:I59"/>
    <mergeCell ref="J59:K59"/>
    <mergeCell ref="L59:M59"/>
    <mergeCell ref="BB58:BC58"/>
    <mergeCell ref="BD58:BE58"/>
    <mergeCell ref="BF58:BG58"/>
    <mergeCell ref="BH58:BI58"/>
    <mergeCell ref="BJ58:BK58"/>
    <mergeCell ref="BL58:BM58"/>
    <mergeCell ref="AP58:AQ58"/>
    <mergeCell ref="AR58:AS58"/>
    <mergeCell ref="AT58:AU58"/>
    <mergeCell ref="AV58:AW58"/>
    <mergeCell ref="AX58:AY58"/>
    <mergeCell ref="AZ58:BA58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Z59:AA59"/>
    <mergeCell ref="AB59:AC59"/>
    <mergeCell ref="AV59:AW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N58:BO58"/>
    <mergeCell ref="BP58:BQ58"/>
    <mergeCell ref="BR58:BS58"/>
    <mergeCell ref="BT58:BU58"/>
    <mergeCell ref="BV58:BW58"/>
    <mergeCell ref="BV59:BW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69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 t="s">
        <v>85</v>
      </c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4" t="s">
        <v>84</v>
      </c>
      <c r="BH2" s="244"/>
      <c r="BI2" s="244"/>
      <c r="BJ2" s="244"/>
      <c r="BK2" s="244"/>
      <c r="BL2" s="244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69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70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70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70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"&amp;DataInduk!$H$25&amp;"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)&amp;"L "),   ((                     IF(LEN(DataInduk!$D$29&gt;4),LEFT(DataInduk!$D$29,4),DataInduk!$D$29)                    )&amp;".12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&amp;IF(OR(DataInduk!$H$35="",DataInduk!$H$35=1),"",IF(DataInduk!$H$37="ABC","E ",".5 ") )           &amp;IF(DataInduk!$H$31="Putra","Pa",IF(DataInduk!$H$31="Putri","Pi",""))                   )    )</f>
        <v xml:space="preserve"> Kompetensi Maddah 2 2E Pa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)&amp;"L "),   ((                     IF(LEN(DataInduk!$D$29&gt;4),LEFT(DataInduk!$D$29,4),DataInduk!$D$29)                    )&amp;".12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&amp;IF(OR(DataInduk!$H$35="",DataInduk!$H$35=1),"",IF(DataInduk!$H$37="ABC","E ",".5 ") )           &amp;IF(DataInduk!$H$31="Putra","Pa",IF(DataInduk!$H$31="Putri","Pi",""))                   )    )&amp;" : "&amp;DataInduk!$H$47</f>
        <v xml:space="preserve">Wali Kelas 2E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33" t="s">
        <v>53</v>
      </c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33"/>
      <c r="BN8" s="233"/>
      <c r="BO8" s="233"/>
      <c r="BP8" s="233"/>
      <c r="BQ8" s="233"/>
      <c r="BR8" s="233"/>
      <c r="BS8" s="233"/>
      <c r="BT8" s="233"/>
      <c r="BU8" s="233"/>
      <c r="BV8" s="233"/>
      <c r="BW8" s="233"/>
      <c r="BX8" s="233"/>
      <c r="BY8" s="233"/>
      <c r="BZ8" s="233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IF('PS1'!E10="","",'PS1'!E10)</f>
        <v/>
      </c>
      <c r="G9" s="374"/>
      <c r="H9" s="364" t="str">
        <f>IF('PS1'!E11="","",'PS1'!E11)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IF('2_E'!$B9="","",'2_E'!$B9)</f>
        <v/>
      </c>
      <c r="C10" s="260"/>
      <c r="D10" s="261"/>
      <c r="E10" s="109" t="str">
        <f>IF('2_B'!$E9="","",'2_B'!$E9)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IF('2_E'!$B10="","",'2_E'!$B10)</f>
        <v/>
      </c>
      <c r="C11" s="251"/>
      <c r="D11" s="252"/>
      <c r="E11" s="110" t="str">
        <f>IF('2_B'!$E10="","",'2_B'!$E10)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IF('2_E'!$B11="","",'2_E'!$B11)</f>
        <v/>
      </c>
      <c r="C12" s="254"/>
      <c r="D12" s="255"/>
      <c r="E12" s="111" t="str">
        <f>IF('2_B'!$E11="","",'2_B'!$E11)</f>
        <v/>
      </c>
      <c r="F12" s="382"/>
      <c r="G12" s="383"/>
      <c r="H12" s="288"/>
      <c r="I12" s="285"/>
      <c r="J12" s="286"/>
      <c r="K12" s="287"/>
      <c r="L12" s="288"/>
      <c r="M12" s="285"/>
      <c r="N12" s="380"/>
      <c r="O12" s="381"/>
      <c r="P12" s="288"/>
      <c r="Q12" s="285"/>
      <c r="R12" s="286"/>
      <c r="S12" s="287"/>
      <c r="T12" s="288"/>
      <c r="U12" s="285"/>
      <c r="V12" s="380"/>
      <c r="W12" s="381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IF('2_E'!$B12="","",'2_E'!$B12)</f>
        <v/>
      </c>
      <c r="C13" s="251"/>
      <c r="D13" s="252"/>
      <c r="E13" s="110" t="str">
        <f>IF('2_B'!$E12="","",'2_B'!$E12)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IF('2_E'!$B13="","",'2_E'!$B13)</f>
        <v/>
      </c>
      <c r="C14" s="254"/>
      <c r="D14" s="255"/>
      <c r="E14" s="111" t="str">
        <f>IF('2_B'!$E13="","",'2_B'!$E13)</f>
        <v/>
      </c>
      <c r="F14" s="382"/>
      <c r="G14" s="383"/>
      <c r="H14" s="288"/>
      <c r="I14" s="285"/>
      <c r="J14" s="286"/>
      <c r="K14" s="287"/>
      <c r="L14" s="288"/>
      <c r="M14" s="285"/>
      <c r="N14" s="380"/>
      <c r="O14" s="381"/>
      <c r="P14" s="288"/>
      <c r="Q14" s="285"/>
      <c r="R14" s="286"/>
      <c r="S14" s="287"/>
      <c r="T14" s="288"/>
      <c r="U14" s="285"/>
      <c r="V14" s="380"/>
      <c r="W14" s="381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IF('2_E'!$B14="","",'2_E'!$B14)</f>
        <v/>
      </c>
      <c r="C15" s="251"/>
      <c r="D15" s="252"/>
      <c r="E15" s="110" t="str">
        <f>IF('2_B'!$E14="","",'2_B'!$E14)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IF('2_E'!$B15="","",'2_E'!$B15)</f>
        <v/>
      </c>
      <c r="C16" s="254"/>
      <c r="D16" s="255"/>
      <c r="E16" s="111" t="str">
        <f>IF('2_B'!$E15="","",'2_B'!$E15)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IF('2_E'!$B16="","",'2_E'!$B16)</f>
        <v/>
      </c>
      <c r="C17" s="251"/>
      <c r="D17" s="252"/>
      <c r="E17" s="110" t="str">
        <f>IF('2_B'!$E16="","",'2_B'!$E16)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IF('2_E'!$B17="","",'2_E'!$B17)</f>
        <v/>
      </c>
      <c r="C18" s="254"/>
      <c r="D18" s="255"/>
      <c r="E18" s="111" t="str">
        <f>IF('2_B'!$E17="","",'2_B'!$E17)</f>
        <v/>
      </c>
      <c r="F18" s="382"/>
      <c r="G18" s="383"/>
      <c r="H18" s="288"/>
      <c r="I18" s="285"/>
      <c r="J18" s="286"/>
      <c r="K18" s="287"/>
      <c r="L18" s="288"/>
      <c r="M18" s="285"/>
      <c r="N18" s="380"/>
      <c r="O18" s="381"/>
      <c r="P18" s="288"/>
      <c r="Q18" s="285"/>
      <c r="R18" s="286"/>
      <c r="S18" s="287"/>
      <c r="T18" s="288"/>
      <c r="U18" s="285"/>
      <c r="V18" s="380"/>
      <c r="W18" s="381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IF('2_E'!$B18="","",'2_E'!$B18)</f>
        <v/>
      </c>
      <c r="C19" s="251"/>
      <c r="D19" s="252"/>
      <c r="E19" s="110" t="str">
        <f>IF('2_B'!$E18="","",'2_B'!$E18)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IF('2_E'!$B19="","",'2_E'!$B19)</f>
        <v/>
      </c>
      <c r="C20" s="254"/>
      <c r="D20" s="255"/>
      <c r="E20" s="111" t="str">
        <f>IF('2_B'!$E19="","",'2_B'!$E19)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IF('2_E'!$B20="","",'2_E'!$B20)</f>
        <v/>
      </c>
      <c r="C21" s="251"/>
      <c r="D21" s="252"/>
      <c r="E21" s="110" t="str">
        <f>IF('2_B'!$E20="","",'2_B'!$E20)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IF('2_E'!$B21="","",'2_E'!$B21)</f>
        <v/>
      </c>
      <c r="C22" s="254"/>
      <c r="D22" s="255"/>
      <c r="E22" s="111" t="str">
        <f>IF('2_B'!$E21="","",'2_B'!$E21)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IF('2_E'!$B22="","",'2_E'!$B22)</f>
        <v/>
      </c>
      <c r="C23" s="251"/>
      <c r="D23" s="252"/>
      <c r="E23" s="110" t="str">
        <f>IF('2_B'!$E22="","",'2_B'!$E22)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IF('2_E'!$B23="","",'2_E'!$B23)</f>
        <v/>
      </c>
      <c r="C24" s="254"/>
      <c r="D24" s="255"/>
      <c r="E24" s="111" t="str">
        <f>IF('2_B'!$E23="","",'2_B'!$E23)</f>
        <v/>
      </c>
      <c r="F24" s="378"/>
      <c r="G24" s="379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IF('2_E'!$B24="","",'2_E'!$B24)</f>
        <v/>
      </c>
      <c r="C25" s="251"/>
      <c r="D25" s="252"/>
      <c r="E25" s="110" t="str">
        <f>IF('2_B'!$E24="","",'2_B'!$E24)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IF('2_E'!$B25="","",'2_E'!$B25)</f>
        <v/>
      </c>
      <c r="C26" s="254"/>
      <c r="D26" s="255"/>
      <c r="E26" s="111" t="str">
        <f>IF('2_B'!$E25="","",'2_B'!$E25)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IF('2_E'!$B26="","",'2_E'!$B26)</f>
        <v/>
      </c>
      <c r="C27" s="251"/>
      <c r="D27" s="252"/>
      <c r="E27" s="110" t="str">
        <f>IF('2_B'!$E26="","",'2_B'!$E26)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IF('2_E'!$B27="","",'2_E'!$B27)</f>
        <v/>
      </c>
      <c r="C28" s="254"/>
      <c r="D28" s="255"/>
      <c r="E28" s="111" t="str">
        <f>IF('2_B'!$E27="","",'2_B'!$E27)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IF('2_E'!$B28="","",'2_E'!$B28)</f>
        <v/>
      </c>
      <c r="C29" s="251"/>
      <c r="D29" s="252"/>
      <c r="E29" s="110" t="str">
        <f>IF('2_B'!$E28="","",'2_B'!$E28)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IF('2_E'!$B29="","",'2_E'!$B29)</f>
        <v/>
      </c>
      <c r="C30" s="254"/>
      <c r="D30" s="255"/>
      <c r="E30" s="111" t="str">
        <f>IF('2_B'!$E29="","",'2_B'!$E29)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IF('2_E'!$B30="","",'2_E'!$B30)</f>
        <v/>
      </c>
      <c r="C31" s="251"/>
      <c r="D31" s="252"/>
      <c r="E31" s="110" t="str">
        <f>IF('2_B'!$E30="","",'2_B'!$E30)</f>
        <v/>
      </c>
      <c r="F31" s="352"/>
      <c r="G31" s="353"/>
      <c r="H31" s="297"/>
      <c r="I31" s="298"/>
      <c r="J31" s="297"/>
      <c r="K31" s="298"/>
      <c r="L31" s="297"/>
      <c r="M31" s="298"/>
      <c r="N31" s="299"/>
      <c r="O31" s="302"/>
      <c r="P31" s="297"/>
      <c r="Q31" s="298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IF('2_E'!$B31="","",'2_E'!$B31)</f>
        <v/>
      </c>
      <c r="C32" s="254"/>
      <c r="D32" s="255"/>
      <c r="E32" s="111" t="str">
        <f>IF('2_B'!$E31="","",'2_B'!$E31)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IF('2_E'!$B32="","",'2_E'!$B32)</f>
        <v/>
      </c>
      <c r="C33" s="251"/>
      <c r="D33" s="252"/>
      <c r="E33" s="110" t="str">
        <f>IF('2_B'!$E32="","",'2_B'!$E32)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IF('2_E'!$B33="","",'2_E'!$B33)</f>
        <v/>
      </c>
      <c r="C34" s="254"/>
      <c r="D34" s="255"/>
      <c r="E34" s="111" t="str">
        <f>IF('2_B'!$E33="","",'2_B'!$E33)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IF('2_E'!$B34="","",'2_E'!$B34)</f>
        <v/>
      </c>
      <c r="C35" s="251"/>
      <c r="D35" s="252"/>
      <c r="E35" s="110" t="str">
        <f>IF('2_B'!$E34="","",'2_B'!$E34)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IF('2_E'!$B35="","",'2_E'!$B35)</f>
        <v/>
      </c>
      <c r="C36" s="254"/>
      <c r="D36" s="255"/>
      <c r="E36" s="111" t="str">
        <f>IF('2_B'!$E35="","",'2_B'!$E35)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IF('2_E'!$B36="","",'2_E'!$B36)</f>
        <v/>
      </c>
      <c r="C37" s="251"/>
      <c r="D37" s="252"/>
      <c r="E37" s="110" t="str">
        <f>IF('2_B'!$E36="","",'2_B'!$E36)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IF('2_E'!$B37="","",'2_E'!$B37)</f>
        <v/>
      </c>
      <c r="C38" s="254"/>
      <c r="D38" s="255"/>
      <c r="E38" s="111" t="str">
        <f>IF('2_B'!$E37="","",'2_B'!$E37)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IF('2_E'!$B38="","",'2_E'!$B38)</f>
        <v/>
      </c>
      <c r="C39" s="251"/>
      <c r="D39" s="252"/>
      <c r="E39" s="110" t="str">
        <f>IF('2_B'!$E38="","",'2_B'!$E38)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IF('2_E'!$B39="","",'2_E'!$B39)</f>
        <v/>
      </c>
      <c r="C40" s="254"/>
      <c r="D40" s="255"/>
      <c r="E40" s="111" t="str">
        <f>IF('2_B'!$E39="","",'2_B'!$E39)</f>
        <v/>
      </c>
      <c r="F40" s="354"/>
      <c r="G40" s="355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IF('2_C'!$B40="","",'2_C'!$B40)</f>
        <v/>
      </c>
      <c r="C41" s="251"/>
      <c r="D41" s="252"/>
      <c r="E41" s="110" t="str">
        <f>IF('2_B'!$E40="","",'2_B'!$E40)</f>
        <v/>
      </c>
      <c r="F41" s="352"/>
      <c r="G41" s="353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IF('2_C'!$B41="","",'2_C'!$B41)</f>
        <v/>
      </c>
      <c r="C42" s="254"/>
      <c r="D42" s="255"/>
      <c r="E42" s="111" t="str">
        <f>IF('2_B'!$E41="","",'2_B'!$E41)</f>
        <v/>
      </c>
      <c r="F42" s="354"/>
      <c r="G42" s="355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IF('2_C'!$B42="","",'2_C'!$B42)</f>
        <v/>
      </c>
      <c r="C43" s="251"/>
      <c r="D43" s="252"/>
      <c r="E43" s="110" t="str">
        <f>IF('2_B'!$E42="","",'2_B'!$E42)</f>
        <v/>
      </c>
      <c r="F43" s="352"/>
      <c r="G43" s="353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IF('2_C'!$B43="","",'2_C'!$B43)</f>
        <v/>
      </c>
      <c r="C44" s="254"/>
      <c r="D44" s="255"/>
      <c r="E44" s="111" t="str">
        <f>IF('2_B'!$E43="","",'2_B'!$E43)</f>
        <v/>
      </c>
      <c r="F44" s="354"/>
      <c r="G44" s="355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IF('2_C'!$B44="","",'2_C'!$B44)</f>
        <v/>
      </c>
      <c r="C45" s="251"/>
      <c r="D45" s="252"/>
      <c r="E45" s="110" t="str">
        <f>IF('2_B'!$E44="","",'2_B'!$E44)</f>
        <v/>
      </c>
      <c r="F45" s="352"/>
      <c r="G45" s="353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IF('2_C'!$B45="","",'2_C'!$B45)</f>
        <v/>
      </c>
      <c r="C46" s="254"/>
      <c r="D46" s="255"/>
      <c r="E46" s="111" t="str">
        <f>IF('2_B'!$E45="","",'2_B'!$E45)</f>
        <v/>
      </c>
      <c r="F46" s="354"/>
      <c r="G46" s="355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IF('2_C'!$B46="","",'2_C'!$B46)</f>
        <v/>
      </c>
      <c r="C47" s="251"/>
      <c r="D47" s="252"/>
      <c r="E47" s="110" t="str">
        <f>IF('2_B'!$E46="","",'2_B'!$E46)</f>
        <v/>
      </c>
      <c r="F47" s="352"/>
      <c r="G47" s="353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IF('2_C'!$B47="","",'2_C'!$B47)</f>
        <v/>
      </c>
      <c r="C48" s="254"/>
      <c r="D48" s="255"/>
      <c r="E48" s="111" t="str">
        <f>IF('2_B'!$E47="","",'2_B'!$E47)</f>
        <v/>
      </c>
      <c r="F48" s="354"/>
      <c r="G48" s="355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IF('2_C'!$B48="","",'2_C'!$B48)</f>
        <v/>
      </c>
      <c r="C49" s="251"/>
      <c r="D49" s="252"/>
      <c r="E49" s="110" t="str">
        <f>IF('2_B'!$E48="","",'2_B'!$E48)</f>
        <v/>
      </c>
      <c r="F49" s="352"/>
      <c r="G49" s="353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IF('2_C'!$B49="","",'2_C'!$B49)</f>
        <v/>
      </c>
      <c r="C50" s="254"/>
      <c r="D50" s="255"/>
      <c r="E50" s="111" t="str">
        <f>IF('2_B'!$E49="","",'2_B'!$E49)</f>
        <v/>
      </c>
      <c r="F50" s="354"/>
      <c r="G50" s="355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IF('2_C'!$B50="","",'2_C'!$B50)</f>
        <v/>
      </c>
      <c r="C51" s="251"/>
      <c r="D51" s="252"/>
      <c r="E51" s="110" t="str">
        <f>IF('2_B'!$E50="","",'2_B'!$E50)</f>
        <v/>
      </c>
      <c r="F51" s="352"/>
      <c r="G51" s="353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IF('2_C'!$B51="","",'2_C'!$B51)</f>
        <v/>
      </c>
      <c r="C52" s="254"/>
      <c r="D52" s="255"/>
      <c r="E52" s="111" t="str">
        <f>IF('2_B'!$E51="","",'2_B'!$E51)</f>
        <v/>
      </c>
      <c r="F52" s="354"/>
      <c r="G52" s="355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IF('2_C'!$B52="","",'2_C'!$B52)</f>
        <v/>
      </c>
      <c r="C53" s="251"/>
      <c r="D53" s="252"/>
      <c r="E53" s="110" t="str">
        <f>IF('2_B'!$E52="","",'2_B'!$E52)</f>
        <v/>
      </c>
      <c r="F53" s="352"/>
      <c r="G53" s="353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IF('2_C'!$B53="","",'2_C'!$B53)</f>
        <v/>
      </c>
      <c r="C54" s="254"/>
      <c r="D54" s="255"/>
      <c r="E54" s="111" t="str">
        <f>IF('2_B'!$E53="","",'2_B'!$E53)</f>
        <v/>
      </c>
      <c r="F54" s="354"/>
      <c r="G54" s="355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IF('2_C'!$B54="","",'2_C'!$B54)</f>
        <v/>
      </c>
      <c r="C55" s="251"/>
      <c r="D55" s="252"/>
      <c r="E55" s="110" t="str">
        <f>IF('2_B'!$E54="","",'2_B'!$E54)</f>
        <v/>
      </c>
      <c r="F55" s="352"/>
      <c r="G55" s="353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IF('2_C'!$B55="","",'2_C'!$B55)</f>
        <v/>
      </c>
      <c r="C56" s="254"/>
      <c r="D56" s="255"/>
      <c r="E56" s="111" t="str">
        <f>IF('2_B'!$E55="","",'2_B'!$E55)</f>
        <v/>
      </c>
      <c r="F56" s="354"/>
      <c r="G56" s="355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IF('2_C'!$B56="","",'2_C'!$B56)</f>
        <v/>
      </c>
      <c r="C57" s="251"/>
      <c r="D57" s="252"/>
      <c r="E57" s="110" t="str">
        <f>IF('2_B'!$E56="","",'2_B'!$E56)</f>
        <v/>
      </c>
      <c r="F57" s="352"/>
      <c r="G57" s="353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IF('2_C'!$B57="","",'2_C'!$B57)</f>
        <v/>
      </c>
      <c r="C58" s="254"/>
      <c r="D58" s="255"/>
      <c r="E58" s="111" t="str">
        <f>IF('2_B'!$E57="","",'2_B'!$E57)</f>
        <v/>
      </c>
      <c r="F58" s="354"/>
      <c r="G58" s="355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IF('2_C'!$B58="","",'2_C'!$B58)</f>
        <v/>
      </c>
      <c r="C59" s="248"/>
      <c r="D59" s="249"/>
      <c r="E59" s="112" t="str">
        <f>IF('2_B'!$E58="","",'2_B'!$E58)</f>
        <v/>
      </c>
      <c r="F59" s="376"/>
      <c r="G59" s="37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electLockedCells="1"/>
  <mergeCells count="1859">
    <mergeCell ref="A8:A9"/>
    <mergeCell ref="B8:D9"/>
    <mergeCell ref="E8:E9"/>
    <mergeCell ref="F8:BZ8"/>
    <mergeCell ref="F9:G9"/>
    <mergeCell ref="H9:I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9:BC9"/>
    <mergeCell ref="BD9:BE9"/>
    <mergeCell ref="AH9:AI9"/>
    <mergeCell ref="AJ9:AK9"/>
    <mergeCell ref="AL9:AM9"/>
    <mergeCell ref="AN9:AO9"/>
    <mergeCell ref="R9:S9"/>
    <mergeCell ref="T9:U9"/>
    <mergeCell ref="BV9:BW9"/>
    <mergeCell ref="AV9:AW9"/>
    <mergeCell ref="BG4:BL4"/>
    <mergeCell ref="BN4:BU4"/>
    <mergeCell ref="D5:G5"/>
    <mergeCell ref="AB6:BA6"/>
    <mergeCell ref="BR9:BS9"/>
    <mergeCell ref="BT9:BU9"/>
    <mergeCell ref="B10:D10"/>
    <mergeCell ref="F10:G10"/>
    <mergeCell ref="H10:I10"/>
    <mergeCell ref="J10:K10"/>
    <mergeCell ref="L10:M10"/>
    <mergeCell ref="N10:O10"/>
    <mergeCell ref="P10:Q10"/>
    <mergeCell ref="BF9:BG9"/>
    <mergeCell ref="BH9:BI9"/>
    <mergeCell ref="BJ9:BK9"/>
    <mergeCell ref="BL9:BM9"/>
    <mergeCell ref="BN9:BO9"/>
    <mergeCell ref="BP9:BQ9"/>
    <mergeCell ref="AT9:AU9"/>
    <mergeCell ref="J9:K9"/>
    <mergeCell ref="L9:M9"/>
    <mergeCell ref="N9:O9"/>
    <mergeCell ref="P9:Q9"/>
    <mergeCell ref="BN10:BO10"/>
    <mergeCell ref="BP10:BQ10"/>
    <mergeCell ref="BR10:BS10"/>
    <mergeCell ref="AD10:AE10"/>
    <mergeCell ref="AF10:AG10"/>
    <mergeCell ref="AH10:AI10"/>
    <mergeCell ref="AJ10:AK10"/>
    <mergeCell ref="AL10:AM10"/>
    <mergeCell ref="AN10:AO10"/>
    <mergeCell ref="R10:S10"/>
    <mergeCell ref="T10:U10"/>
    <mergeCell ref="V10:W10"/>
    <mergeCell ref="X10:Y10"/>
    <mergeCell ref="Z10:AA10"/>
    <mergeCell ref="AB10:AC10"/>
    <mergeCell ref="AP11:AQ11"/>
    <mergeCell ref="AR11:AS11"/>
    <mergeCell ref="AT11:AU11"/>
    <mergeCell ref="AV11:AW11"/>
    <mergeCell ref="Z11:AA11"/>
    <mergeCell ref="AB11:AC11"/>
    <mergeCell ref="AD11:AE11"/>
    <mergeCell ref="AX9:AY9"/>
    <mergeCell ref="AZ9:BA9"/>
    <mergeCell ref="AP9:AQ9"/>
    <mergeCell ref="AR9:AS9"/>
    <mergeCell ref="V9:W9"/>
    <mergeCell ref="X9:Y9"/>
    <mergeCell ref="Z9:AA9"/>
    <mergeCell ref="AB9:AC9"/>
    <mergeCell ref="AD9:AE9"/>
    <mergeCell ref="AF9:AG9"/>
    <mergeCell ref="AR12:AS12"/>
    <mergeCell ref="V12:W12"/>
    <mergeCell ref="X12:Y12"/>
    <mergeCell ref="Z12:AA12"/>
    <mergeCell ref="AB12:AC12"/>
    <mergeCell ref="AD12:AE12"/>
    <mergeCell ref="AF12:AG12"/>
    <mergeCell ref="BT10:BU10"/>
    <mergeCell ref="BV10:BW10"/>
    <mergeCell ref="B11:D11"/>
    <mergeCell ref="F11:G11"/>
    <mergeCell ref="H11:I11"/>
    <mergeCell ref="J11:K11"/>
    <mergeCell ref="L11:M11"/>
    <mergeCell ref="BB10:BC10"/>
    <mergeCell ref="BD10:BE10"/>
    <mergeCell ref="BF10:BG10"/>
    <mergeCell ref="BH10:BI10"/>
    <mergeCell ref="BJ10:BK10"/>
    <mergeCell ref="BL10:BM10"/>
    <mergeCell ref="AP10:AQ10"/>
    <mergeCell ref="AR10:AS10"/>
    <mergeCell ref="AT10:AU10"/>
    <mergeCell ref="AV10:AW10"/>
    <mergeCell ref="AX10:AY10"/>
    <mergeCell ref="AZ10:BA10"/>
    <mergeCell ref="BB11:BC11"/>
    <mergeCell ref="BD11:BE11"/>
    <mergeCell ref="BF11:BG11"/>
    <mergeCell ref="BH11:BI11"/>
    <mergeCell ref="AL11:AM11"/>
    <mergeCell ref="AN11:AO11"/>
    <mergeCell ref="BV11:BW11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B12:BC12"/>
    <mergeCell ref="BD12:BE12"/>
    <mergeCell ref="AH12:AI12"/>
    <mergeCell ref="AJ12:AK12"/>
    <mergeCell ref="AL12:AM12"/>
    <mergeCell ref="AN13:AO13"/>
    <mergeCell ref="R13:S13"/>
    <mergeCell ref="T13:U13"/>
    <mergeCell ref="V13:W13"/>
    <mergeCell ref="X13:Y13"/>
    <mergeCell ref="Z13:AA13"/>
    <mergeCell ref="AB13:AC13"/>
    <mergeCell ref="Z14:AA14"/>
    <mergeCell ref="AB14:AC14"/>
    <mergeCell ref="AD14:AE14"/>
    <mergeCell ref="BR12:BS12"/>
    <mergeCell ref="BT12:BU12"/>
    <mergeCell ref="BV12:BW12"/>
    <mergeCell ref="B13:D13"/>
    <mergeCell ref="F13:G13"/>
    <mergeCell ref="H13:I13"/>
    <mergeCell ref="J13:K13"/>
    <mergeCell ref="L13:M13"/>
    <mergeCell ref="N13:O13"/>
    <mergeCell ref="P13:Q13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AN12:AO12"/>
    <mergeCell ref="AP12:AQ12"/>
    <mergeCell ref="BN13:BO13"/>
    <mergeCell ref="BP13:BQ13"/>
    <mergeCell ref="BR13:BS13"/>
    <mergeCell ref="BT13:BU13"/>
    <mergeCell ref="BV13:BW13"/>
    <mergeCell ref="Z15:AA15"/>
    <mergeCell ref="AB15:AC15"/>
    <mergeCell ref="AD15:AE15"/>
    <mergeCell ref="AF15:AG15"/>
    <mergeCell ref="BV14:BW14"/>
    <mergeCell ref="B14:D14"/>
    <mergeCell ref="F14:G14"/>
    <mergeCell ref="H14:I14"/>
    <mergeCell ref="J14:K14"/>
    <mergeCell ref="L14:M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AD13:AE13"/>
    <mergeCell ref="AF13:AG13"/>
    <mergeCell ref="AH13:AI13"/>
    <mergeCell ref="AJ13:AK13"/>
    <mergeCell ref="AL13:AM13"/>
    <mergeCell ref="N15:O15"/>
    <mergeCell ref="P15:Q15"/>
    <mergeCell ref="R15:S15"/>
    <mergeCell ref="T15:U15"/>
    <mergeCell ref="BJ14:BK14"/>
    <mergeCell ref="BL14:BM14"/>
    <mergeCell ref="BN14:BO14"/>
    <mergeCell ref="BP14:BQ14"/>
    <mergeCell ref="BR14:BS14"/>
    <mergeCell ref="BT14:BU14"/>
    <mergeCell ref="AX14:AY14"/>
    <mergeCell ref="AZ14:BA14"/>
    <mergeCell ref="BB14:BC14"/>
    <mergeCell ref="BD14:BE14"/>
    <mergeCell ref="BF14:BG14"/>
    <mergeCell ref="BH14:BI14"/>
    <mergeCell ref="AL14:AM14"/>
    <mergeCell ref="AN14:AO14"/>
    <mergeCell ref="AP14:AQ14"/>
    <mergeCell ref="AR14:AS14"/>
    <mergeCell ref="AT14:AU14"/>
    <mergeCell ref="AV14:AW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6:D16"/>
    <mergeCell ref="F16:G16"/>
    <mergeCell ref="H16:I16"/>
    <mergeCell ref="J16:K16"/>
    <mergeCell ref="L16:M16"/>
    <mergeCell ref="N16:O16"/>
    <mergeCell ref="P16:Q16"/>
    <mergeCell ref="BF15:BG15"/>
    <mergeCell ref="BH15:BI15"/>
    <mergeCell ref="BJ15:BK15"/>
    <mergeCell ref="BL15:BM15"/>
    <mergeCell ref="BN15:BO15"/>
    <mergeCell ref="BP15:BQ15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AR15:AS15"/>
    <mergeCell ref="V15:W15"/>
    <mergeCell ref="X15:Y15"/>
    <mergeCell ref="B15:D15"/>
    <mergeCell ref="F15:G15"/>
    <mergeCell ref="H15:I15"/>
    <mergeCell ref="J15:K15"/>
    <mergeCell ref="L15:M15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Z17:AA17"/>
    <mergeCell ref="AB17:AC17"/>
    <mergeCell ref="AD17:AE17"/>
    <mergeCell ref="BR15:BS15"/>
    <mergeCell ref="BT15:BU15"/>
    <mergeCell ref="BV15:BW15"/>
    <mergeCell ref="R17:S17"/>
    <mergeCell ref="T17:U17"/>
    <mergeCell ref="V17:W17"/>
    <mergeCell ref="X17:Y17"/>
    <mergeCell ref="BN16:BO16"/>
    <mergeCell ref="BP16:BQ16"/>
    <mergeCell ref="BR16:BS16"/>
    <mergeCell ref="BT16:BU16"/>
    <mergeCell ref="BV16:BW16"/>
    <mergeCell ref="BJ17:BK17"/>
    <mergeCell ref="BL17:BM17"/>
    <mergeCell ref="BN17:BO17"/>
    <mergeCell ref="BP17:BQ17"/>
    <mergeCell ref="BR17:BS17"/>
    <mergeCell ref="BT17:BU17"/>
    <mergeCell ref="Z18:AA18"/>
    <mergeCell ref="AB18:AC18"/>
    <mergeCell ref="AD18:AE18"/>
    <mergeCell ref="AF18:AG18"/>
    <mergeCell ref="BV17:BW17"/>
    <mergeCell ref="B17:D17"/>
    <mergeCell ref="F17:G17"/>
    <mergeCell ref="H17:I17"/>
    <mergeCell ref="J17:K17"/>
    <mergeCell ref="L17:M17"/>
    <mergeCell ref="BB16:BC16"/>
    <mergeCell ref="BD16:BE16"/>
    <mergeCell ref="BF16:BG16"/>
    <mergeCell ref="BH16:BI16"/>
    <mergeCell ref="BJ16:BK16"/>
    <mergeCell ref="BL16:BM16"/>
    <mergeCell ref="AP16:AQ16"/>
    <mergeCell ref="AR16:AS16"/>
    <mergeCell ref="AT16:AU16"/>
    <mergeCell ref="AV16:AW16"/>
    <mergeCell ref="AX16:AY16"/>
    <mergeCell ref="AZ16:BA16"/>
    <mergeCell ref="AD16:AE16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AF17:AG17"/>
    <mergeCell ref="AH17:AI17"/>
    <mergeCell ref="AJ17:AK17"/>
    <mergeCell ref="N17:O17"/>
    <mergeCell ref="P17:Q17"/>
    <mergeCell ref="Z19:AA19"/>
    <mergeCell ref="AB19:AC19"/>
    <mergeCell ref="BR18:BS18"/>
    <mergeCell ref="BT18:BU18"/>
    <mergeCell ref="BV18:BW18"/>
    <mergeCell ref="B19:D19"/>
    <mergeCell ref="F19:G19"/>
    <mergeCell ref="H19:I19"/>
    <mergeCell ref="J19:K19"/>
    <mergeCell ref="L19:M19"/>
    <mergeCell ref="N19:O19"/>
    <mergeCell ref="P19:Q19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X18:Y18"/>
    <mergeCell ref="BN19:BO19"/>
    <mergeCell ref="BP19:BQ19"/>
    <mergeCell ref="BR19:BS19"/>
    <mergeCell ref="BT19:BU19"/>
    <mergeCell ref="BV19:BW19"/>
    <mergeCell ref="B20:D20"/>
    <mergeCell ref="F20:G20"/>
    <mergeCell ref="H20:I20"/>
    <mergeCell ref="J20:K20"/>
    <mergeCell ref="L20:M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R19:S19"/>
    <mergeCell ref="T19:U19"/>
    <mergeCell ref="V19:W19"/>
    <mergeCell ref="X19:Y19"/>
    <mergeCell ref="BF20:BG20"/>
    <mergeCell ref="BH20:BI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N20:O20"/>
    <mergeCell ref="P20:Q20"/>
    <mergeCell ref="R20:S20"/>
    <mergeCell ref="T20:U20"/>
    <mergeCell ref="V20:W20"/>
    <mergeCell ref="X20:Y20"/>
    <mergeCell ref="AH21:AI21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BV20:BW20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0:BK20"/>
    <mergeCell ref="BL20:BM20"/>
    <mergeCell ref="BN20:BO20"/>
    <mergeCell ref="BP20:BQ20"/>
    <mergeCell ref="BR20:BS20"/>
    <mergeCell ref="BT20:BU20"/>
    <mergeCell ref="AX20:AY20"/>
    <mergeCell ref="AZ20:BA20"/>
    <mergeCell ref="BB20:BC20"/>
    <mergeCell ref="BD20:BE20"/>
    <mergeCell ref="AN22:AO22"/>
    <mergeCell ref="R22:S22"/>
    <mergeCell ref="T22:U22"/>
    <mergeCell ref="V22:W22"/>
    <mergeCell ref="X22:Y22"/>
    <mergeCell ref="Z22:AA22"/>
    <mergeCell ref="AB22:AC22"/>
    <mergeCell ref="Z23:AA23"/>
    <mergeCell ref="AB23:AC23"/>
    <mergeCell ref="AD23:AE23"/>
    <mergeCell ref="BR21:BS21"/>
    <mergeCell ref="BT21:BU21"/>
    <mergeCell ref="BV21:BW21"/>
    <mergeCell ref="B22:D22"/>
    <mergeCell ref="F22:G22"/>
    <mergeCell ref="H22:I22"/>
    <mergeCell ref="J22:K22"/>
    <mergeCell ref="L22:M22"/>
    <mergeCell ref="N22:O22"/>
    <mergeCell ref="P22:Q22"/>
    <mergeCell ref="BF21:BG21"/>
    <mergeCell ref="BH21:BI21"/>
    <mergeCell ref="BJ21:BK21"/>
    <mergeCell ref="BL21:BM21"/>
    <mergeCell ref="BN21:BO21"/>
    <mergeCell ref="BP21:BQ21"/>
    <mergeCell ref="AT21:AU21"/>
    <mergeCell ref="AV21:AW21"/>
    <mergeCell ref="AX21:AY21"/>
    <mergeCell ref="AZ21:BA21"/>
    <mergeCell ref="BB21:BC21"/>
    <mergeCell ref="BD21:BE21"/>
    <mergeCell ref="BN22:BO22"/>
    <mergeCell ref="BP22:BQ22"/>
    <mergeCell ref="BR22:BS22"/>
    <mergeCell ref="BT22:BU22"/>
    <mergeCell ref="BV22:BW22"/>
    <mergeCell ref="Z24:AA24"/>
    <mergeCell ref="AB24:AC24"/>
    <mergeCell ref="AD24:AE24"/>
    <mergeCell ref="AF24:AG24"/>
    <mergeCell ref="BV23:BW23"/>
    <mergeCell ref="B23:D23"/>
    <mergeCell ref="F23:G23"/>
    <mergeCell ref="H23:I23"/>
    <mergeCell ref="J23:K23"/>
    <mergeCell ref="L23:M23"/>
    <mergeCell ref="BB22:BC22"/>
    <mergeCell ref="BD22:BE22"/>
    <mergeCell ref="BF22:BG22"/>
    <mergeCell ref="BH22:BI22"/>
    <mergeCell ref="BJ22:BK22"/>
    <mergeCell ref="BL22:BM22"/>
    <mergeCell ref="AP22:AQ22"/>
    <mergeCell ref="AR22:AS22"/>
    <mergeCell ref="AT22:AU22"/>
    <mergeCell ref="AV22:AW22"/>
    <mergeCell ref="AX22:AY22"/>
    <mergeCell ref="AZ22:BA22"/>
    <mergeCell ref="AD22:AE22"/>
    <mergeCell ref="AF22:AG22"/>
    <mergeCell ref="AH22:AI22"/>
    <mergeCell ref="AJ22:AK22"/>
    <mergeCell ref="AL22:AM22"/>
    <mergeCell ref="N24:O24"/>
    <mergeCell ref="P24:Q24"/>
    <mergeCell ref="R24:S24"/>
    <mergeCell ref="T24:U24"/>
    <mergeCell ref="BJ23:BK23"/>
    <mergeCell ref="BL23:BM23"/>
    <mergeCell ref="BN23:BO23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B25:D25"/>
    <mergeCell ref="F25:G25"/>
    <mergeCell ref="H25:I25"/>
    <mergeCell ref="J25:K25"/>
    <mergeCell ref="L25:M25"/>
    <mergeCell ref="N25:O25"/>
    <mergeCell ref="P25:Q25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B24:D24"/>
    <mergeCell ref="F24:G24"/>
    <mergeCell ref="H24:I24"/>
    <mergeCell ref="J24:K24"/>
    <mergeCell ref="L24:M24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Z26:AA26"/>
    <mergeCell ref="AB26:AC26"/>
    <mergeCell ref="AD26:AE26"/>
    <mergeCell ref="BR24:BS24"/>
    <mergeCell ref="BT24:BU24"/>
    <mergeCell ref="BV24:BW24"/>
    <mergeCell ref="R26:S26"/>
    <mergeCell ref="T26:U26"/>
    <mergeCell ref="V26:W26"/>
    <mergeCell ref="X26:Y26"/>
    <mergeCell ref="BN25:BO25"/>
    <mergeCell ref="BP25:BQ25"/>
    <mergeCell ref="BR25:BS25"/>
    <mergeCell ref="BT25:BU25"/>
    <mergeCell ref="BV25:BW25"/>
    <mergeCell ref="BJ26:BK26"/>
    <mergeCell ref="BL26:BM26"/>
    <mergeCell ref="BN26:BO26"/>
    <mergeCell ref="BP26:BQ26"/>
    <mergeCell ref="BR26:BS26"/>
    <mergeCell ref="BT26:BU26"/>
    <mergeCell ref="Z27:AA27"/>
    <mergeCell ref="AB27:AC27"/>
    <mergeCell ref="AD27:AE27"/>
    <mergeCell ref="AF27:AG27"/>
    <mergeCell ref="BV26:BW26"/>
    <mergeCell ref="B26:D26"/>
    <mergeCell ref="F26:G26"/>
    <mergeCell ref="H26:I26"/>
    <mergeCell ref="J26:K26"/>
    <mergeCell ref="L26:M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AX26:AY26"/>
    <mergeCell ref="AZ26:BA26"/>
    <mergeCell ref="BB26:BC26"/>
    <mergeCell ref="BD26:BE26"/>
    <mergeCell ref="BF26:BG26"/>
    <mergeCell ref="BH26:BI26"/>
    <mergeCell ref="AL26:AM26"/>
    <mergeCell ref="AN26:AO26"/>
    <mergeCell ref="AP26:AQ26"/>
    <mergeCell ref="AR26:AS26"/>
    <mergeCell ref="AT26:AU26"/>
    <mergeCell ref="AV26:AW26"/>
    <mergeCell ref="AF26:AG26"/>
    <mergeCell ref="AH26:AI26"/>
    <mergeCell ref="AJ26:AK26"/>
    <mergeCell ref="N26:O26"/>
    <mergeCell ref="P26:Q26"/>
    <mergeCell ref="Z28:AA28"/>
    <mergeCell ref="AB28:AC28"/>
    <mergeCell ref="BR27:BS27"/>
    <mergeCell ref="BT27:BU27"/>
    <mergeCell ref="BV27:BW27"/>
    <mergeCell ref="B28:D28"/>
    <mergeCell ref="F28:G28"/>
    <mergeCell ref="H28:I28"/>
    <mergeCell ref="J28:K28"/>
    <mergeCell ref="L28:M28"/>
    <mergeCell ref="N28:O28"/>
    <mergeCell ref="P28:Q28"/>
    <mergeCell ref="BF27:BG27"/>
    <mergeCell ref="BH27:BI27"/>
    <mergeCell ref="BJ27:BK27"/>
    <mergeCell ref="BL27:BM27"/>
    <mergeCell ref="BN27:BO27"/>
    <mergeCell ref="BP27:BQ27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BN28:BO28"/>
    <mergeCell ref="BP28:BQ28"/>
    <mergeCell ref="BR28:BS28"/>
    <mergeCell ref="BT28:BU28"/>
    <mergeCell ref="BV28:BW28"/>
    <mergeCell ref="B29:D29"/>
    <mergeCell ref="F29:G29"/>
    <mergeCell ref="H29:I29"/>
    <mergeCell ref="J29:K29"/>
    <mergeCell ref="L29:M29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R28:S28"/>
    <mergeCell ref="T28:U28"/>
    <mergeCell ref="V28:W28"/>
    <mergeCell ref="X28:Y28"/>
    <mergeCell ref="BF29:BG29"/>
    <mergeCell ref="BH29:BI29"/>
    <mergeCell ref="AL29:AM29"/>
    <mergeCell ref="AN29:AO29"/>
    <mergeCell ref="AP29:AQ29"/>
    <mergeCell ref="AR29:AS29"/>
    <mergeCell ref="AT29:AU29"/>
    <mergeCell ref="AV29:AW29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AH30:AI30"/>
    <mergeCell ref="AJ30:AK30"/>
    <mergeCell ref="AL30:AM30"/>
    <mergeCell ref="AN30:AO30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BV29:BW29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29:BK29"/>
    <mergeCell ref="BL29:BM29"/>
    <mergeCell ref="BN29:BO29"/>
    <mergeCell ref="BP29:BQ29"/>
    <mergeCell ref="BR29:BS29"/>
    <mergeCell ref="BT29:BU29"/>
    <mergeCell ref="AX29:AY29"/>
    <mergeCell ref="AZ29:BA29"/>
    <mergeCell ref="BB29:BC29"/>
    <mergeCell ref="BD29:BE29"/>
    <mergeCell ref="AN31:AO31"/>
    <mergeCell ref="R31:S31"/>
    <mergeCell ref="T31:U31"/>
    <mergeCell ref="V31:W31"/>
    <mergeCell ref="X31:Y31"/>
    <mergeCell ref="Z31:AA31"/>
    <mergeCell ref="AB31:AC31"/>
    <mergeCell ref="Z32:AA32"/>
    <mergeCell ref="AB32:AC32"/>
    <mergeCell ref="AD32:AE32"/>
    <mergeCell ref="BR30:BS30"/>
    <mergeCell ref="BT30:BU30"/>
    <mergeCell ref="BV30:BW30"/>
    <mergeCell ref="B31:D31"/>
    <mergeCell ref="F31:G31"/>
    <mergeCell ref="H31:I31"/>
    <mergeCell ref="J31:K31"/>
    <mergeCell ref="L31:M31"/>
    <mergeCell ref="N31:O31"/>
    <mergeCell ref="P31:Q31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BN31:BO31"/>
    <mergeCell ref="BP31:BQ31"/>
    <mergeCell ref="BR31:BS31"/>
    <mergeCell ref="BT31:BU31"/>
    <mergeCell ref="BV31:BW31"/>
    <mergeCell ref="Z33:AA33"/>
    <mergeCell ref="AB33:AC33"/>
    <mergeCell ref="AD33:AE33"/>
    <mergeCell ref="AF33:AG33"/>
    <mergeCell ref="BV32:BW32"/>
    <mergeCell ref="B32:D32"/>
    <mergeCell ref="F32:G32"/>
    <mergeCell ref="H32:I32"/>
    <mergeCell ref="J32:K32"/>
    <mergeCell ref="L32:M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N33:O33"/>
    <mergeCell ref="P33:Q33"/>
    <mergeCell ref="R33:S33"/>
    <mergeCell ref="T33:U33"/>
    <mergeCell ref="BJ32:BK32"/>
    <mergeCell ref="BL32:BM32"/>
    <mergeCell ref="BN32:BO32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4:D34"/>
    <mergeCell ref="F34:G34"/>
    <mergeCell ref="H34:I34"/>
    <mergeCell ref="J34:K34"/>
    <mergeCell ref="L34:M34"/>
    <mergeCell ref="N34:O34"/>
    <mergeCell ref="P34:Q34"/>
    <mergeCell ref="BF33:BG33"/>
    <mergeCell ref="BH33:BI33"/>
    <mergeCell ref="BJ33:BK33"/>
    <mergeCell ref="BL33:BM33"/>
    <mergeCell ref="BN33:BO33"/>
    <mergeCell ref="BP33:BQ33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B33:D33"/>
    <mergeCell ref="F33:G33"/>
    <mergeCell ref="H33:I33"/>
    <mergeCell ref="J33:K33"/>
    <mergeCell ref="L33:M33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Z35:AA35"/>
    <mergeCell ref="AB35:AC35"/>
    <mergeCell ref="AD35:AE35"/>
    <mergeCell ref="BR33:BS33"/>
    <mergeCell ref="BT33:BU33"/>
    <mergeCell ref="BV33:BW33"/>
    <mergeCell ref="R35:S35"/>
    <mergeCell ref="T35:U35"/>
    <mergeCell ref="V35:W35"/>
    <mergeCell ref="X35:Y35"/>
    <mergeCell ref="BN34:BO34"/>
    <mergeCell ref="BP34:BQ34"/>
    <mergeCell ref="BR34:BS34"/>
    <mergeCell ref="BT34:BU34"/>
    <mergeCell ref="BV34:BW34"/>
    <mergeCell ref="BJ35:BK35"/>
    <mergeCell ref="BL35:BM35"/>
    <mergeCell ref="BN35:BO35"/>
    <mergeCell ref="BP35:BQ35"/>
    <mergeCell ref="BR35:BS35"/>
    <mergeCell ref="BT35:BU35"/>
    <mergeCell ref="Z36:AA36"/>
    <mergeCell ref="AB36:AC36"/>
    <mergeCell ref="AD36:AE36"/>
    <mergeCell ref="AF36:AG36"/>
    <mergeCell ref="BV35:BW35"/>
    <mergeCell ref="B35:D35"/>
    <mergeCell ref="F35:G35"/>
    <mergeCell ref="H35:I35"/>
    <mergeCell ref="J35:K35"/>
    <mergeCell ref="L35:M35"/>
    <mergeCell ref="BB34:BC34"/>
    <mergeCell ref="BD34:BE34"/>
    <mergeCell ref="BF34:BG34"/>
    <mergeCell ref="BH34:BI34"/>
    <mergeCell ref="BJ34:BK34"/>
    <mergeCell ref="BL34:BM34"/>
    <mergeCell ref="AP34:AQ34"/>
    <mergeCell ref="AR34:AS34"/>
    <mergeCell ref="AT34:AU34"/>
    <mergeCell ref="AV34:AW34"/>
    <mergeCell ref="AX34:AY34"/>
    <mergeCell ref="AZ34:BA34"/>
    <mergeCell ref="AD34:AE34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AF35:AG35"/>
    <mergeCell ref="AH35:AI35"/>
    <mergeCell ref="AJ35:AK35"/>
    <mergeCell ref="N35:O35"/>
    <mergeCell ref="P35:Q35"/>
    <mergeCell ref="Z37:AA37"/>
    <mergeCell ref="AB37:AC37"/>
    <mergeCell ref="BR36:BS36"/>
    <mergeCell ref="BT36:BU36"/>
    <mergeCell ref="BV36:BW36"/>
    <mergeCell ref="B37:D37"/>
    <mergeCell ref="F37:G37"/>
    <mergeCell ref="H37:I37"/>
    <mergeCell ref="J37:K37"/>
    <mergeCell ref="L37:M37"/>
    <mergeCell ref="N37:O37"/>
    <mergeCell ref="P37:Q37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BN37:BO37"/>
    <mergeCell ref="BP37:BQ37"/>
    <mergeCell ref="BR37:BS37"/>
    <mergeCell ref="BT37:BU37"/>
    <mergeCell ref="BV37:BW37"/>
    <mergeCell ref="B38:D38"/>
    <mergeCell ref="F38:G38"/>
    <mergeCell ref="H38:I38"/>
    <mergeCell ref="J38:K38"/>
    <mergeCell ref="L38:M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BF38:BG38"/>
    <mergeCell ref="BH38:BI38"/>
    <mergeCell ref="AL38:AM38"/>
    <mergeCell ref="AN38:AO38"/>
    <mergeCell ref="AP38:AQ38"/>
    <mergeCell ref="AR38:AS38"/>
    <mergeCell ref="AT38:AU38"/>
    <mergeCell ref="AV38:AW38"/>
    <mergeCell ref="Z38:AA38"/>
    <mergeCell ref="AB38:AC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V38:W38"/>
    <mergeCell ref="X38:Y38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BV38:BW38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8:BK38"/>
    <mergeCell ref="BL38:BM38"/>
    <mergeCell ref="BN38:BO38"/>
    <mergeCell ref="BP38:BQ38"/>
    <mergeCell ref="BR38:BS38"/>
    <mergeCell ref="BT38:BU38"/>
    <mergeCell ref="AX38:AY38"/>
    <mergeCell ref="AZ38:BA38"/>
    <mergeCell ref="BB38:BC38"/>
    <mergeCell ref="BD38:BE38"/>
    <mergeCell ref="AN40:AO40"/>
    <mergeCell ref="R40:S40"/>
    <mergeCell ref="T40:U40"/>
    <mergeCell ref="V40:W40"/>
    <mergeCell ref="X40:Y40"/>
    <mergeCell ref="Z40:AA40"/>
    <mergeCell ref="AB40:AC40"/>
    <mergeCell ref="Z41:AA41"/>
    <mergeCell ref="AB41:AC41"/>
    <mergeCell ref="AD41:AE41"/>
    <mergeCell ref="BR39:BS39"/>
    <mergeCell ref="BT39:BU39"/>
    <mergeCell ref="BV39:BW39"/>
    <mergeCell ref="B40:D40"/>
    <mergeCell ref="F40:G40"/>
    <mergeCell ref="H40:I40"/>
    <mergeCell ref="J40:K40"/>
    <mergeCell ref="L40:M40"/>
    <mergeCell ref="N40:O40"/>
    <mergeCell ref="P40:Q40"/>
    <mergeCell ref="BF39:BG39"/>
    <mergeCell ref="BH39:BI39"/>
    <mergeCell ref="BJ39:BK39"/>
    <mergeCell ref="BL39:BM39"/>
    <mergeCell ref="BN39:BO39"/>
    <mergeCell ref="BP39:BQ39"/>
    <mergeCell ref="AT39:AU39"/>
    <mergeCell ref="AV39:AW39"/>
    <mergeCell ref="AX39:AY39"/>
    <mergeCell ref="AZ39:BA39"/>
    <mergeCell ref="BB39:BC39"/>
    <mergeCell ref="BD39:BE39"/>
    <mergeCell ref="BN40:BO40"/>
    <mergeCell ref="BP40:BQ40"/>
    <mergeCell ref="BR40:BS40"/>
    <mergeCell ref="BT40:BU40"/>
    <mergeCell ref="BV40:BW40"/>
    <mergeCell ref="Z42:AA42"/>
    <mergeCell ref="AB42:AC42"/>
    <mergeCell ref="AD42:AE42"/>
    <mergeCell ref="AF42:AG42"/>
    <mergeCell ref="BV41:BW41"/>
    <mergeCell ref="B41:D41"/>
    <mergeCell ref="F41:G41"/>
    <mergeCell ref="H41:I41"/>
    <mergeCell ref="J41:K41"/>
    <mergeCell ref="L41:M41"/>
    <mergeCell ref="BB40:BC40"/>
    <mergeCell ref="BD40:BE40"/>
    <mergeCell ref="BF40:BG40"/>
    <mergeCell ref="BH40:BI40"/>
    <mergeCell ref="BJ40:BK40"/>
    <mergeCell ref="BL40:BM40"/>
    <mergeCell ref="AP40:AQ40"/>
    <mergeCell ref="AR40:AS40"/>
    <mergeCell ref="AT40:AU40"/>
    <mergeCell ref="AV40:AW40"/>
    <mergeCell ref="AX40:AY40"/>
    <mergeCell ref="AZ40:BA40"/>
    <mergeCell ref="AD40:AE40"/>
    <mergeCell ref="AF40:AG40"/>
    <mergeCell ref="AH40:AI40"/>
    <mergeCell ref="AJ40:AK40"/>
    <mergeCell ref="AL40:AM40"/>
    <mergeCell ref="N42:O42"/>
    <mergeCell ref="P42:Q42"/>
    <mergeCell ref="R42:S42"/>
    <mergeCell ref="T42:U42"/>
    <mergeCell ref="BJ41:BK41"/>
    <mergeCell ref="BL41:BM41"/>
    <mergeCell ref="BN41:BO41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3:D43"/>
    <mergeCell ref="F43:G43"/>
    <mergeCell ref="H43:I43"/>
    <mergeCell ref="J43:K43"/>
    <mergeCell ref="L43:M43"/>
    <mergeCell ref="N43:O43"/>
    <mergeCell ref="P43:Q43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B42:D42"/>
    <mergeCell ref="F42:G42"/>
    <mergeCell ref="H42:I42"/>
    <mergeCell ref="J42:K42"/>
    <mergeCell ref="L42:M42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Z44:AA44"/>
    <mergeCell ref="AB44:AC44"/>
    <mergeCell ref="AD44:AE44"/>
    <mergeCell ref="BR42:BS42"/>
    <mergeCell ref="BT42:BU42"/>
    <mergeCell ref="BV42:BW42"/>
    <mergeCell ref="R44:S44"/>
    <mergeCell ref="T44:U44"/>
    <mergeCell ref="V44:W44"/>
    <mergeCell ref="X44:Y44"/>
    <mergeCell ref="BN43:BO43"/>
    <mergeCell ref="BP43:BQ43"/>
    <mergeCell ref="BR43:BS43"/>
    <mergeCell ref="BT43:BU43"/>
    <mergeCell ref="BV43:BW43"/>
    <mergeCell ref="BJ44:BK44"/>
    <mergeCell ref="BL44:BM44"/>
    <mergeCell ref="BN44:BO44"/>
    <mergeCell ref="BP44:BQ44"/>
    <mergeCell ref="BR44:BS44"/>
    <mergeCell ref="BT44:BU44"/>
    <mergeCell ref="Z45:AA45"/>
    <mergeCell ref="AB45:AC45"/>
    <mergeCell ref="AD45:AE45"/>
    <mergeCell ref="AF45:AG45"/>
    <mergeCell ref="BV44:BW44"/>
    <mergeCell ref="B44:D44"/>
    <mergeCell ref="F44:G44"/>
    <mergeCell ref="H44:I44"/>
    <mergeCell ref="J44:K44"/>
    <mergeCell ref="L44:M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AF44:AG44"/>
    <mergeCell ref="AH44:AI44"/>
    <mergeCell ref="AJ44:AK44"/>
    <mergeCell ref="N44:O44"/>
    <mergeCell ref="P44:Q44"/>
    <mergeCell ref="Z46:AA46"/>
    <mergeCell ref="AB46:AC46"/>
    <mergeCell ref="BR45:BS45"/>
    <mergeCell ref="BT45:BU45"/>
    <mergeCell ref="BV45:BW45"/>
    <mergeCell ref="B46:D46"/>
    <mergeCell ref="F46:G46"/>
    <mergeCell ref="H46:I46"/>
    <mergeCell ref="J46:K46"/>
    <mergeCell ref="L46:M46"/>
    <mergeCell ref="N46:O46"/>
    <mergeCell ref="P46:Q46"/>
    <mergeCell ref="BF45:BG45"/>
    <mergeCell ref="BH45:BI45"/>
    <mergeCell ref="BJ45:BK45"/>
    <mergeCell ref="BL45:BM45"/>
    <mergeCell ref="BN45:BO45"/>
    <mergeCell ref="BP45:BQ45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BN46:BO46"/>
    <mergeCell ref="BP46:BQ46"/>
    <mergeCell ref="BR46:BS46"/>
    <mergeCell ref="BT46:BU46"/>
    <mergeCell ref="BV46:BW46"/>
    <mergeCell ref="B47:D47"/>
    <mergeCell ref="F47:G47"/>
    <mergeCell ref="H47:I47"/>
    <mergeCell ref="J47:K47"/>
    <mergeCell ref="L47:M47"/>
    <mergeCell ref="BB46:BC46"/>
    <mergeCell ref="BD46:BE46"/>
    <mergeCell ref="BF46:BG46"/>
    <mergeCell ref="BH46:BI46"/>
    <mergeCell ref="BJ46:BK46"/>
    <mergeCell ref="BL46:BM46"/>
    <mergeCell ref="AP46:AQ46"/>
    <mergeCell ref="AR46:AS46"/>
    <mergeCell ref="AT46:AU46"/>
    <mergeCell ref="AV46:AW46"/>
    <mergeCell ref="AX46:AY46"/>
    <mergeCell ref="AZ46:BA46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BF47:BG47"/>
    <mergeCell ref="BH47:BI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BV47:BW47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7:BK47"/>
    <mergeCell ref="BL47:BM47"/>
    <mergeCell ref="BN47:BO47"/>
    <mergeCell ref="BP47:BQ47"/>
    <mergeCell ref="BR47:BS47"/>
    <mergeCell ref="BT47:BU47"/>
    <mergeCell ref="AX47:AY47"/>
    <mergeCell ref="AZ47:BA47"/>
    <mergeCell ref="BB47:BC47"/>
    <mergeCell ref="BD47:BE47"/>
    <mergeCell ref="AN49:AO49"/>
    <mergeCell ref="R49:S49"/>
    <mergeCell ref="T49:U49"/>
    <mergeCell ref="V49:W49"/>
    <mergeCell ref="X49:Y49"/>
    <mergeCell ref="Z49:AA49"/>
    <mergeCell ref="AB49:AC49"/>
    <mergeCell ref="Z50:AA50"/>
    <mergeCell ref="AB50:AC50"/>
    <mergeCell ref="AD50:AE50"/>
    <mergeCell ref="BR48:BS48"/>
    <mergeCell ref="BT48:BU48"/>
    <mergeCell ref="BV48:BW48"/>
    <mergeCell ref="B49:D49"/>
    <mergeCell ref="F49:G49"/>
    <mergeCell ref="H49:I49"/>
    <mergeCell ref="J49:K49"/>
    <mergeCell ref="L49:M49"/>
    <mergeCell ref="N49:O49"/>
    <mergeCell ref="P49:Q49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BN49:BO49"/>
    <mergeCell ref="BP49:BQ49"/>
    <mergeCell ref="BR49:BS49"/>
    <mergeCell ref="BT49:BU49"/>
    <mergeCell ref="BV49:BW49"/>
    <mergeCell ref="Z51:AA51"/>
    <mergeCell ref="AB51:AC51"/>
    <mergeCell ref="AD51:AE51"/>
    <mergeCell ref="AF51:AG51"/>
    <mergeCell ref="BV50:BW50"/>
    <mergeCell ref="B50:D50"/>
    <mergeCell ref="F50:G50"/>
    <mergeCell ref="H50:I50"/>
    <mergeCell ref="J50:K50"/>
    <mergeCell ref="L50:M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BN50:BO50"/>
    <mergeCell ref="BP50:BQ50"/>
    <mergeCell ref="BR50:BS50"/>
    <mergeCell ref="BT50:BU50"/>
    <mergeCell ref="AX50:AY50"/>
    <mergeCell ref="AZ50:BA50"/>
    <mergeCell ref="BB50:BC50"/>
    <mergeCell ref="BD50:BE50"/>
    <mergeCell ref="BF50:BG50"/>
    <mergeCell ref="BH50:BI50"/>
    <mergeCell ref="AL50:AM50"/>
    <mergeCell ref="AN50:AO50"/>
    <mergeCell ref="AP50:AQ50"/>
    <mergeCell ref="AR50:AS50"/>
    <mergeCell ref="AT50:AU50"/>
    <mergeCell ref="AV50:AW50"/>
    <mergeCell ref="AF50:AG50"/>
    <mergeCell ref="AH50:AI50"/>
    <mergeCell ref="AJ50:AK50"/>
    <mergeCell ref="AL51:AM51"/>
    <mergeCell ref="AN51:AO51"/>
    <mergeCell ref="AP51:AQ51"/>
    <mergeCell ref="AR51:AS51"/>
    <mergeCell ref="V51:W51"/>
    <mergeCell ref="X51:Y51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0:BK50"/>
    <mergeCell ref="BL50:BM50"/>
    <mergeCell ref="N50:O50"/>
    <mergeCell ref="P50:Q50"/>
    <mergeCell ref="R50:S50"/>
    <mergeCell ref="T50:U50"/>
    <mergeCell ref="V50:W50"/>
    <mergeCell ref="X50:Y50"/>
    <mergeCell ref="AL52:AM52"/>
    <mergeCell ref="AN52:AO52"/>
    <mergeCell ref="R52:S52"/>
    <mergeCell ref="T52:U52"/>
    <mergeCell ref="V52:W52"/>
    <mergeCell ref="X52:Y52"/>
    <mergeCell ref="Z52:AA52"/>
    <mergeCell ref="AB52:AC52"/>
    <mergeCell ref="BR51:BS51"/>
    <mergeCell ref="BT51:BU51"/>
    <mergeCell ref="BV51:BW51"/>
    <mergeCell ref="B52:D52"/>
    <mergeCell ref="F52:G52"/>
    <mergeCell ref="H52:I52"/>
    <mergeCell ref="J52:K52"/>
    <mergeCell ref="L52:M52"/>
    <mergeCell ref="N52:O52"/>
    <mergeCell ref="P52:Q52"/>
    <mergeCell ref="BF51:BG51"/>
    <mergeCell ref="BH51:BI51"/>
    <mergeCell ref="BJ51:BK51"/>
    <mergeCell ref="BL51:BM51"/>
    <mergeCell ref="BN51:BO51"/>
    <mergeCell ref="BP51:BQ51"/>
    <mergeCell ref="AT51:AU51"/>
    <mergeCell ref="AV51:AW51"/>
    <mergeCell ref="AX51:AY51"/>
    <mergeCell ref="AZ51:BA51"/>
    <mergeCell ref="BB51:BC51"/>
    <mergeCell ref="BD51:BE51"/>
    <mergeCell ref="AH51:AI51"/>
    <mergeCell ref="AJ51:AK51"/>
    <mergeCell ref="N53:O53"/>
    <mergeCell ref="P53:Q53"/>
    <mergeCell ref="R53:S53"/>
    <mergeCell ref="T53:U53"/>
    <mergeCell ref="V53:W53"/>
    <mergeCell ref="X53:Y53"/>
    <mergeCell ref="BN52:BO52"/>
    <mergeCell ref="BP52:BQ52"/>
    <mergeCell ref="BR52:BS52"/>
    <mergeCell ref="BT52:BU52"/>
    <mergeCell ref="BV52:BW52"/>
    <mergeCell ref="B53:D53"/>
    <mergeCell ref="F53:G53"/>
    <mergeCell ref="H53:I53"/>
    <mergeCell ref="J53:K53"/>
    <mergeCell ref="L53:M53"/>
    <mergeCell ref="BB52:BC52"/>
    <mergeCell ref="BD52:BE52"/>
    <mergeCell ref="BF52:BG52"/>
    <mergeCell ref="BH52:BI52"/>
    <mergeCell ref="BJ52:BK52"/>
    <mergeCell ref="BL52:BM52"/>
    <mergeCell ref="AP52:AQ52"/>
    <mergeCell ref="AR52:AS52"/>
    <mergeCell ref="AT52:AU52"/>
    <mergeCell ref="AV52:AW52"/>
    <mergeCell ref="AX52:AY52"/>
    <mergeCell ref="AZ52:BA52"/>
    <mergeCell ref="AD52:AE52"/>
    <mergeCell ref="AF52:AG52"/>
    <mergeCell ref="AH52:AI52"/>
    <mergeCell ref="AJ52:AK52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AZ54:BA54"/>
    <mergeCell ref="BB54:BC54"/>
    <mergeCell ref="BD54:BE54"/>
    <mergeCell ref="AH54:AI54"/>
    <mergeCell ref="AJ54:AK54"/>
    <mergeCell ref="AL54:AM54"/>
    <mergeCell ref="AN54:AO54"/>
    <mergeCell ref="AP54:AQ54"/>
    <mergeCell ref="AR54:AS54"/>
    <mergeCell ref="V54:W54"/>
    <mergeCell ref="X54:Y54"/>
    <mergeCell ref="Z54:AA54"/>
    <mergeCell ref="AB54:AC54"/>
    <mergeCell ref="AD54:AE54"/>
    <mergeCell ref="AF54:AG54"/>
    <mergeCell ref="BV53:BW53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3:BK53"/>
    <mergeCell ref="BL53:BM53"/>
    <mergeCell ref="BN53:BO53"/>
    <mergeCell ref="BP53:BQ53"/>
    <mergeCell ref="BR53:BS53"/>
    <mergeCell ref="BT53:BU53"/>
    <mergeCell ref="AX53:AY53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BR54:BS54"/>
    <mergeCell ref="BT54:BU54"/>
    <mergeCell ref="BV54:BW54"/>
    <mergeCell ref="B55:D55"/>
    <mergeCell ref="F55:G55"/>
    <mergeCell ref="H55:I55"/>
    <mergeCell ref="J55:K55"/>
    <mergeCell ref="L55:M55"/>
    <mergeCell ref="N55:O55"/>
    <mergeCell ref="P55:Q55"/>
    <mergeCell ref="BF54:BG54"/>
    <mergeCell ref="BH54:BI54"/>
    <mergeCell ref="BJ54:BK54"/>
    <mergeCell ref="BL54:BM54"/>
    <mergeCell ref="BN54:BO54"/>
    <mergeCell ref="BP54:BQ54"/>
    <mergeCell ref="AT54:AU54"/>
    <mergeCell ref="AV54:AW54"/>
    <mergeCell ref="AX54:AY54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N55:BO55"/>
    <mergeCell ref="BP55:BQ55"/>
    <mergeCell ref="BR55:BS55"/>
    <mergeCell ref="BT55:BU55"/>
    <mergeCell ref="BV55:BW55"/>
    <mergeCell ref="B56:D56"/>
    <mergeCell ref="F56:G56"/>
    <mergeCell ref="H56:I56"/>
    <mergeCell ref="J56:K56"/>
    <mergeCell ref="L56:M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B57:AC57"/>
    <mergeCell ref="AD57:AE57"/>
    <mergeCell ref="AF57:AG57"/>
    <mergeCell ref="BV56:BW56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D59:AE59"/>
    <mergeCell ref="BR57:BS57"/>
    <mergeCell ref="BT57:BU57"/>
    <mergeCell ref="BV57:BW57"/>
    <mergeCell ref="B58:D58"/>
    <mergeCell ref="F58:G58"/>
    <mergeCell ref="H58:I58"/>
    <mergeCell ref="J58:K58"/>
    <mergeCell ref="L58:M58"/>
    <mergeCell ref="N58:O58"/>
    <mergeCell ref="P58:Q58"/>
    <mergeCell ref="BF57:BG57"/>
    <mergeCell ref="BH57:BI57"/>
    <mergeCell ref="BJ57:BK57"/>
    <mergeCell ref="BL57:BM57"/>
    <mergeCell ref="BN57:BO57"/>
    <mergeCell ref="BP57:BQ57"/>
    <mergeCell ref="AT57:AU57"/>
    <mergeCell ref="AV57:AW57"/>
    <mergeCell ref="AX57:AY57"/>
    <mergeCell ref="AZ57:BA57"/>
    <mergeCell ref="BB57:BC57"/>
    <mergeCell ref="BD57:BE57"/>
    <mergeCell ref="AH57:AI57"/>
    <mergeCell ref="AJ57:AK57"/>
    <mergeCell ref="AL57:AM57"/>
    <mergeCell ref="AN57:AO57"/>
    <mergeCell ref="AP57:AQ57"/>
    <mergeCell ref="AR57:AS57"/>
    <mergeCell ref="V57:W57"/>
    <mergeCell ref="X57:Y57"/>
    <mergeCell ref="Z57:AA57"/>
    <mergeCell ref="AT59:AU59"/>
    <mergeCell ref="B59:D59"/>
    <mergeCell ref="F59:G59"/>
    <mergeCell ref="H59:I59"/>
    <mergeCell ref="J59:K59"/>
    <mergeCell ref="L59:M59"/>
    <mergeCell ref="BB58:BC58"/>
    <mergeCell ref="BD58:BE58"/>
    <mergeCell ref="BF58:BG58"/>
    <mergeCell ref="BH58:BI58"/>
    <mergeCell ref="BJ58:BK58"/>
    <mergeCell ref="BL58:BM58"/>
    <mergeCell ref="AP58:AQ58"/>
    <mergeCell ref="AR58:AS58"/>
    <mergeCell ref="AT58:AU58"/>
    <mergeCell ref="AV58:AW58"/>
    <mergeCell ref="AX58:AY58"/>
    <mergeCell ref="AZ58:BA58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Z59:AA59"/>
    <mergeCell ref="AB59:AC59"/>
    <mergeCell ref="AV59:AW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N58:BO58"/>
    <mergeCell ref="BP58:BQ58"/>
    <mergeCell ref="BR58:BS58"/>
    <mergeCell ref="BT58:BU58"/>
    <mergeCell ref="BV58:BW58"/>
    <mergeCell ref="BV59:BW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8" width="3.5703125" style="58" customWidth="1"/>
    <col min="79" max="79" width="3.140625" style="58" customWidth="1"/>
    <col min="80" max="80" width="3.85546875" style="58" customWidth="1"/>
    <col min="81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69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 t="s">
        <v>85</v>
      </c>
      <c r="AZ2" s="246"/>
      <c r="BA2" s="246"/>
      <c r="BB2" s="113"/>
      <c r="BC2" s="246"/>
      <c r="BD2" s="246"/>
      <c r="BE2" s="246"/>
      <c r="BF2" s="113"/>
      <c r="BG2" s="244" t="s">
        <v>84</v>
      </c>
      <c r="BH2" s="244"/>
      <c r="BI2" s="244"/>
      <c r="BJ2" s="244"/>
      <c r="BK2" s="244"/>
      <c r="BL2" s="244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69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70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70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70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19" t="s">
        <v>87</v>
      </c>
      <c r="BH4" s="219"/>
      <c r="BI4" s="219"/>
      <c r="BJ4" s="219"/>
      <c r="BK4" s="219"/>
      <c r="BL4" s="219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7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Kompetensi "&amp;DataInduk!$H$25&amp;"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)&amp;"M "),   ((                     IF(LEN(DataInduk!$D$29&gt;4),LEFT(DataInduk!$D$29,4),DataInduk!$D$29)                    )&amp;".13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&amp;IF(OR(DataInduk!$H$35="",DataInduk!$H$35=1),"",IF(DataInduk!$H$37="ABC","F ",".6 ") )           &amp;IF(DataInduk!$H$31="Putra","Pa",IF(DataInduk!$H$31="Putri","Pi",""))                   )    )</f>
        <v xml:space="preserve"> Kompetensi Maddah 2 2F Pa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)&amp;"M "),   ((                     IF(LEN(DataInduk!$D$29&gt;4),LEFT(DataInduk!$D$29,4),DataInduk!$D$29)                    )&amp;".13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&amp;IF(OR(DataInduk!$H$35="",DataInduk!$H$35=1),"",IF(DataInduk!$H$37="ABC","F ",".6 ") )           &amp;IF(DataInduk!$H$31="Putra","Pa",IF(DataInduk!$H$31="Putri","Pi",""))                   )    )&amp;" : "&amp;DataInduk!$H$49</f>
        <v xml:space="preserve">Wali Kelas 2F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233" t="s">
        <v>53</v>
      </c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33"/>
      <c r="BN8" s="233"/>
      <c r="BO8" s="233"/>
      <c r="BP8" s="233"/>
      <c r="BQ8" s="233"/>
      <c r="BR8" s="233"/>
      <c r="BS8" s="233"/>
      <c r="BT8" s="233"/>
      <c r="BU8" s="233"/>
      <c r="BV8" s="233"/>
      <c r="BW8" s="233"/>
      <c r="BX8" s="233"/>
      <c r="BY8" s="233"/>
      <c r="BZ8" s="233"/>
      <c r="CA8" s="127"/>
    </row>
    <row r="9" spans="1:91" s="59" customFormat="1" ht="33" customHeight="1">
      <c r="A9" s="371"/>
      <c r="B9" s="372"/>
      <c r="C9" s="372"/>
      <c r="D9" s="372"/>
      <c r="E9" s="372"/>
      <c r="F9" s="373" t="str">
        <f>IF('PS1'!E10="","",'PS1'!E10)</f>
        <v/>
      </c>
      <c r="G9" s="374"/>
      <c r="H9" s="364" t="str">
        <f>IF('PS1'!E11="","",'PS1'!E11)</f>
        <v/>
      </c>
      <c r="I9" s="365"/>
      <c r="J9" s="368" t="str">
        <f>IF('PS1'!E12="","",'PS1'!E12)</f>
        <v/>
      </c>
      <c r="K9" s="369"/>
      <c r="L9" s="364" t="str">
        <f>IF('PS1'!E13="","",'PS1'!E13)</f>
        <v/>
      </c>
      <c r="M9" s="365"/>
      <c r="N9" s="366" t="str">
        <f>IF('PS1'!E14="","",'PS1'!E14)</f>
        <v/>
      </c>
      <c r="O9" s="367"/>
      <c r="P9" s="364" t="str">
        <f>IF('PS1'!E15="","",'PS1'!E15)</f>
        <v/>
      </c>
      <c r="Q9" s="365"/>
      <c r="R9" s="368" t="str">
        <f>IF('PS1'!E16="","",'PS1'!E16)</f>
        <v/>
      </c>
      <c r="S9" s="369"/>
      <c r="T9" s="364" t="str">
        <f>IF('PS1'!E17="","",'PS1'!E17)</f>
        <v/>
      </c>
      <c r="U9" s="365"/>
      <c r="V9" s="366" t="str">
        <f>IF('PS1'!E18="","",'PS1'!E18)</f>
        <v/>
      </c>
      <c r="W9" s="367"/>
      <c r="X9" s="364" t="str">
        <f>IF('PS1'!E19="","",'PS1'!E19)</f>
        <v/>
      </c>
      <c r="Y9" s="365"/>
      <c r="Z9" s="368" t="str">
        <f>IF('PS1'!E20="","",'PS1'!E20)</f>
        <v/>
      </c>
      <c r="AA9" s="369"/>
      <c r="AB9" s="364" t="str">
        <f>IF('PS1'!E21="","",'PS1'!E21)</f>
        <v/>
      </c>
      <c r="AC9" s="365"/>
      <c r="AD9" s="366" t="str">
        <f>IF('PS1'!E22="","",'PS1'!E22)</f>
        <v/>
      </c>
      <c r="AE9" s="367"/>
      <c r="AF9" s="364" t="str">
        <f>IF('PS1'!E23="","",'PS1'!E23)</f>
        <v/>
      </c>
      <c r="AG9" s="365"/>
      <c r="AH9" s="368" t="str">
        <f>IF('PS1'!E24="","",'PS1'!E24)</f>
        <v/>
      </c>
      <c r="AI9" s="369"/>
      <c r="AJ9" s="364" t="str">
        <f>IF('PS1'!E25="","",'PS1'!E25)</f>
        <v/>
      </c>
      <c r="AK9" s="365"/>
      <c r="AL9" s="366" t="str">
        <f>IF('PS1'!E26="","",'PS1'!E26)</f>
        <v/>
      </c>
      <c r="AM9" s="367"/>
      <c r="AN9" s="364" t="str">
        <f>IF('PS1'!E27="","",'PS1'!E27)</f>
        <v/>
      </c>
      <c r="AO9" s="365"/>
      <c r="AP9" s="368" t="str">
        <f>IF('PS1'!E28="","",'PS1'!E28)</f>
        <v/>
      </c>
      <c r="AQ9" s="369"/>
      <c r="AR9" s="364" t="str">
        <f>IF('PS1'!E29="","",'PS1'!E29)</f>
        <v/>
      </c>
      <c r="AS9" s="365"/>
      <c r="AT9" s="366" t="str">
        <f>IF('PS1'!E30="","",'PS1'!E30)</f>
        <v/>
      </c>
      <c r="AU9" s="367"/>
      <c r="AV9" s="364" t="str">
        <f>IF('PS1'!E31="","",'PS1'!E31)</f>
        <v/>
      </c>
      <c r="AW9" s="365"/>
      <c r="AX9" s="368" t="str">
        <f>IF('PS1'!E32="","",'PS1'!E32)</f>
        <v/>
      </c>
      <c r="AY9" s="369"/>
      <c r="AZ9" s="364" t="str">
        <f>IF('PS1'!E33="","",'PS1'!E33)</f>
        <v/>
      </c>
      <c r="BA9" s="365"/>
      <c r="BB9" s="366" t="str">
        <f>IF('PS1'!E34="","",'PS1'!E34)</f>
        <v/>
      </c>
      <c r="BC9" s="367"/>
      <c r="BD9" s="364" t="str">
        <f>IF('PS1'!E35="","",'PS1'!E35)</f>
        <v/>
      </c>
      <c r="BE9" s="365"/>
      <c r="BF9" s="368" t="str">
        <f>IF('PS1'!E36="","",'PS1'!E36)</f>
        <v/>
      </c>
      <c r="BG9" s="369"/>
      <c r="BH9" s="364" t="str">
        <f>IF('PS1'!E37="","",'PS1'!E37)</f>
        <v/>
      </c>
      <c r="BI9" s="365"/>
      <c r="BJ9" s="366" t="str">
        <f>IF('PS1'!E38="","",'PS1'!E38)</f>
        <v/>
      </c>
      <c r="BK9" s="367"/>
      <c r="BL9" s="364" t="str">
        <f>IF('PS1'!E39="","",'PS1'!E39)</f>
        <v/>
      </c>
      <c r="BM9" s="365"/>
      <c r="BN9" s="368" t="str">
        <f>IF('PS1'!E40="","",'PS1'!E40)</f>
        <v/>
      </c>
      <c r="BO9" s="369"/>
      <c r="BP9" s="364" t="str">
        <f>IF('PS1'!E41="","",'PS1'!E41)</f>
        <v/>
      </c>
      <c r="BQ9" s="365"/>
      <c r="BR9" s="366" t="str">
        <f>IF('PS1'!E42="","",'PS1'!E42)</f>
        <v/>
      </c>
      <c r="BS9" s="367"/>
      <c r="BT9" s="364" t="str">
        <f>IF('PS1'!E43="","",'PS1'!E43)</f>
        <v/>
      </c>
      <c r="BU9" s="365"/>
      <c r="BV9" s="368" t="str">
        <f>IF('PS1'!E44="","",'PS1'!E44)</f>
        <v/>
      </c>
      <c r="BW9" s="369"/>
      <c r="BX9" s="102" t="str">
        <f>IF('PS1'!E45="","",'PS1'!E45)</f>
        <v/>
      </c>
      <c r="BY9" s="101" t="str">
        <f>IF('PS1'!E46="","",'PS1'!E46)</f>
        <v/>
      </c>
      <c r="BZ9" s="103" t="str">
        <f>IF('PS1'!E47="","",'PS1'!E47)</f>
        <v/>
      </c>
      <c r="CA9" s="104" t="str">
        <f>IF('PS1'!E48="","",'PS1'!E48)</f>
        <v/>
      </c>
    </row>
    <row r="10" spans="1:91" ht="15" customHeight="1">
      <c r="A10" s="105">
        <v>1</v>
      </c>
      <c r="B10" s="259" t="str">
        <f>IF('2_F'!$B9="","",'2_F'!$B9)</f>
        <v/>
      </c>
      <c r="C10" s="260"/>
      <c r="D10" s="261"/>
      <c r="E10" s="109" t="str">
        <f>IF('2_B'!$E9="","",'2_B'!$E9)</f>
        <v/>
      </c>
      <c r="F10" s="362"/>
      <c r="G10" s="363"/>
      <c r="H10" s="306"/>
      <c r="I10" s="307"/>
      <c r="J10" s="310"/>
      <c r="K10" s="316"/>
      <c r="L10" s="306"/>
      <c r="M10" s="307"/>
      <c r="N10" s="308"/>
      <c r="O10" s="309"/>
      <c r="P10" s="306"/>
      <c r="Q10" s="307"/>
      <c r="R10" s="310"/>
      <c r="S10" s="316"/>
      <c r="T10" s="306"/>
      <c r="U10" s="307"/>
      <c r="V10" s="308"/>
      <c r="W10" s="309"/>
      <c r="X10" s="306"/>
      <c r="Y10" s="307"/>
      <c r="Z10" s="310"/>
      <c r="AA10" s="316"/>
      <c r="AB10" s="306"/>
      <c r="AC10" s="307"/>
      <c r="AD10" s="308"/>
      <c r="AE10" s="309"/>
      <c r="AF10" s="306"/>
      <c r="AG10" s="307"/>
      <c r="AH10" s="310"/>
      <c r="AI10" s="316"/>
      <c r="AJ10" s="306"/>
      <c r="AK10" s="307"/>
      <c r="AL10" s="308"/>
      <c r="AM10" s="309"/>
      <c r="AN10" s="306"/>
      <c r="AO10" s="307"/>
      <c r="AP10" s="310"/>
      <c r="AQ10" s="316"/>
      <c r="AR10" s="306"/>
      <c r="AS10" s="307"/>
      <c r="AT10" s="308"/>
      <c r="AU10" s="309"/>
      <c r="AV10" s="306"/>
      <c r="AW10" s="307"/>
      <c r="AX10" s="310"/>
      <c r="AY10" s="316"/>
      <c r="AZ10" s="306"/>
      <c r="BA10" s="307"/>
      <c r="BB10" s="308"/>
      <c r="BC10" s="309"/>
      <c r="BD10" s="306"/>
      <c r="BE10" s="307"/>
      <c r="BF10" s="310"/>
      <c r="BG10" s="316"/>
      <c r="BH10" s="306"/>
      <c r="BI10" s="307"/>
      <c r="BJ10" s="308"/>
      <c r="BK10" s="309"/>
      <c r="BL10" s="306"/>
      <c r="BM10" s="307"/>
      <c r="BN10" s="310"/>
      <c r="BO10" s="316"/>
      <c r="BP10" s="306"/>
      <c r="BQ10" s="307"/>
      <c r="BR10" s="308"/>
      <c r="BS10" s="309"/>
      <c r="BT10" s="306"/>
      <c r="BU10" s="307"/>
      <c r="BV10" s="310"/>
      <c r="BW10" s="316"/>
      <c r="BX10" s="142"/>
      <c r="BY10" s="142"/>
      <c r="BZ10" s="142"/>
      <c r="CA10" s="142"/>
      <c r="CB10" s="58" t="str">
        <f>IF(COUNT(F10:CA10)=0,"",AVERAGE(F10:CA10))</f>
        <v/>
      </c>
    </row>
    <row r="11" spans="1:91" ht="15" customHeight="1">
      <c r="A11" s="106">
        <v>2</v>
      </c>
      <c r="B11" s="250" t="str">
        <f>IF('2_F'!$B10="","",'2_F'!$B10)</f>
        <v/>
      </c>
      <c r="C11" s="251"/>
      <c r="D11" s="252"/>
      <c r="E11" s="110" t="str">
        <f>IF('2_B'!$E10="","",'2_B'!$E10)</f>
        <v/>
      </c>
      <c r="F11" s="352"/>
      <c r="G11" s="353"/>
      <c r="H11" s="297"/>
      <c r="I11" s="298"/>
      <c r="J11" s="297"/>
      <c r="K11" s="298"/>
      <c r="L11" s="297"/>
      <c r="M11" s="298"/>
      <c r="N11" s="299"/>
      <c r="O11" s="302"/>
      <c r="P11" s="297"/>
      <c r="Q11" s="298"/>
      <c r="R11" s="297"/>
      <c r="S11" s="298"/>
      <c r="T11" s="297"/>
      <c r="U11" s="298"/>
      <c r="V11" s="299"/>
      <c r="W11" s="302"/>
      <c r="X11" s="297"/>
      <c r="Y11" s="298"/>
      <c r="Z11" s="297"/>
      <c r="AA11" s="298"/>
      <c r="AB11" s="297"/>
      <c r="AC11" s="298"/>
      <c r="AD11" s="299"/>
      <c r="AE11" s="302"/>
      <c r="AF11" s="297"/>
      <c r="AG11" s="298"/>
      <c r="AH11" s="297"/>
      <c r="AI11" s="298"/>
      <c r="AJ11" s="297"/>
      <c r="AK11" s="298"/>
      <c r="AL11" s="299"/>
      <c r="AM11" s="302"/>
      <c r="AN11" s="297"/>
      <c r="AO11" s="298"/>
      <c r="AP11" s="297"/>
      <c r="AQ11" s="298"/>
      <c r="AR11" s="297"/>
      <c r="AS11" s="298"/>
      <c r="AT11" s="299"/>
      <c r="AU11" s="302"/>
      <c r="AV11" s="297"/>
      <c r="AW11" s="298"/>
      <c r="AX11" s="297"/>
      <c r="AY11" s="298"/>
      <c r="AZ11" s="297"/>
      <c r="BA11" s="298"/>
      <c r="BB11" s="299"/>
      <c r="BC11" s="302"/>
      <c r="BD11" s="297"/>
      <c r="BE11" s="298"/>
      <c r="BF11" s="297"/>
      <c r="BG11" s="298"/>
      <c r="BH11" s="297"/>
      <c r="BI11" s="298"/>
      <c r="BJ11" s="299"/>
      <c r="BK11" s="302"/>
      <c r="BL11" s="297"/>
      <c r="BM11" s="298"/>
      <c r="BN11" s="297"/>
      <c r="BO11" s="298"/>
      <c r="BP11" s="297"/>
      <c r="BQ11" s="298"/>
      <c r="BR11" s="299"/>
      <c r="BS11" s="302"/>
      <c r="BT11" s="297"/>
      <c r="BU11" s="298"/>
      <c r="BV11" s="297"/>
      <c r="BW11" s="298"/>
      <c r="BX11" s="138"/>
      <c r="BY11" s="138"/>
      <c r="BZ11" s="138"/>
      <c r="CA11" s="138"/>
      <c r="CB11" s="58" t="str">
        <f t="shared" ref="CB11:CB59" si="0">IF(COUNT(F11:CA11)=0,"",AVERAGE(F11:CA11))</f>
        <v/>
      </c>
    </row>
    <row r="12" spans="1:91" ht="15" customHeight="1">
      <c r="A12" s="107">
        <v>3</v>
      </c>
      <c r="B12" s="253" t="str">
        <f>IF('2_F'!$B11="","",'2_F'!$B11)</f>
        <v/>
      </c>
      <c r="C12" s="254"/>
      <c r="D12" s="255"/>
      <c r="E12" s="111" t="str">
        <f>IF('2_B'!$E11="","",'2_B'!$E11)</f>
        <v/>
      </c>
      <c r="F12" s="382"/>
      <c r="G12" s="383"/>
      <c r="H12" s="288"/>
      <c r="I12" s="285"/>
      <c r="J12" s="286"/>
      <c r="K12" s="287"/>
      <c r="L12" s="288"/>
      <c r="M12" s="285"/>
      <c r="N12" s="380"/>
      <c r="O12" s="381"/>
      <c r="P12" s="288"/>
      <c r="Q12" s="285"/>
      <c r="R12" s="286"/>
      <c r="S12" s="287"/>
      <c r="T12" s="288"/>
      <c r="U12" s="285"/>
      <c r="V12" s="380"/>
      <c r="W12" s="381"/>
      <c r="X12" s="288"/>
      <c r="Y12" s="285"/>
      <c r="Z12" s="286"/>
      <c r="AA12" s="287"/>
      <c r="AB12" s="288"/>
      <c r="AC12" s="285"/>
      <c r="AD12" s="289"/>
      <c r="AE12" s="290"/>
      <c r="AF12" s="288"/>
      <c r="AG12" s="285"/>
      <c r="AH12" s="286"/>
      <c r="AI12" s="287"/>
      <c r="AJ12" s="288"/>
      <c r="AK12" s="285"/>
      <c r="AL12" s="289"/>
      <c r="AM12" s="290"/>
      <c r="AN12" s="288"/>
      <c r="AO12" s="285"/>
      <c r="AP12" s="286"/>
      <c r="AQ12" s="287"/>
      <c r="AR12" s="288"/>
      <c r="AS12" s="285"/>
      <c r="AT12" s="289"/>
      <c r="AU12" s="290"/>
      <c r="AV12" s="288"/>
      <c r="AW12" s="285"/>
      <c r="AX12" s="286"/>
      <c r="AY12" s="287"/>
      <c r="AZ12" s="288"/>
      <c r="BA12" s="285"/>
      <c r="BB12" s="289"/>
      <c r="BC12" s="290"/>
      <c r="BD12" s="288"/>
      <c r="BE12" s="285"/>
      <c r="BF12" s="286"/>
      <c r="BG12" s="287"/>
      <c r="BH12" s="288"/>
      <c r="BI12" s="285"/>
      <c r="BJ12" s="289"/>
      <c r="BK12" s="290"/>
      <c r="BL12" s="288"/>
      <c r="BM12" s="285"/>
      <c r="BN12" s="286"/>
      <c r="BO12" s="287"/>
      <c r="BP12" s="288"/>
      <c r="BQ12" s="285"/>
      <c r="BR12" s="289"/>
      <c r="BS12" s="290"/>
      <c r="BT12" s="288"/>
      <c r="BU12" s="285"/>
      <c r="BV12" s="286"/>
      <c r="BW12" s="287"/>
      <c r="BX12" s="140"/>
      <c r="BY12" s="140"/>
      <c r="BZ12" s="140"/>
      <c r="CA12" s="140"/>
      <c r="CB12" s="58" t="str">
        <f t="shared" si="0"/>
        <v/>
      </c>
    </row>
    <row r="13" spans="1:91" ht="15" customHeight="1">
      <c r="A13" s="106">
        <v>4</v>
      </c>
      <c r="B13" s="250" t="str">
        <f>IF('2_F'!$B12="","",'2_F'!$B12)</f>
        <v/>
      </c>
      <c r="C13" s="251"/>
      <c r="D13" s="252"/>
      <c r="E13" s="110" t="str">
        <f>IF('2_B'!$E12="","",'2_B'!$E12)</f>
        <v/>
      </c>
      <c r="F13" s="352"/>
      <c r="G13" s="353"/>
      <c r="H13" s="297"/>
      <c r="I13" s="298"/>
      <c r="J13" s="297"/>
      <c r="K13" s="298"/>
      <c r="L13" s="297"/>
      <c r="M13" s="298"/>
      <c r="N13" s="299"/>
      <c r="O13" s="302"/>
      <c r="P13" s="297"/>
      <c r="Q13" s="298"/>
      <c r="R13" s="297"/>
      <c r="S13" s="298"/>
      <c r="T13" s="297"/>
      <c r="U13" s="298"/>
      <c r="V13" s="299"/>
      <c r="W13" s="302"/>
      <c r="X13" s="297"/>
      <c r="Y13" s="298"/>
      <c r="Z13" s="297"/>
      <c r="AA13" s="298"/>
      <c r="AB13" s="297"/>
      <c r="AC13" s="298"/>
      <c r="AD13" s="299"/>
      <c r="AE13" s="302"/>
      <c r="AF13" s="297"/>
      <c r="AG13" s="298"/>
      <c r="AH13" s="297"/>
      <c r="AI13" s="298"/>
      <c r="AJ13" s="297"/>
      <c r="AK13" s="298"/>
      <c r="AL13" s="299"/>
      <c r="AM13" s="302"/>
      <c r="AN13" s="297"/>
      <c r="AO13" s="298"/>
      <c r="AP13" s="297"/>
      <c r="AQ13" s="298"/>
      <c r="AR13" s="297"/>
      <c r="AS13" s="298"/>
      <c r="AT13" s="299"/>
      <c r="AU13" s="302"/>
      <c r="AV13" s="297"/>
      <c r="AW13" s="298"/>
      <c r="AX13" s="297"/>
      <c r="AY13" s="298"/>
      <c r="AZ13" s="297"/>
      <c r="BA13" s="298"/>
      <c r="BB13" s="299"/>
      <c r="BC13" s="302"/>
      <c r="BD13" s="297"/>
      <c r="BE13" s="298"/>
      <c r="BF13" s="297"/>
      <c r="BG13" s="298"/>
      <c r="BH13" s="297"/>
      <c r="BI13" s="298"/>
      <c r="BJ13" s="299"/>
      <c r="BK13" s="302"/>
      <c r="BL13" s="297"/>
      <c r="BM13" s="298"/>
      <c r="BN13" s="297"/>
      <c r="BO13" s="298"/>
      <c r="BP13" s="297"/>
      <c r="BQ13" s="298"/>
      <c r="BR13" s="299"/>
      <c r="BS13" s="302"/>
      <c r="BT13" s="297"/>
      <c r="BU13" s="298"/>
      <c r="BV13" s="297"/>
      <c r="BW13" s="298"/>
      <c r="BX13" s="138"/>
      <c r="BY13" s="138"/>
      <c r="BZ13" s="138"/>
      <c r="CA13" s="138"/>
      <c r="CB13" s="58" t="str">
        <f t="shared" si="0"/>
        <v/>
      </c>
    </row>
    <row r="14" spans="1:91" ht="15" customHeight="1">
      <c r="A14" s="107">
        <v>5</v>
      </c>
      <c r="B14" s="253" t="str">
        <f>IF('2_F'!$B13="","",'2_F'!$B13)</f>
        <v/>
      </c>
      <c r="C14" s="254"/>
      <c r="D14" s="255"/>
      <c r="E14" s="111" t="str">
        <f>IF('2_B'!$E13="","",'2_B'!$E13)</f>
        <v/>
      </c>
      <c r="F14" s="382"/>
      <c r="G14" s="383"/>
      <c r="H14" s="288"/>
      <c r="I14" s="285"/>
      <c r="J14" s="286"/>
      <c r="K14" s="287"/>
      <c r="L14" s="288"/>
      <c r="M14" s="285"/>
      <c r="N14" s="380"/>
      <c r="O14" s="381"/>
      <c r="P14" s="288"/>
      <c r="Q14" s="285"/>
      <c r="R14" s="286"/>
      <c r="S14" s="287"/>
      <c r="T14" s="288"/>
      <c r="U14" s="285"/>
      <c r="V14" s="380"/>
      <c r="W14" s="381"/>
      <c r="X14" s="288"/>
      <c r="Y14" s="285"/>
      <c r="Z14" s="286"/>
      <c r="AA14" s="287"/>
      <c r="AB14" s="288"/>
      <c r="AC14" s="285"/>
      <c r="AD14" s="289"/>
      <c r="AE14" s="290"/>
      <c r="AF14" s="288"/>
      <c r="AG14" s="285"/>
      <c r="AH14" s="286"/>
      <c r="AI14" s="287"/>
      <c r="AJ14" s="288"/>
      <c r="AK14" s="285"/>
      <c r="AL14" s="289"/>
      <c r="AM14" s="290"/>
      <c r="AN14" s="288"/>
      <c r="AO14" s="285"/>
      <c r="AP14" s="286"/>
      <c r="AQ14" s="287"/>
      <c r="AR14" s="288"/>
      <c r="AS14" s="285"/>
      <c r="AT14" s="289"/>
      <c r="AU14" s="290"/>
      <c r="AV14" s="288"/>
      <c r="AW14" s="285"/>
      <c r="AX14" s="286"/>
      <c r="AY14" s="287"/>
      <c r="AZ14" s="288"/>
      <c r="BA14" s="285"/>
      <c r="BB14" s="289"/>
      <c r="BC14" s="290"/>
      <c r="BD14" s="288"/>
      <c r="BE14" s="285"/>
      <c r="BF14" s="286"/>
      <c r="BG14" s="287"/>
      <c r="BH14" s="288"/>
      <c r="BI14" s="285"/>
      <c r="BJ14" s="289"/>
      <c r="BK14" s="290"/>
      <c r="BL14" s="288"/>
      <c r="BM14" s="285"/>
      <c r="BN14" s="286"/>
      <c r="BO14" s="287"/>
      <c r="BP14" s="288"/>
      <c r="BQ14" s="285"/>
      <c r="BR14" s="289"/>
      <c r="BS14" s="290"/>
      <c r="BT14" s="288"/>
      <c r="BU14" s="285"/>
      <c r="BV14" s="286"/>
      <c r="BW14" s="287"/>
      <c r="BX14" s="140"/>
      <c r="BY14" s="140"/>
      <c r="BZ14" s="140"/>
      <c r="CA14" s="140"/>
      <c r="CB14" s="58" t="str">
        <f t="shared" si="0"/>
        <v/>
      </c>
    </row>
    <row r="15" spans="1:91" ht="15" customHeight="1">
      <c r="A15" s="106">
        <v>6</v>
      </c>
      <c r="B15" s="250" t="str">
        <f>IF('2_F'!$B14="","",'2_F'!$B14)</f>
        <v/>
      </c>
      <c r="C15" s="251"/>
      <c r="D15" s="252"/>
      <c r="E15" s="110" t="str">
        <f>IF('2_B'!$E14="","",'2_B'!$E14)</f>
        <v/>
      </c>
      <c r="F15" s="352"/>
      <c r="G15" s="353"/>
      <c r="H15" s="297"/>
      <c r="I15" s="298"/>
      <c r="J15" s="297"/>
      <c r="K15" s="298"/>
      <c r="L15" s="297"/>
      <c r="M15" s="298"/>
      <c r="N15" s="299"/>
      <c r="O15" s="302"/>
      <c r="P15" s="297"/>
      <c r="Q15" s="298"/>
      <c r="R15" s="297"/>
      <c r="S15" s="298"/>
      <c r="T15" s="297"/>
      <c r="U15" s="298"/>
      <c r="V15" s="299"/>
      <c r="W15" s="302"/>
      <c r="X15" s="297"/>
      <c r="Y15" s="298"/>
      <c r="Z15" s="297"/>
      <c r="AA15" s="298"/>
      <c r="AB15" s="297"/>
      <c r="AC15" s="298"/>
      <c r="AD15" s="299"/>
      <c r="AE15" s="302"/>
      <c r="AF15" s="297"/>
      <c r="AG15" s="298"/>
      <c r="AH15" s="297"/>
      <c r="AI15" s="298"/>
      <c r="AJ15" s="297"/>
      <c r="AK15" s="298"/>
      <c r="AL15" s="299"/>
      <c r="AM15" s="302"/>
      <c r="AN15" s="297"/>
      <c r="AO15" s="298"/>
      <c r="AP15" s="297"/>
      <c r="AQ15" s="298"/>
      <c r="AR15" s="297"/>
      <c r="AS15" s="298"/>
      <c r="AT15" s="299"/>
      <c r="AU15" s="302"/>
      <c r="AV15" s="297"/>
      <c r="AW15" s="298"/>
      <c r="AX15" s="297"/>
      <c r="AY15" s="298"/>
      <c r="AZ15" s="297"/>
      <c r="BA15" s="298"/>
      <c r="BB15" s="299"/>
      <c r="BC15" s="302"/>
      <c r="BD15" s="297"/>
      <c r="BE15" s="298"/>
      <c r="BF15" s="297"/>
      <c r="BG15" s="298"/>
      <c r="BH15" s="297"/>
      <c r="BI15" s="298"/>
      <c r="BJ15" s="299"/>
      <c r="BK15" s="302"/>
      <c r="BL15" s="297"/>
      <c r="BM15" s="298"/>
      <c r="BN15" s="297"/>
      <c r="BO15" s="298"/>
      <c r="BP15" s="297"/>
      <c r="BQ15" s="298"/>
      <c r="BR15" s="299"/>
      <c r="BS15" s="302"/>
      <c r="BT15" s="297"/>
      <c r="BU15" s="298"/>
      <c r="BV15" s="297"/>
      <c r="BW15" s="298"/>
      <c r="BX15" s="138"/>
      <c r="BY15" s="138"/>
      <c r="BZ15" s="138"/>
      <c r="CA15" s="138"/>
      <c r="CB15" s="58" t="str">
        <f t="shared" si="0"/>
        <v/>
      </c>
    </row>
    <row r="16" spans="1:91" ht="15" customHeight="1">
      <c r="A16" s="107">
        <v>7</v>
      </c>
      <c r="B16" s="253" t="str">
        <f>IF('2_F'!$B15="","",'2_F'!$B15)</f>
        <v/>
      </c>
      <c r="C16" s="254"/>
      <c r="D16" s="255"/>
      <c r="E16" s="111" t="str">
        <f>IF('2_B'!$E15="","",'2_B'!$E15)</f>
        <v/>
      </c>
      <c r="F16" s="354"/>
      <c r="G16" s="355"/>
      <c r="H16" s="288"/>
      <c r="I16" s="285"/>
      <c r="J16" s="286"/>
      <c r="K16" s="287"/>
      <c r="L16" s="288"/>
      <c r="M16" s="285"/>
      <c r="N16" s="289"/>
      <c r="O16" s="290"/>
      <c r="P16" s="288"/>
      <c r="Q16" s="285"/>
      <c r="R16" s="286"/>
      <c r="S16" s="287"/>
      <c r="T16" s="288"/>
      <c r="U16" s="285"/>
      <c r="V16" s="289"/>
      <c r="W16" s="290"/>
      <c r="X16" s="288"/>
      <c r="Y16" s="285"/>
      <c r="Z16" s="286"/>
      <c r="AA16" s="287"/>
      <c r="AB16" s="288"/>
      <c r="AC16" s="285"/>
      <c r="AD16" s="289"/>
      <c r="AE16" s="290"/>
      <c r="AF16" s="288"/>
      <c r="AG16" s="285"/>
      <c r="AH16" s="286"/>
      <c r="AI16" s="287"/>
      <c r="AJ16" s="288"/>
      <c r="AK16" s="285"/>
      <c r="AL16" s="289"/>
      <c r="AM16" s="290"/>
      <c r="AN16" s="288"/>
      <c r="AO16" s="285"/>
      <c r="AP16" s="286"/>
      <c r="AQ16" s="287"/>
      <c r="AR16" s="288"/>
      <c r="AS16" s="285"/>
      <c r="AT16" s="289"/>
      <c r="AU16" s="290"/>
      <c r="AV16" s="288"/>
      <c r="AW16" s="285"/>
      <c r="AX16" s="286"/>
      <c r="AY16" s="287"/>
      <c r="AZ16" s="288"/>
      <c r="BA16" s="285"/>
      <c r="BB16" s="289"/>
      <c r="BC16" s="290"/>
      <c r="BD16" s="288"/>
      <c r="BE16" s="285"/>
      <c r="BF16" s="286"/>
      <c r="BG16" s="287"/>
      <c r="BH16" s="288"/>
      <c r="BI16" s="285"/>
      <c r="BJ16" s="289"/>
      <c r="BK16" s="290"/>
      <c r="BL16" s="288"/>
      <c r="BM16" s="285"/>
      <c r="BN16" s="286"/>
      <c r="BO16" s="287"/>
      <c r="BP16" s="288"/>
      <c r="BQ16" s="285"/>
      <c r="BR16" s="289"/>
      <c r="BS16" s="290"/>
      <c r="BT16" s="288"/>
      <c r="BU16" s="285"/>
      <c r="BV16" s="286"/>
      <c r="BW16" s="287"/>
      <c r="BX16" s="140"/>
      <c r="BY16" s="140"/>
      <c r="BZ16" s="140"/>
      <c r="CA16" s="140"/>
      <c r="CB16" s="58" t="str">
        <f t="shared" si="0"/>
        <v/>
      </c>
    </row>
    <row r="17" spans="1:80" ht="15" customHeight="1">
      <c r="A17" s="106">
        <v>8</v>
      </c>
      <c r="B17" s="250" t="str">
        <f>IF('2_F'!$B16="","",'2_F'!$B16)</f>
        <v/>
      </c>
      <c r="C17" s="251"/>
      <c r="D17" s="252"/>
      <c r="E17" s="110" t="str">
        <f>IF('2_B'!$E16="","",'2_B'!$E16)</f>
        <v/>
      </c>
      <c r="F17" s="352"/>
      <c r="G17" s="353"/>
      <c r="H17" s="297"/>
      <c r="I17" s="298"/>
      <c r="J17" s="297"/>
      <c r="K17" s="298"/>
      <c r="L17" s="297"/>
      <c r="M17" s="298"/>
      <c r="N17" s="299"/>
      <c r="O17" s="302"/>
      <c r="P17" s="297"/>
      <c r="Q17" s="298"/>
      <c r="R17" s="297"/>
      <c r="S17" s="298"/>
      <c r="T17" s="297"/>
      <c r="U17" s="298"/>
      <c r="V17" s="299"/>
      <c r="W17" s="302"/>
      <c r="X17" s="297"/>
      <c r="Y17" s="298"/>
      <c r="Z17" s="297"/>
      <c r="AA17" s="298"/>
      <c r="AB17" s="297"/>
      <c r="AC17" s="298"/>
      <c r="AD17" s="299"/>
      <c r="AE17" s="302"/>
      <c r="AF17" s="297"/>
      <c r="AG17" s="298"/>
      <c r="AH17" s="297"/>
      <c r="AI17" s="298"/>
      <c r="AJ17" s="297"/>
      <c r="AK17" s="298"/>
      <c r="AL17" s="299"/>
      <c r="AM17" s="302"/>
      <c r="AN17" s="297"/>
      <c r="AO17" s="298"/>
      <c r="AP17" s="297"/>
      <c r="AQ17" s="298"/>
      <c r="AR17" s="297"/>
      <c r="AS17" s="298"/>
      <c r="AT17" s="299"/>
      <c r="AU17" s="302"/>
      <c r="AV17" s="297"/>
      <c r="AW17" s="298"/>
      <c r="AX17" s="297"/>
      <c r="AY17" s="298"/>
      <c r="AZ17" s="297"/>
      <c r="BA17" s="298"/>
      <c r="BB17" s="299"/>
      <c r="BC17" s="302"/>
      <c r="BD17" s="297"/>
      <c r="BE17" s="298"/>
      <c r="BF17" s="297"/>
      <c r="BG17" s="298"/>
      <c r="BH17" s="297"/>
      <c r="BI17" s="298"/>
      <c r="BJ17" s="299"/>
      <c r="BK17" s="302"/>
      <c r="BL17" s="297"/>
      <c r="BM17" s="298"/>
      <c r="BN17" s="297"/>
      <c r="BO17" s="298"/>
      <c r="BP17" s="297"/>
      <c r="BQ17" s="298"/>
      <c r="BR17" s="299"/>
      <c r="BS17" s="302"/>
      <c r="BT17" s="297"/>
      <c r="BU17" s="298"/>
      <c r="BV17" s="297"/>
      <c r="BW17" s="298"/>
      <c r="BX17" s="138"/>
      <c r="BY17" s="138"/>
      <c r="BZ17" s="138"/>
      <c r="CA17" s="138"/>
      <c r="CB17" s="58" t="str">
        <f t="shared" si="0"/>
        <v/>
      </c>
    </row>
    <row r="18" spans="1:80" ht="15" customHeight="1">
      <c r="A18" s="107">
        <v>9</v>
      </c>
      <c r="B18" s="253" t="str">
        <f>IF('2_F'!$B17="","",'2_F'!$B17)</f>
        <v/>
      </c>
      <c r="C18" s="254"/>
      <c r="D18" s="255"/>
      <c r="E18" s="111" t="str">
        <f>IF('2_B'!$E17="","",'2_B'!$E17)</f>
        <v/>
      </c>
      <c r="F18" s="382"/>
      <c r="G18" s="383"/>
      <c r="H18" s="288"/>
      <c r="I18" s="285"/>
      <c r="J18" s="286"/>
      <c r="K18" s="287"/>
      <c r="L18" s="288"/>
      <c r="M18" s="285"/>
      <c r="N18" s="380"/>
      <c r="O18" s="381"/>
      <c r="P18" s="288"/>
      <c r="Q18" s="285"/>
      <c r="R18" s="286"/>
      <c r="S18" s="287"/>
      <c r="T18" s="288"/>
      <c r="U18" s="285"/>
      <c r="V18" s="380"/>
      <c r="W18" s="381"/>
      <c r="X18" s="288"/>
      <c r="Y18" s="285"/>
      <c r="Z18" s="286"/>
      <c r="AA18" s="287"/>
      <c r="AB18" s="288"/>
      <c r="AC18" s="285"/>
      <c r="AD18" s="289"/>
      <c r="AE18" s="290"/>
      <c r="AF18" s="288"/>
      <c r="AG18" s="285"/>
      <c r="AH18" s="286"/>
      <c r="AI18" s="287"/>
      <c r="AJ18" s="288"/>
      <c r="AK18" s="285"/>
      <c r="AL18" s="289"/>
      <c r="AM18" s="290"/>
      <c r="AN18" s="288"/>
      <c r="AO18" s="285"/>
      <c r="AP18" s="286"/>
      <c r="AQ18" s="287"/>
      <c r="AR18" s="288"/>
      <c r="AS18" s="285"/>
      <c r="AT18" s="289"/>
      <c r="AU18" s="290"/>
      <c r="AV18" s="288"/>
      <c r="AW18" s="285"/>
      <c r="AX18" s="286"/>
      <c r="AY18" s="287"/>
      <c r="AZ18" s="288"/>
      <c r="BA18" s="285"/>
      <c r="BB18" s="289"/>
      <c r="BC18" s="290"/>
      <c r="BD18" s="288"/>
      <c r="BE18" s="285"/>
      <c r="BF18" s="286"/>
      <c r="BG18" s="287"/>
      <c r="BH18" s="288"/>
      <c r="BI18" s="285"/>
      <c r="BJ18" s="289"/>
      <c r="BK18" s="290"/>
      <c r="BL18" s="288"/>
      <c r="BM18" s="285"/>
      <c r="BN18" s="286"/>
      <c r="BO18" s="287"/>
      <c r="BP18" s="288"/>
      <c r="BQ18" s="285"/>
      <c r="BR18" s="289"/>
      <c r="BS18" s="290"/>
      <c r="BT18" s="288"/>
      <c r="BU18" s="285"/>
      <c r="BV18" s="286"/>
      <c r="BW18" s="287"/>
      <c r="BX18" s="140"/>
      <c r="BY18" s="140"/>
      <c r="BZ18" s="140"/>
      <c r="CA18" s="140"/>
      <c r="CB18" s="58" t="str">
        <f t="shared" si="0"/>
        <v/>
      </c>
    </row>
    <row r="19" spans="1:80" ht="15" customHeight="1">
      <c r="A19" s="106">
        <v>10</v>
      </c>
      <c r="B19" s="250" t="str">
        <f>IF('2_F'!$B18="","",'2_F'!$B18)</f>
        <v/>
      </c>
      <c r="C19" s="251"/>
      <c r="D19" s="252"/>
      <c r="E19" s="110" t="str">
        <f>IF('2_B'!$E18="","",'2_B'!$E18)</f>
        <v/>
      </c>
      <c r="F19" s="352"/>
      <c r="G19" s="353"/>
      <c r="H19" s="297"/>
      <c r="I19" s="298"/>
      <c r="J19" s="297"/>
      <c r="K19" s="298"/>
      <c r="L19" s="297"/>
      <c r="M19" s="298"/>
      <c r="N19" s="299"/>
      <c r="O19" s="302"/>
      <c r="P19" s="297"/>
      <c r="Q19" s="298"/>
      <c r="R19" s="297"/>
      <c r="S19" s="298"/>
      <c r="T19" s="297"/>
      <c r="U19" s="298"/>
      <c r="V19" s="299"/>
      <c r="W19" s="302"/>
      <c r="X19" s="297"/>
      <c r="Y19" s="298"/>
      <c r="Z19" s="297"/>
      <c r="AA19" s="298"/>
      <c r="AB19" s="297"/>
      <c r="AC19" s="298"/>
      <c r="AD19" s="299"/>
      <c r="AE19" s="302"/>
      <c r="AF19" s="297"/>
      <c r="AG19" s="298"/>
      <c r="AH19" s="297"/>
      <c r="AI19" s="298"/>
      <c r="AJ19" s="297"/>
      <c r="AK19" s="298"/>
      <c r="AL19" s="299"/>
      <c r="AM19" s="302"/>
      <c r="AN19" s="297"/>
      <c r="AO19" s="298"/>
      <c r="AP19" s="297"/>
      <c r="AQ19" s="298"/>
      <c r="AR19" s="297"/>
      <c r="AS19" s="298"/>
      <c r="AT19" s="299"/>
      <c r="AU19" s="302"/>
      <c r="AV19" s="297"/>
      <c r="AW19" s="298"/>
      <c r="AX19" s="297"/>
      <c r="AY19" s="298"/>
      <c r="AZ19" s="297"/>
      <c r="BA19" s="298"/>
      <c r="BB19" s="299"/>
      <c r="BC19" s="302"/>
      <c r="BD19" s="297"/>
      <c r="BE19" s="298"/>
      <c r="BF19" s="297"/>
      <c r="BG19" s="298"/>
      <c r="BH19" s="297"/>
      <c r="BI19" s="298"/>
      <c r="BJ19" s="299"/>
      <c r="BK19" s="302"/>
      <c r="BL19" s="297"/>
      <c r="BM19" s="298"/>
      <c r="BN19" s="297"/>
      <c r="BO19" s="298"/>
      <c r="BP19" s="297"/>
      <c r="BQ19" s="298"/>
      <c r="BR19" s="299"/>
      <c r="BS19" s="302"/>
      <c r="BT19" s="297"/>
      <c r="BU19" s="298"/>
      <c r="BV19" s="297"/>
      <c r="BW19" s="298"/>
      <c r="BX19" s="138"/>
      <c r="BY19" s="138"/>
      <c r="BZ19" s="138"/>
      <c r="CA19" s="138"/>
      <c r="CB19" s="58" t="str">
        <f t="shared" si="0"/>
        <v/>
      </c>
    </row>
    <row r="20" spans="1:80" ht="15" customHeight="1">
      <c r="A20" s="107">
        <v>11</v>
      </c>
      <c r="B20" s="253" t="str">
        <f>IF('2_F'!$B19="","",'2_F'!$B19)</f>
        <v/>
      </c>
      <c r="C20" s="254"/>
      <c r="D20" s="255"/>
      <c r="E20" s="111" t="str">
        <f>IF('2_B'!$E19="","",'2_B'!$E19)</f>
        <v/>
      </c>
      <c r="F20" s="354"/>
      <c r="G20" s="355"/>
      <c r="H20" s="288"/>
      <c r="I20" s="285"/>
      <c r="J20" s="286"/>
      <c r="K20" s="287"/>
      <c r="L20" s="288"/>
      <c r="M20" s="285"/>
      <c r="N20" s="289"/>
      <c r="O20" s="290"/>
      <c r="P20" s="288"/>
      <c r="Q20" s="285"/>
      <c r="R20" s="286"/>
      <c r="S20" s="287"/>
      <c r="T20" s="288"/>
      <c r="U20" s="285"/>
      <c r="V20" s="289"/>
      <c r="W20" s="290"/>
      <c r="X20" s="288"/>
      <c r="Y20" s="285"/>
      <c r="Z20" s="286"/>
      <c r="AA20" s="287"/>
      <c r="AB20" s="288"/>
      <c r="AC20" s="285"/>
      <c r="AD20" s="289"/>
      <c r="AE20" s="290"/>
      <c r="AF20" s="288"/>
      <c r="AG20" s="285"/>
      <c r="AH20" s="286"/>
      <c r="AI20" s="287"/>
      <c r="AJ20" s="288"/>
      <c r="AK20" s="285"/>
      <c r="AL20" s="289"/>
      <c r="AM20" s="290"/>
      <c r="AN20" s="288"/>
      <c r="AO20" s="285"/>
      <c r="AP20" s="286"/>
      <c r="AQ20" s="287"/>
      <c r="AR20" s="288"/>
      <c r="AS20" s="285"/>
      <c r="AT20" s="289"/>
      <c r="AU20" s="290"/>
      <c r="AV20" s="288"/>
      <c r="AW20" s="285"/>
      <c r="AX20" s="286"/>
      <c r="AY20" s="287"/>
      <c r="AZ20" s="288"/>
      <c r="BA20" s="285"/>
      <c r="BB20" s="289"/>
      <c r="BC20" s="290"/>
      <c r="BD20" s="288"/>
      <c r="BE20" s="285"/>
      <c r="BF20" s="286"/>
      <c r="BG20" s="287"/>
      <c r="BH20" s="288"/>
      <c r="BI20" s="285"/>
      <c r="BJ20" s="289"/>
      <c r="BK20" s="290"/>
      <c r="BL20" s="288"/>
      <c r="BM20" s="285"/>
      <c r="BN20" s="286"/>
      <c r="BO20" s="287"/>
      <c r="BP20" s="288"/>
      <c r="BQ20" s="285"/>
      <c r="BR20" s="289"/>
      <c r="BS20" s="290"/>
      <c r="BT20" s="288"/>
      <c r="BU20" s="285"/>
      <c r="BV20" s="286"/>
      <c r="BW20" s="287"/>
      <c r="BX20" s="140"/>
      <c r="BY20" s="140"/>
      <c r="BZ20" s="140"/>
      <c r="CA20" s="140"/>
      <c r="CB20" s="58" t="str">
        <f t="shared" si="0"/>
        <v/>
      </c>
    </row>
    <row r="21" spans="1:80" ht="15" customHeight="1">
      <c r="A21" s="106">
        <v>12</v>
      </c>
      <c r="B21" s="250" t="str">
        <f>IF('2_F'!$B20="","",'2_F'!$B20)</f>
        <v/>
      </c>
      <c r="C21" s="251"/>
      <c r="D21" s="252"/>
      <c r="E21" s="110" t="str">
        <f>IF('2_B'!$E20="","",'2_B'!$E20)</f>
        <v/>
      </c>
      <c r="F21" s="352"/>
      <c r="G21" s="353"/>
      <c r="H21" s="297"/>
      <c r="I21" s="298"/>
      <c r="J21" s="297"/>
      <c r="K21" s="298"/>
      <c r="L21" s="297"/>
      <c r="M21" s="298"/>
      <c r="N21" s="299"/>
      <c r="O21" s="302"/>
      <c r="P21" s="297"/>
      <c r="Q21" s="298"/>
      <c r="R21" s="297"/>
      <c r="S21" s="298"/>
      <c r="T21" s="297"/>
      <c r="U21" s="298"/>
      <c r="V21" s="299"/>
      <c r="W21" s="302"/>
      <c r="X21" s="297"/>
      <c r="Y21" s="298"/>
      <c r="Z21" s="297"/>
      <c r="AA21" s="298"/>
      <c r="AB21" s="297"/>
      <c r="AC21" s="298"/>
      <c r="AD21" s="299"/>
      <c r="AE21" s="302"/>
      <c r="AF21" s="297"/>
      <c r="AG21" s="298"/>
      <c r="AH21" s="297"/>
      <c r="AI21" s="298"/>
      <c r="AJ21" s="297"/>
      <c r="AK21" s="298"/>
      <c r="AL21" s="299"/>
      <c r="AM21" s="302"/>
      <c r="AN21" s="297"/>
      <c r="AO21" s="298"/>
      <c r="AP21" s="297"/>
      <c r="AQ21" s="298"/>
      <c r="AR21" s="297"/>
      <c r="AS21" s="298"/>
      <c r="AT21" s="299"/>
      <c r="AU21" s="302"/>
      <c r="AV21" s="297"/>
      <c r="AW21" s="298"/>
      <c r="AX21" s="297"/>
      <c r="AY21" s="298"/>
      <c r="AZ21" s="297"/>
      <c r="BA21" s="298"/>
      <c r="BB21" s="299"/>
      <c r="BC21" s="302"/>
      <c r="BD21" s="297"/>
      <c r="BE21" s="298"/>
      <c r="BF21" s="297"/>
      <c r="BG21" s="298"/>
      <c r="BH21" s="297"/>
      <c r="BI21" s="298"/>
      <c r="BJ21" s="299"/>
      <c r="BK21" s="302"/>
      <c r="BL21" s="297"/>
      <c r="BM21" s="298"/>
      <c r="BN21" s="297"/>
      <c r="BO21" s="298"/>
      <c r="BP21" s="297"/>
      <c r="BQ21" s="298"/>
      <c r="BR21" s="299"/>
      <c r="BS21" s="302"/>
      <c r="BT21" s="297"/>
      <c r="BU21" s="298"/>
      <c r="BV21" s="297"/>
      <c r="BW21" s="298"/>
      <c r="BX21" s="138"/>
      <c r="BY21" s="138"/>
      <c r="BZ21" s="138"/>
      <c r="CA21" s="138"/>
      <c r="CB21" s="58" t="str">
        <f t="shared" si="0"/>
        <v/>
      </c>
    </row>
    <row r="22" spans="1:80" ht="15" customHeight="1">
      <c r="A22" s="107">
        <v>13</v>
      </c>
      <c r="B22" s="253" t="str">
        <f>IF('2_F'!$B21="","",'2_F'!$B21)</f>
        <v/>
      </c>
      <c r="C22" s="254"/>
      <c r="D22" s="255"/>
      <c r="E22" s="111" t="str">
        <f>IF('2_B'!$E21="","",'2_B'!$E21)</f>
        <v/>
      </c>
      <c r="F22" s="354"/>
      <c r="G22" s="355"/>
      <c r="H22" s="288"/>
      <c r="I22" s="285"/>
      <c r="J22" s="286"/>
      <c r="K22" s="287"/>
      <c r="L22" s="288"/>
      <c r="M22" s="285"/>
      <c r="N22" s="289"/>
      <c r="O22" s="290"/>
      <c r="P22" s="288"/>
      <c r="Q22" s="285"/>
      <c r="R22" s="286"/>
      <c r="S22" s="287"/>
      <c r="T22" s="288"/>
      <c r="U22" s="285"/>
      <c r="V22" s="289"/>
      <c r="W22" s="290"/>
      <c r="X22" s="288"/>
      <c r="Y22" s="285"/>
      <c r="Z22" s="286"/>
      <c r="AA22" s="287"/>
      <c r="AB22" s="288"/>
      <c r="AC22" s="285"/>
      <c r="AD22" s="289"/>
      <c r="AE22" s="290"/>
      <c r="AF22" s="288"/>
      <c r="AG22" s="285"/>
      <c r="AH22" s="286"/>
      <c r="AI22" s="287"/>
      <c r="AJ22" s="288"/>
      <c r="AK22" s="285"/>
      <c r="AL22" s="289"/>
      <c r="AM22" s="290"/>
      <c r="AN22" s="288"/>
      <c r="AO22" s="285"/>
      <c r="AP22" s="286"/>
      <c r="AQ22" s="287"/>
      <c r="AR22" s="288"/>
      <c r="AS22" s="285"/>
      <c r="AT22" s="289"/>
      <c r="AU22" s="290"/>
      <c r="AV22" s="288"/>
      <c r="AW22" s="285"/>
      <c r="AX22" s="286"/>
      <c r="AY22" s="287"/>
      <c r="AZ22" s="288"/>
      <c r="BA22" s="285"/>
      <c r="BB22" s="289"/>
      <c r="BC22" s="290"/>
      <c r="BD22" s="288"/>
      <c r="BE22" s="285"/>
      <c r="BF22" s="286"/>
      <c r="BG22" s="287"/>
      <c r="BH22" s="288"/>
      <c r="BI22" s="285"/>
      <c r="BJ22" s="289"/>
      <c r="BK22" s="290"/>
      <c r="BL22" s="288"/>
      <c r="BM22" s="285"/>
      <c r="BN22" s="286"/>
      <c r="BO22" s="287"/>
      <c r="BP22" s="288"/>
      <c r="BQ22" s="285"/>
      <c r="BR22" s="289"/>
      <c r="BS22" s="290"/>
      <c r="BT22" s="288"/>
      <c r="BU22" s="285"/>
      <c r="BV22" s="286"/>
      <c r="BW22" s="287"/>
      <c r="BX22" s="140"/>
      <c r="BY22" s="140"/>
      <c r="BZ22" s="140"/>
      <c r="CA22" s="140"/>
      <c r="CB22" s="58" t="str">
        <f t="shared" si="0"/>
        <v/>
      </c>
    </row>
    <row r="23" spans="1:80" ht="15" customHeight="1">
      <c r="A23" s="106">
        <v>14</v>
      </c>
      <c r="B23" s="250" t="str">
        <f>IF('2_F'!$B22="","",'2_F'!$B22)</f>
        <v/>
      </c>
      <c r="C23" s="251"/>
      <c r="D23" s="252"/>
      <c r="E23" s="110" t="str">
        <f>IF('2_B'!$E22="","",'2_B'!$E22)</f>
        <v/>
      </c>
      <c r="F23" s="352"/>
      <c r="G23" s="353"/>
      <c r="H23" s="297"/>
      <c r="I23" s="298"/>
      <c r="J23" s="297"/>
      <c r="K23" s="298"/>
      <c r="L23" s="297"/>
      <c r="M23" s="298"/>
      <c r="N23" s="299"/>
      <c r="O23" s="302"/>
      <c r="P23" s="297"/>
      <c r="Q23" s="298"/>
      <c r="R23" s="297"/>
      <c r="S23" s="298"/>
      <c r="T23" s="297"/>
      <c r="U23" s="298"/>
      <c r="V23" s="299"/>
      <c r="W23" s="302"/>
      <c r="X23" s="297"/>
      <c r="Y23" s="298"/>
      <c r="Z23" s="297"/>
      <c r="AA23" s="298"/>
      <c r="AB23" s="297"/>
      <c r="AC23" s="298"/>
      <c r="AD23" s="299"/>
      <c r="AE23" s="302"/>
      <c r="AF23" s="297"/>
      <c r="AG23" s="298"/>
      <c r="AH23" s="297"/>
      <c r="AI23" s="298"/>
      <c r="AJ23" s="297"/>
      <c r="AK23" s="298"/>
      <c r="AL23" s="299"/>
      <c r="AM23" s="302"/>
      <c r="AN23" s="297"/>
      <c r="AO23" s="298"/>
      <c r="AP23" s="297"/>
      <c r="AQ23" s="298"/>
      <c r="AR23" s="297"/>
      <c r="AS23" s="298"/>
      <c r="AT23" s="299"/>
      <c r="AU23" s="302"/>
      <c r="AV23" s="297"/>
      <c r="AW23" s="298"/>
      <c r="AX23" s="297"/>
      <c r="AY23" s="298"/>
      <c r="AZ23" s="297"/>
      <c r="BA23" s="298"/>
      <c r="BB23" s="299"/>
      <c r="BC23" s="302"/>
      <c r="BD23" s="297"/>
      <c r="BE23" s="298"/>
      <c r="BF23" s="297"/>
      <c r="BG23" s="298"/>
      <c r="BH23" s="297"/>
      <c r="BI23" s="298"/>
      <c r="BJ23" s="299"/>
      <c r="BK23" s="302"/>
      <c r="BL23" s="297"/>
      <c r="BM23" s="298"/>
      <c r="BN23" s="297"/>
      <c r="BO23" s="298"/>
      <c r="BP23" s="297"/>
      <c r="BQ23" s="298"/>
      <c r="BR23" s="299"/>
      <c r="BS23" s="302"/>
      <c r="BT23" s="297"/>
      <c r="BU23" s="298"/>
      <c r="BV23" s="297"/>
      <c r="BW23" s="298"/>
      <c r="BX23" s="138"/>
      <c r="BY23" s="138"/>
      <c r="BZ23" s="138"/>
      <c r="CA23" s="138"/>
      <c r="CB23" s="58" t="str">
        <f t="shared" si="0"/>
        <v/>
      </c>
    </row>
    <row r="24" spans="1:80" ht="15" customHeight="1">
      <c r="A24" s="107">
        <v>15</v>
      </c>
      <c r="B24" s="253" t="str">
        <f>IF('2_F'!$B23="","",'2_F'!$B23)</f>
        <v/>
      </c>
      <c r="C24" s="254"/>
      <c r="D24" s="255"/>
      <c r="E24" s="111" t="str">
        <f>IF('2_B'!$E23="","",'2_B'!$E23)</f>
        <v/>
      </c>
      <c r="F24" s="378"/>
      <c r="G24" s="379"/>
      <c r="H24" s="356"/>
      <c r="I24" s="357"/>
      <c r="J24" s="358"/>
      <c r="K24" s="359"/>
      <c r="L24" s="356"/>
      <c r="M24" s="357"/>
      <c r="N24" s="360"/>
      <c r="O24" s="361"/>
      <c r="P24" s="288"/>
      <c r="Q24" s="285"/>
      <c r="R24" s="286"/>
      <c r="S24" s="287"/>
      <c r="T24" s="288"/>
      <c r="U24" s="285"/>
      <c r="V24" s="289"/>
      <c r="W24" s="290"/>
      <c r="X24" s="288"/>
      <c r="Y24" s="285"/>
      <c r="Z24" s="286"/>
      <c r="AA24" s="287"/>
      <c r="AB24" s="288"/>
      <c r="AC24" s="285"/>
      <c r="AD24" s="289"/>
      <c r="AE24" s="290"/>
      <c r="AF24" s="288"/>
      <c r="AG24" s="285"/>
      <c r="AH24" s="286"/>
      <c r="AI24" s="287"/>
      <c r="AJ24" s="288"/>
      <c r="AK24" s="285"/>
      <c r="AL24" s="289"/>
      <c r="AM24" s="290"/>
      <c r="AN24" s="288"/>
      <c r="AO24" s="285"/>
      <c r="AP24" s="286"/>
      <c r="AQ24" s="287"/>
      <c r="AR24" s="288"/>
      <c r="AS24" s="285"/>
      <c r="AT24" s="289"/>
      <c r="AU24" s="290"/>
      <c r="AV24" s="288"/>
      <c r="AW24" s="285"/>
      <c r="AX24" s="286"/>
      <c r="AY24" s="287"/>
      <c r="AZ24" s="288"/>
      <c r="BA24" s="285"/>
      <c r="BB24" s="289"/>
      <c r="BC24" s="290"/>
      <c r="BD24" s="288"/>
      <c r="BE24" s="285"/>
      <c r="BF24" s="286"/>
      <c r="BG24" s="287"/>
      <c r="BH24" s="288"/>
      <c r="BI24" s="285"/>
      <c r="BJ24" s="289"/>
      <c r="BK24" s="290"/>
      <c r="BL24" s="288"/>
      <c r="BM24" s="285"/>
      <c r="BN24" s="286"/>
      <c r="BO24" s="287"/>
      <c r="BP24" s="288"/>
      <c r="BQ24" s="285"/>
      <c r="BR24" s="289"/>
      <c r="BS24" s="290"/>
      <c r="BT24" s="288"/>
      <c r="BU24" s="285"/>
      <c r="BV24" s="286"/>
      <c r="BW24" s="287"/>
      <c r="BX24" s="140"/>
      <c r="BY24" s="140"/>
      <c r="BZ24" s="140"/>
      <c r="CA24" s="140"/>
      <c r="CB24" s="58" t="str">
        <f t="shared" si="0"/>
        <v/>
      </c>
    </row>
    <row r="25" spans="1:80" ht="15" customHeight="1">
      <c r="A25" s="106">
        <v>16</v>
      </c>
      <c r="B25" s="250" t="str">
        <f>IF('2_F'!$B24="","",'2_F'!$B24)</f>
        <v/>
      </c>
      <c r="C25" s="251"/>
      <c r="D25" s="252"/>
      <c r="E25" s="110" t="str">
        <f>IF('2_B'!$E24="","",'2_B'!$E24)</f>
        <v/>
      </c>
      <c r="F25" s="352"/>
      <c r="G25" s="353"/>
      <c r="H25" s="297"/>
      <c r="I25" s="298"/>
      <c r="J25" s="297"/>
      <c r="K25" s="298"/>
      <c r="L25" s="297"/>
      <c r="M25" s="298"/>
      <c r="N25" s="299"/>
      <c r="O25" s="302"/>
      <c r="P25" s="297"/>
      <c r="Q25" s="298"/>
      <c r="R25" s="297"/>
      <c r="S25" s="298"/>
      <c r="T25" s="297"/>
      <c r="U25" s="298"/>
      <c r="V25" s="299"/>
      <c r="W25" s="302"/>
      <c r="X25" s="297"/>
      <c r="Y25" s="298"/>
      <c r="Z25" s="297"/>
      <c r="AA25" s="298"/>
      <c r="AB25" s="297"/>
      <c r="AC25" s="298"/>
      <c r="AD25" s="299"/>
      <c r="AE25" s="302"/>
      <c r="AF25" s="297"/>
      <c r="AG25" s="298"/>
      <c r="AH25" s="297"/>
      <c r="AI25" s="298"/>
      <c r="AJ25" s="297"/>
      <c r="AK25" s="298"/>
      <c r="AL25" s="299"/>
      <c r="AM25" s="302"/>
      <c r="AN25" s="297"/>
      <c r="AO25" s="298"/>
      <c r="AP25" s="297"/>
      <c r="AQ25" s="298"/>
      <c r="AR25" s="297"/>
      <c r="AS25" s="298"/>
      <c r="AT25" s="299"/>
      <c r="AU25" s="302"/>
      <c r="AV25" s="297"/>
      <c r="AW25" s="298"/>
      <c r="AX25" s="297"/>
      <c r="AY25" s="298"/>
      <c r="AZ25" s="297"/>
      <c r="BA25" s="298"/>
      <c r="BB25" s="299"/>
      <c r="BC25" s="302"/>
      <c r="BD25" s="297"/>
      <c r="BE25" s="298"/>
      <c r="BF25" s="297"/>
      <c r="BG25" s="298"/>
      <c r="BH25" s="297"/>
      <c r="BI25" s="298"/>
      <c r="BJ25" s="299"/>
      <c r="BK25" s="302"/>
      <c r="BL25" s="297"/>
      <c r="BM25" s="298"/>
      <c r="BN25" s="297"/>
      <c r="BO25" s="298"/>
      <c r="BP25" s="297"/>
      <c r="BQ25" s="298"/>
      <c r="BR25" s="299"/>
      <c r="BS25" s="302"/>
      <c r="BT25" s="297"/>
      <c r="BU25" s="298"/>
      <c r="BV25" s="297"/>
      <c r="BW25" s="298"/>
      <c r="BX25" s="138"/>
      <c r="BY25" s="138"/>
      <c r="BZ25" s="138"/>
      <c r="CA25" s="138"/>
      <c r="CB25" s="58" t="str">
        <f t="shared" si="0"/>
        <v/>
      </c>
    </row>
    <row r="26" spans="1:80" ht="15" customHeight="1">
      <c r="A26" s="107">
        <v>17</v>
      </c>
      <c r="B26" s="253" t="str">
        <f>IF('2_F'!$B25="","",'2_F'!$B25)</f>
        <v/>
      </c>
      <c r="C26" s="254"/>
      <c r="D26" s="255"/>
      <c r="E26" s="111" t="str">
        <f>IF('2_B'!$E25="","",'2_B'!$E25)</f>
        <v/>
      </c>
      <c r="F26" s="354"/>
      <c r="G26" s="355"/>
      <c r="H26" s="288"/>
      <c r="I26" s="285"/>
      <c r="J26" s="286"/>
      <c r="K26" s="287"/>
      <c r="L26" s="288"/>
      <c r="M26" s="285"/>
      <c r="N26" s="289"/>
      <c r="O26" s="290"/>
      <c r="P26" s="288"/>
      <c r="Q26" s="285"/>
      <c r="R26" s="286"/>
      <c r="S26" s="287"/>
      <c r="T26" s="288"/>
      <c r="U26" s="285"/>
      <c r="V26" s="289"/>
      <c r="W26" s="290"/>
      <c r="X26" s="288"/>
      <c r="Y26" s="285"/>
      <c r="Z26" s="286"/>
      <c r="AA26" s="287"/>
      <c r="AB26" s="288"/>
      <c r="AC26" s="285"/>
      <c r="AD26" s="289"/>
      <c r="AE26" s="290"/>
      <c r="AF26" s="288"/>
      <c r="AG26" s="285"/>
      <c r="AH26" s="286"/>
      <c r="AI26" s="287"/>
      <c r="AJ26" s="288"/>
      <c r="AK26" s="285"/>
      <c r="AL26" s="289"/>
      <c r="AM26" s="290"/>
      <c r="AN26" s="288"/>
      <c r="AO26" s="285"/>
      <c r="AP26" s="286"/>
      <c r="AQ26" s="287"/>
      <c r="AR26" s="288"/>
      <c r="AS26" s="285"/>
      <c r="AT26" s="289"/>
      <c r="AU26" s="290"/>
      <c r="AV26" s="288"/>
      <c r="AW26" s="285"/>
      <c r="AX26" s="286"/>
      <c r="AY26" s="287"/>
      <c r="AZ26" s="288"/>
      <c r="BA26" s="285"/>
      <c r="BB26" s="289"/>
      <c r="BC26" s="290"/>
      <c r="BD26" s="288"/>
      <c r="BE26" s="285"/>
      <c r="BF26" s="286"/>
      <c r="BG26" s="287"/>
      <c r="BH26" s="288"/>
      <c r="BI26" s="285"/>
      <c r="BJ26" s="289"/>
      <c r="BK26" s="290"/>
      <c r="BL26" s="288"/>
      <c r="BM26" s="285"/>
      <c r="BN26" s="286"/>
      <c r="BO26" s="287"/>
      <c r="BP26" s="288"/>
      <c r="BQ26" s="285"/>
      <c r="BR26" s="289"/>
      <c r="BS26" s="290"/>
      <c r="BT26" s="288"/>
      <c r="BU26" s="285"/>
      <c r="BV26" s="286"/>
      <c r="BW26" s="287"/>
      <c r="BX26" s="140"/>
      <c r="BY26" s="140"/>
      <c r="BZ26" s="140"/>
      <c r="CA26" s="140"/>
      <c r="CB26" s="58" t="str">
        <f t="shared" si="0"/>
        <v/>
      </c>
    </row>
    <row r="27" spans="1:80" ht="15" customHeight="1">
      <c r="A27" s="106">
        <v>18</v>
      </c>
      <c r="B27" s="250" t="str">
        <f>IF('2_F'!$B26="","",'2_F'!$B26)</f>
        <v/>
      </c>
      <c r="C27" s="251"/>
      <c r="D27" s="252"/>
      <c r="E27" s="110" t="str">
        <f>IF('2_B'!$E26="","",'2_B'!$E26)</f>
        <v/>
      </c>
      <c r="F27" s="352"/>
      <c r="G27" s="353"/>
      <c r="H27" s="297"/>
      <c r="I27" s="298"/>
      <c r="J27" s="297"/>
      <c r="K27" s="298"/>
      <c r="L27" s="297"/>
      <c r="M27" s="298"/>
      <c r="N27" s="299"/>
      <c r="O27" s="302"/>
      <c r="P27" s="297"/>
      <c r="Q27" s="298"/>
      <c r="R27" s="297"/>
      <c r="S27" s="298"/>
      <c r="T27" s="297"/>
      <c r="U27" s="298"/>
      <c r="V27" s="299"/>
      <c r="W27" s="302"/>
      <c r="X27" s="297"/>
      <c r="Y27" s="298"/>
      <c r="Z27" s="297"/>
      <c r="AA27" s="298"/>
      <c r="AB27" s="297"/>
      <c r="AC27" s="298"/>
      <c r="AD27" s="299"/>
      <c r="AE27" s="302"/>
      <c r="AF27" s="297"/>
      <c r="AG27" s="298"/>
      <c r="AH27" s="297"/>
      <c r="AI27" s="298"/>
      <c r="AJ27" s="297"/>
      <c r="AK27" s="298"/>
      <c r="AL27" s="299"/>
      <c r="AM27" s="302"/>
      <c r="AN27" s="297"/>
      <c r="AO27" s="298"/>
      <c r="AP27" s="297"/>
      <c r="AQ27" s="298"/>
      <c r="AR27" s="297"/>
      <c r="AS27" s="298"/>
      <c r="AT27" s="299"/>
      <c r="AU27" s="302"/>
      <c r="AV27" s="297"/>
      <c r="AW27" s="298"/>
      <c r="AX27" s="297"/>
      <c r="AY27" s="298"/>
      <c r="AZ27" s="297"/>
      <c r="BA27" s="298"/>
      <c r="BB27" s="299"/>
      <c r="BC27" s="302"/>
      <c r="BD27" s="297"/>
      <c r="BE27" s="298"/>
      <c r="BF27" s="297"/>
      <c r="BG27" s="298"/>
      <c r="BH27" s="297"/>
      <c r="BI27" s="298"/>
      <c r="BJ27" s="299"/>
      <c r="BK27" s="302"/>
      <c r="BL27" s="297"/>
      <c r="BM27" s="298"/>
      <c r="BN27" s="297"/>
      <c r="BO27" s="298"/>
      <c r="BP27" s="297"/>
      <c r="BQ27" s="298"/>
      <c r="BR27" s="299"/>
      <c r="BS27" s="302"/>
      <c r="BT27" s="297"/>
      <c r="BU27" s="298"/>
      <c r="BV27" s="297"/>
      <c r="BW27" s="298"/>
      <c r="BX27" s="138"/>
      <c r="BY27" s="138"/>
      <c r="BZ27" s="138"/>
      <c r="CA27" s="138"/>
      <c r="CB27" s="58" t="str">
        <f t="shared" si="0"/>
        <v/>
      </c>
    </row>
    <row r="28" spans="1:80" ht="15" customHeight="1">
      <c r="A28" s="107">
        <v>19</v>
      </c>
      <c r="B28" s="253" t="str">
        <f>IF('2_F'!$B27="","",'2_F'!$B27)</f>
        <v/>
      </c>
      <c r="C28" s="254"/>
      <c r="D28" s="255"/>
      <c r="E28" s="111" t="str">
        <f>IF('2_B'!$E27="","",'2_B'!$E27)</f>
        <v/>
      </c>
      <c r="F28" s="354"/>
      <c r="G28" s="355"/>
      <c r="H28" s="288"/>
      <c r="I28" s="285"/>
      <c r="J28" s="286"/>
      <c r="K28" s="287"/>
      <c r="L28" s="288"/>
      <c r="M28" s="285"/>
      <c r="N28" s="289"/>
      <c r="O28" s="290"/>
      <c r="P28" s="288"/>
      <c r="Q28" s="285"/>
      <c r="R28" s="286"/>
      <c r="S28" s="287"/>
      <c r="T28" s="288"/>
      <c r="U28" s="285"/>
      <c r="V28" s="289"/>
      <c r="W28" s="290"/>
      <c r="X28" s="288"/>
      <c r="Y28" s="285"/>
      <c r="Z28" s="286"/>
      <c r="AA28" s="287"/>
      <c r="AB28" s="288"/>
      <c r="AC28" s="285"/>
      <c r="AD28" s="289"/>
      <c r="AE28" s="290"/>
      <c r="AF28" s="288"/>
      <c r="AG28" s="285"/>
      <c r="AH28" s="286"/>
      <c r="AI28" s="287"/>
      <c r="AJ28" s="288"/>
      <c r="AK28" s="285"/>
      <c r="AL28" s="289"/>
      <c r="AM28" s="290"/>
      <c r="AN28" s="288"/>
      <c r="AO28" s="285"/>
      <c r="AP28" s="286"/>
      <c r="AQ28" s="287"/>
      <c r="AR28" s="288"/>
      <c r="AS28" s="285"/>
      <c r="AT28" s="289"/>
      <c r="AU28" s="290"/>
      <c r="AV28" s="288"/>
      <c r="AW28" s="285"/>
      <c r="AX28" s="286"/>
      <c r="AY28" s="287"/>
      <c r="AZ28" s="288"/>
      <c r="BA28" s="285"/>
      <c r="BB28" s="289"/>
      <c r="BC28" s="290"/>
      <c r="BD28" s="288"/>
      <c r="BE28" s="285"/>
      <c r="BF28" s="286"/>
      <c r="BG28" s="287"/>
      <c r="BH28" s="288"/>
      <c r="BI28" s="285"/>
      <c r="BJ28" s="289"/>
      <c r="BK28" s="290"/>
      <c r="BL28" s="288"/>
      <c r="BM28" s="285"/>
      <c r="BN28" s="286"/>
      <c r="BO28" s="287"/>
      <c r="BP28" s="288"/>
      <c r="BQ28" s="285"/>
      <c r="BR28" s="289"/>
      <c r="BS28" s="290"/>
      <c r="BT28" s="288"/>
      <c r="BU28" s="285"/>
      <c r="BV28" s="286"/>
      <c r="BW28" s="287"/>
      <c r="BX28" s="140"/>
      <c r="BY28" s="140"/>
      <c r="BZ28" s="140"/>
      <c r="CA28" s="140"/>
      <c r="CB28" s="58" t="str">
        <f t="shared" si="0"/>
        <v/>
      </c>
    </row>
    <row r="29" spans="1:80" ht="15" customHeight="1">
      <c r="A29" s="106">
        <v>20</v>
      </c>
      <c r="B29" s="250" t="str">
        <f>IF('2_F'!$B28="","",'2_F'!$B28)</f>
        <v/>
      </c>
      <c r="C29" s="251"/>
      <c r="D29" s="252"/>
      <c r="E29" s="110" t="str">
        <f>IF('2_B'!$E28="","",'2_B'!$E28)</f>
        <v/>
      </c>
      <c r="F29" s="352"/>
      <c r="G29" s="353"/>
      <c r="H29" s="297"/>
      <c r="I29" s="298"/>
      <c r="J29" s="297"/>
      <c r="K29" s="298"/>
      <c r="L29" s="297"/>
      <c r="M29" s="298"/>
      <c r="N29" s="299"/>
      <c r="O29" s="302"/>
      <c r="P29" s="297"/>
      <c r="Q29" s="298"/>
      <c r="R29" s="297"/>
      <c r="S29" s="298"/>
      <c r="T29" s="297"/>
      <c r="U29" s="298"/>
      <c r="V29" s="299"/>
      <c r="W29" s="302"/>
      <c r="X29" s="297"/>
      <c r="Y29" s="298"/>
      <c r="Z29" s="297"/>
      <c r="AA29" s="298"/>
      <c r="AB29" s="297"/>
      <c r="AC29" s="298"/>
      <c r="AD29" s="299"/>
      <c r="AE29" s="302"/>
      <c r="AF29" s="297"/>
      <c r="AG29" s="298"/>
      <c r="AH29" s="297"/>
      <c r="AI29" s="298"/>
      <c r="AJ29" s="297"/>
      <c r="AK29" s="298"/>
      <c r="AL29" s="299"/>
      <c r="AM29" s="302"/>
      <c r="AN29" s="297"/>
      <c r="AO29" s="298"/>
      <c r="AP29" s="297"/>
      <c r="AQ29" s="298"/>
      <c r="AR29" s="297"/>
      <c r="AS29" s="298"/>
      <c r="AT29" s="299"/>
      <c r="AU29" s="302"/>
      <c r="AV29" s="297"/>
      <c r="AW29" s="298"/>
      <c r="AX29" s="297"/>
      <c r="AY29" s="298"/>
      <c r="AZ29" s="297"/>
      <c r="BA29" s="298"/>
      <c r="BB29" s="299"/>
      <c r="BC29" s="302"/>
      <c r="BD29" s="297"/>
      <c r="BE29" s="298"/>
      <c r="BF29" s="297"/>
      <c r="BG29" s="298"/>
      <c r="BH29" s="297"/>
      <c r="BI29" s="298"/>
      <c r="BJ29" s="299"/>
      <c r="BK29" s="302"/>
      <c r="BL29" s="297"/>
      <c r="BM29" s="298"/>
      <c r="BN29" s="297"/>
      <c r="BO29" s="298"/>
      <c r="BP29" s="297"/>
      <c r="BQ29" s="298"/>
      <c r="BR29" s="299"/>
      <c r="BS29" s="302"/>
      <c r="BT29" s="297"/>
      <c r="BU29" s="298"/>
      <c r="BV29" s="297"/>
      <c r="BW29" s="298"/>
      <c r="BX29" s="138"/>
      <c r="BY29" s="138"/>
      <c r="BZ29" s="138"/>
      <c r="CA29" s="138"/>
      <c r="CB29" s="58" t="str">
        <f t="shared" si="0"/>
        <v/>
      </c>
    </row>
    <row r="30" spans="1:80" ht="15" customHeight="1">
      <c r="A30" s="107">
        <v>21</v>
      </c>
      <c r="B30" s="253" t="str">
        <f>IF('2_F'!$B29="","",'2_F'!$B29)</f>
        <v/>
      </c>
      <c r="C30" s="254"/>
      <c r="D30" s="255"/>
      <c r="E30" s="111" t="str">
        <f>IF('2_B'!$E29="","",'2_B'!$E29)</f>
        <v/>
      </c>
      <c r="F30" s="354"/>
      <c r="G30" s="355"/>
      <c r="H30" s="288"/>
      <c r="I30" s="285"/>
      <c r="J30" s="286"/>
      <c r="K30" s="287"/>
      <c r="L30" s="288"/>
      <c r="M30" s="285"/>
      <c r="N30" s="289"/>
      <c r="O30" s="290"/>
      <c r="P30" s="288"/>
      <c r="Q30" s="285"/>
      <c r="R30" s="286"/>
      <c r="S30" s="287"/>
      <c r="T30" s="288"/>
      <c r="U30" s="285"/>
      <c r="V30" s="289"/>
      <c r="W30" s="290"/>
      <c r="X30" s="288"/>
      <c r="Y30" s="285"/>
      <c r="Z30" s="286"/>
      <c r="AA30" s="287"/>
      <c r="AB30" s="288"/>
      <c r="AC30" s="285"/>
      <c r="AD30" s="289"/>
      <c r="AE30" s="290"/>
      <c r="AF30" s="288"/>
      <c r="AG30" s="285"/>
      <c r="AH30" s="286"/>
      <c r="AI30" s="287"/>
      <c r="AJ30" s="288"/>
      <c r="AK30" s="285"/>
      <c r="AL30" s="289"/>
      <c r="AM30" s="290"/>
      <c r="AN30" s="288"/>
      <c r="AO30" s="285"/>
      <c r="AP30" s="286"/>
      <c r="AQ30" s="287"/>
      <c r="AR30" s="288"/>
      <c r="AS30" s="285"/>
      <c r="AT30" s="289"/>
      <c r="AU30" s="290"/>
      <c r="AV30" s="288"/>
      <c r="AW30" s="285"/>
      <c r="AX30" s="286"/>
      <c r="AY30" s="287"/>
      <c r="AZ30" s="288"/>
      <c r="BA30" s="285"/>
      <c r="BB30" s="289"/>
      <c r="BC30" s="290"/>
      <c r="BD30" s="288"/>
      <c r="BE30" s="285"/>
      <c r="BF30" s="286"/>
      <c r="BG30" s="287"/>
      <c r="BH30" s="288"/>
      <c r="BI30" s="285"/>
      <c r="BJ30" s="289"/>
      <c r="BK30" s="290"/>
      <c r="BL30" s="288"/>
      <c r="BM30" s="285"/>
      <c r="BN30" s="286"/>
      <c r="BO30" s="287"/>
      <c r="BP30" s="288"/>
      <c r="BQ30" s="285"/>
      <c r="BR30" s="289"/>
      <c r="BS30" s="290"/>
      <c r="BT30" s="288"/>
      <c r="BU30" s="285"/>
      <c r="BV30" s="286"/>
      <c r="BW30" s="287"/>
      <c r="BX30" s="140"/>
      <c r="BY30" s="140"/>
      <c r="BZ30" s="140"/>
      <c r="CA30" s="140"/>
      <c r="CB30" s="58" t="str">
        <f t="shared" si="0"/>
        <v/>
      </c>
    </row>
    <row r="31" spans="1:80" ht="15" customHeight="1">
      <c r="A31" s="106">
        <v>22</v>
      </c>
      <c r="B31" s="250" t="str">
        <f>IF('2_F'!$B30="","",'2_F'!$B30)</f>
        <v/>
      </c>
      <c r="C31" s="251"/>
      <c r="D31" s="252"/>
      <c r="E31" s="110" t="str">
        <f>IF('2_B'!$E30="","",'2_B'!$E30)</f>
        <v/>
      </c>
      <c r="F31" s="352"/>
      <c r="G31" s="353"/>
      <c r="H31" s="297"/>
      <c r="I31" s="298"/>
      <c r="J31" s="297"/>
      <c r="K31" s="298"/>
      <c r="L31" s="297"/>
      <c r="M31" s="298"/>
      <c r="N31" s="299"/>
      <c r="O31" s="302"/>
      <c r="P31" s="297"/>
      <c r="Q31" s="298"/>
      <c r="R31" s="297"/>
      <c r="S31" s="298"/>
      <c r="T31" s="297"/>
      <c r="U31" s="298"/>
      <c r="V31" s="299"/>
      <c r="W31" s="302"/>
      <c r="X31" s="297"/>
      <c r="Y31" s="298"/>
      <c r="Z31" s="297"/>
      <c r="AA31" s="298"/>
      <c r="AB31" s="297"/>
      <c r="AC31" s="298"/>
      <c r="AD31" s="299"/>
      <c r="AE31" s="302"/>
      <c r="AF31" s="297"/>
      <c r="AG31" s="298"/>
      <c r="AH31" s="297"/>
      <c r="AI31" s="298"/>
      <c r="AJ31" s="297"/>
      <c r="AK31" s="298"/>
      <c r="AL31" s="299"/>
      <c r="AM31" s="302"/>
      <c r="AN31" s="297"/>
      <c r="AO31" s="298"/>
      <c r="AP31" s="297"/>
      <c r="AQ31" s="298"/>
      <c r="AR31" s="297"/>
      <c r="AS31" s="298"/>
      <c r="AT31" s="299"/>
      <c r="AU31" s="302"/>
      <c r="AV31" s="297"/>
      <c r="AW31" s="298"/>
      <c r="AX31" s="297"/>
      <c r="AY31" s="298"/>
      <c r="AZ31" s="297"/>
      <c r="BA31" s="298"/>
      <c r="BB31" s="299"/>
      <c r="BC31" s="302"/>
      <c r="BD31" s="297"/>
      <c r="BE31" s="298"/>
      <c r="BF31" s="297"/>
      <c r="BG31" s="298"/>
      <c r="BH31" s="297"/>
      <c r="BI31" s="298"/>
      <c r="BJ31" s="299"/>
      <c r="BK31" s="302"/>
      <c r="BL31" s="297"/>
      <c r="BM31" s="298"/>
      <c r="BN31" s="297"/>
      <c r="BO31" s="298"/>
      <c r="BP31" s="297"/>
      <c r="BQ31" s="298"/>
      <c r="BR31" s="299"/>
      <c r="BS31" s="302"/>
      <c r="BT31" s="297"/>
      <c r="BU31" s="298"/>
      <c r="BV31" s="297"/>
      <c r="BW31" s="298"/>
      <c r="BX31" s="138"/>
      <c r="BY31" s="138"/>
      <c r="BZ31" s="138"/>
      <c r="CA31" s="138"/>
      <c r="CB31" s="58" t="str">
        <f t="shared" si="0"/>
        <v/>
      </c>
    </row>
    <row r="32" spans="1:80" ht="15" customHeight="1">
      <c r="A32" s="107">
        <v>23</v>
      </c>
      <c r="B32" s="253" t="str">
        <f>IF('2_F'!$B31="","",'2_F'!$B31)</f>
        <v/>
      </c>
      <c r="C32" s="254"/>
      <c r="D32" s="255"/>
      <c r="E32" s="111" t="str">
        <f>IF('2_B'!$E31="","",'2_B'!$E31)</f>
        <v/>
      </c>
      <c r="F32" s="354"/>
      <c r="G32" s="355"/>
      <c r="H32" s="288"/>
      <c r="I32" s="285"/>
      <c r="J32" s="286"/>
      <c r="K32" s="287"/>
      <c r="L32" s="288"/>
      <c r="M32" s="285"/>
      <c r="N32" s="289"/>
      <c r="O32" s="290"/>
      <c r="P32" s="288"/>
      <c r="Q32" s="285"/>
      <c r="R32" s="286"/>
      <c r="S32" s="287"/>
      <c r="T32" s="288"/>
      <c r="U32" s="285"/>
      <c r="V32" s="289"/>
      <c r="W32" s="290"/>
      <c r="X32" s="288"/>
      <c r="Y32" s="285"/>
      <c r="Z32" s="286"/>
      <c r="AA32" s="287"/>
      <c r="AB32" s="288"/>
      <c r="AC32" s="285"/>
      <c r="AD32" s="289"/>
      <c r="AE32" s="290"/>
      <c r="AF32" s="288"/>
      <c r="AG32" s="285"/>
      <c r="AH32" s="286"/>
      <c r="AI32" s="287"/>
      <c r="AJ32" s="288"/>
      <c r="AK32" s="285"/>
      <c r="AL32" s="289"/>
      <c r="AM32" s="290"/>
      <c r="AN32" s="288"/>
      <c r="AO32" s="285"/>
      <c r="AP32" s="286"/>
      <c r="AQ32" s="287"/>
      <c r="AR32" s="288"/>
      <c r="AS32" s="285"/>
      <c r="AT32" s="289"/>
      <c r="AU32" s="290"/>
      <c r="AV32" s="288"/>
      <c r="AW32" s="285"/>
      <c r="AX32" s="286"/>
      <c r="AY32" s="287"/>
      <c r="AZ32" s="288"/>
      <c r="BA32" s="285"/>
      <c r="BB32" s="289"/>
      <c r="BC32" s="290"/>
      <c r="BD32" s="288"/>
      <c r="BE32" s="285"/>
      <c r="BF32" s="286"/>
      <c r="BG32" s="287"/>
      <c r="BH32" s="288"/>
      <c r="BI32" s="285"/>
      <c r="BJ32" s="289"/>
      <c r="BK32" s="290"/>
      <c r="BL32" s="288"/>
      <c r="BM32" s="285"/>
      <c r="BN32" s="286"/>
      <c r="BO32" s="287"/>
      <c r="BP32" s="288"/>
      <c r="BQ32" s="285"/>
      <c r="BR32" s="289"/>
      <c r="BS32" s="290"/>
      <c r="BT32" s="288"/>
      <c r="BU32" s="285"/>
      <c r="BV32" s="286"/>
      <c r="BW32" s="287"/>
      <c r="BX32" s="140"/>
      <c r="BY32" s="140"/>
      <c r="BZ32" s="140"/>
      <c r="CA32" s="140"/>
      <c r="CB32" s="58" t="str">
        <f t="shared" si="0"/>
        <v/>
      </c>
    </row>
    <row r="33" spans="1:80" ht="15" customHeight="1">
      <c r="A33" s="106">
        <v>24</v>
      </c>
      <c r="B33" s="250" t="str">
        <f>IF('2_F'!$B32="","",'2_F'!$B32)</f>
        <v/>
      </c>
      <c r="C33" s="251"/>
      <c r="D33" s="252"/>
      <c r="E33" s="110" t="str">
        <f>IF('2_B'!$E32="","",'2_B'!$E32)</f>
        <v/>
      </c>
      <c r="F33" s="352"/>
      <c r="G33" s="353"/>
      <c r="H33" s="297"/>
      <c r="I33" s="298"/>
      <c r="J33" s="297"/>
      <c r="K33" s="298"/>
      <c r="L33" s="297"/>
      <c r="M33" s="298"/>
      <c r="N33" s="299"/>
      <c r="O33" s="302"/>
      <c r="P33" s="297"/>
      <c r="Q33" s="298"/>
      <c r="R33" s="297"/>
      <c r="S33" s="298"/>
      <c r="T33" s="297"/>
      <c r="U33" s="298"/>
      <c r="V33" s="299"/>
      <c r="W33" s="302"/>
      <c r="X33" s="297"/>
      <c r="Y33" s="298"/>
      <c r="Z33" s="297"/>
      <c r="AA33" s="298"/>
      <c r="AB33" s="297"/>
      <c r="AC33" s="298"/>
      <c r="AD33" s="299"/>
      <c r="AE33" s="302"/>
      <c r="AF33" s="297"/>
      <c r="AG33" s="298"/>
      <c r="AH33" s="297"/>
      <c r="AI33" s="298"/>
      <c r="AJ33" s="297"/>
      <c r="AK33" s="298"/>
      <c r="AL33" s="299"/>
      <c r="AM33" s="302"/>
      <c r="AN33" s="297"/>
      <c r="AO33" s="298"/>
      <c r="AP33" s="297"/>
      <c r="AQ33" s="298"/>
      <c r="AR33" s="297"/>
      <c r="AS33" s="298"/>
      <c r="AT33" s="299"/>
      <c r="AU33" s="302"/>
      <c r="AV33" s="297"/>
      <c r="AW33" s="298"/>
      <c r="AX33" s="297"/>
      <c r="AY33" s="298"/>
      <c r="AZ33" s="297"/>
      <c r="BA33" s="298"/>
      <c r="BB33" s="299"/>
      <c r="BC33" s="302"/>
      <c r="BD33" s="297"/>
      <c r="BE33" s="298"/>
      <c r="BF33" s="297"/>
      <c r="BG33" s="298"/>
      <c r="BH33" s="297"/>
      <c r="BI33" s="298"/>
      <c r="BJ33" s="299"/>
      <c r="BK33" s="302"/>
      <c r="BL33" s="297"/>
      <c r="BM33" s="298"/>
      <c r="BN33" s="297"/>
      <c r="BO33" s="298"/>
      <c r="BP33" s="297"/>
      <c r="BQ33" s="298"/>
      <c r="BR33" s="299"/>
      <c r="BS33" s="302"/>
      <c r="BT33" s="297"/>
      <c r="BU33" s="298"/>
      <c r="BV33" s="297"/>
      <c r="BW33" s="298"/>
      <c r="BX33" s="138"/>
      <c r="BY33" s="138"/>
      <c r="BZ33" s="138"/>
      <c r="CA33" s="138"/>
      <c r="CB33" s="58" t="str">
        <f t="shared" si="0"/>
        <v/>
      </c>
    </row>
    <row r="34" spans="1:80" ht="15" customHeight="1">
      <c r="A34" s="107">
        <v>25</v>
      </c>
      <c r="B34" s="253" t="str">
        <f>IF('2_F'!$B33="","",'2_F'!$B33)</f>
        <v/>
      </c>
      <c r="C34" s="254"/>
      <c r="D34" s="255"/>
      <c r="E34" s="111" t="str">
        <f>IF('2_B'!$E33="","",'2_B'!$E33)</f>
        <v/>
      </c>
      <c r="F34" s="354"/>
      <c r="G34" s="355"/>
      <c r="H34" s="288"/>
      <c r="I34" s="285"/>
      <c r="J34" s="286"/>
      <c r="K34" s="287"/>
      <c r="L34" s="288"/>
      <c r="M34" s="285"/>
      <c r="N34" s="289"/>
      <c r="O34" s="290"/>
      <c r="P34" s="288"/>
      <c r="Q34" s="285"/>
      <c r="R34" s="286"/>
      <c r="S34" s="287"/>
      <c r="T34" s="288"/>
      <c r="U34" s="285"/>
      <c r="V34" s="289"/>
      <c r="W34" s="290"/>
      <c r="X34" s="288"/>
      <c r="Y34" s="285"/>
      <c r="Z34" s="286"/>
      <c r="AA34" s="287"/>
      <c r="AB34" s="288"/>
      <c r="AC34" s="285"/>
      <c r="AD34" s="289"/>
      <c r="AE34" s="290"/>
      <c r="AF34" s="288"/>
      <c r="AG34" s="285"/>
      <c r="AH34" s="286"/>
      <c r="AI34" s="287"/>
      <c r="AJ34" s="288"/>
      <c r="AK34" s="285"/>
      <c r="AL34" s="289"/>
      <c r="AM34" s="290"/>
      <c r="AN34" s="288"/>
      <c r="AO34" s="285"/>
      <c r="AP34" s="286"/>
      <c r="AQ34" s="287"/>
      <c r="AR34" s="288"/>
      <c r="AS34" s="285"/>
      <c r="AT34" s="289"/>
      <c r="AU34" s="290"/>
      <c r="AV34" s="288"/>
      <c r="AW34" s="285"/>
      <c r="AX34" s="286"/>
      <c r="AY34" s="287"/>
      <c r="AZ34" s="288"/>
      <c r="BA34" s="285"/>
      <c r="BB34" s="289"/>
      <c r="BC34" s="290"/>
      <c r="BD34" s="288"/>
      <c r="BE34" s="285"/>
      <c r="BF34" s="286"/>
      <c r="BG34" s="287"/>
      <c r="BH34" s="288"/>
      <c r="BI34" s="285"/>
      <c r="BJ34" s="289"/>
      <c r="BK34" s="290"/>
      <c r="BL34" s="288"/>
      <c r="BM34" s="285"/>
      <c r="BN34" s="286"/>
      <c r="BO34" s="287"/>
      <c r="BP34" s="288"/>
      <c r="BQ34" s="285"/>
      <c r="BR34" s="289"/>
      <c r="BS34" s="290"/>
      <c r="BT34" s="288"/>
      <c r="BU34" s="285"/>
      <c r="BV34" s="286"/>
      <c r="BW34" s="287"/>
      <c r="BX34" s="140"/>
      <c r="BY34" s="140"/>
      <c r="BZ34" s="140"/>
      <c r="CA34" s="140"/>
      <c r="CB34" s="58" t="str">
        <f t="shared" si="0"/>
        <v/>
      </c>
    </row>
    <row r="35" spans="1:80" ht="15" customHeight="1">
      <c r="A35" s="106">
        <v>26</v>
      </c>
      <c r="B35" s="250" t="str">
        <f>IF('2_F'!$B34="","",'2_F'!$B34)</f>
        <v/>
      </c>
      <c r="C35" s="251"/>
      <c r="D35" s="252"/>
      <c r="E35" s="110" t="str">
        <f>IF('2_B'!$E34="","",'2_B'!$E34)</f>
        <v/>
      </c>
      <c r="F35" s="352"/>
      <c r="G35" s="353"/>
      <c r="H35" s="297"/>
      <c r="I35" s="298"/>
      <c r="J35" s="297"/>
      <c r="K35" s="298"/>
      <c r="L35" s="297"/>
      <c r="M35" s="298"/>
      <c r="N35" s="299"/>
      <c r="O35" s="302"/>
      <c r="P35" s="297"/>
      <c r="Q35" s="298"/>
      <c r="R35" s="297"/>
      <c r="S35" s="298"/>
      <c r="T35" s="297"/>
      <c r="U35" s="298"/>
      <c r="V35" s="299"/>
      <c r="W35" s="302"/>
      <c r="X35" s="297"/>
      <c r="Y35" s="298"/>
      <c r="Z35" s="297"/>
      <c r="AA35" s="298"/>
      <c r="AB35" s="297"/>
      <c r="AC35" s="298"/>
      <c r="AD35" s="299"/>
      <c r="AE35" s="302"/>
      <c r="AF35" s="297"/>
      <c r="AG35" s="298"/>
      <c r="AH35" s="297"/>
      <c r="AI35" s="298"/>
      <c r="AJ35" s="297"/>
      <c r="AK35" s="298"/>
      <c r="AL35" s="299"/>
      <c r="AM35" s="302"/>
      <c r="AN35" s="297"/>
      <c r="AO35" s="298"/>
      <c r="AP35" s="297"/>
      <c r="AQ35" s="298"/>
      <c r="AR35" s="297"/>
      <c r="AS35" s="298"/>
      <c r="AT35" s="299"/>
      <c r="AU35" s="302"/>
      <c r="AV35" s="297"/>
      <c r="AW35" s="298"/>
      <c r="AX35" s="297"/>
      <c r="AY35" s="298"/>
      <c r="AZ35" s="297"/>
      <c r="BA35" s="298"/>
      <c r="BB35" s="299"/>
      <c r="BC35" s="302"/>
      <c r="BD35" s="297"/>
      <c r="BE35" s="298"/>
      <c r="BF35" s="297"/>
      <c r="BG35" s="298"/>
      <c r="BH35" s="297"/>
      <c r="BI35" s="298"/>
      <c r="BJ35" s="299"/>
      <c r="BK35" s="302"/>
      <c r="BL35" s="297"/>
      <c r="BM35" s="298"/>
      <c r="BN35" s="297"/>
      <c r="BO35" s="298"/>
      <c r="BP35" s="297"/>
      <c r="BQ35" s="298"/>
      <c r="BR35" s="299"/>
      <c r="BS35" s="302"/>
      <c r="BT35" s="297"/>
      <c r="BU35" s="298"/>
      <c r="BV35" s="297"/>
      <c r="BW35" s="298"/>
      <c r="BX35" s="138"/>
      <c r="BY35" s="138"/>
      <c r="BZ35" s="138"/>
      <c r="CA35" s="138"/>
      <c r="CB35" s="58" t="str">
        <f t="shared" si="0"/>
        <v/>
      </c>
    </row>
    <row r="36" spans="1:80" ht="15" customHeight="1">
      <c r="A36" s="107">
        <v>27</v>
      </c>
      <c r="B36" s="253" t="str">
        <f>IF('2_F'!$B35="","",'2_F'!$B35)</f>
        <v/>
      </c>
      <c r="C36" s="254"/>
      <c r="D36" s="255"/>
      <c r="E36" s="111" t="str">
        <f>IF('2_B'!$E35="","",'2_B'!$E35)</f>
        <v/>
      </c>
      <c r="F36" s="354"/>
      <c r="G36" s="355"/>
      <c r="H36" s="288"/>
      <c r="I36" s="285"/>
      <c r="J36" s="286"/>
      <c r="K36" s="287"/>
      <c r="L36" s="288"/>
      <c r="M36" s="285"/>
      <c r="N36" s="289"/>
      <c r="O36" s="290"/>
      <c r="P36" s="288"/>
      <c r="Q36" s="285"/>
      <c r="R36" s="286"/>
      <c r="S36" s="287"/>
      <c r="T36" s="288"/>
      <c r="U36" s="285"/>
      <c r="V36" s="289"/>
      <c r="W36" s="290"/>
      <c r="X36" s="288"/>
      <c r="Y36" s="285"/>
      <c r="Z36" s="286"/>
      <c r="AA36" s="287"/>
      <c r="AB36" s="288"/>
      <c r="AC36" s="285"/>
      <c r="AD36" s="289"/>
      <c r="AE36" s="290"/>
      <c r="AF36" s="288"/>
      <c r="AG36" s="285"/>
      <c r="AH36" s="286"/>
      <c r="AI36" s="287"/>
      <c r="AJ36" s="288"/>
      <c r="AK36" s="285"/>
      <c r="AL36" s="289"/>
      <c r="AM36" s="290"/>
      <c r="AN36" s="288"/>
      <c r="AO36" s="285"/>
      <c r="AP36" s="286"/>
      <c r="AQ36" s="287"/>
      <c r="AR36" s="288"/>
      <c r="AS36" s="285"/>
      <c r="AT36" s="289"/>
      <c r="AU36" s="290"/>
      <c r="AV36" s="288"/>
      <c r="AW36" s="285"/>
      <c r="AX36" s="286"/>
      <c r="AY36" s="287"/>
      <c r="AZ36" s="288"/>
      <c r="BA36" s="285"/>
      <c r="BB36" s="289"/>
      <c r="BC36" s="290"/>
      <c r="BD36" s="288"/>
      <c r="BE36" s="285"/>
      <c r="BF36" s="286"/>
      <c r="BG36" s="287"/>
      <c r="BH36" s="288"/>
      <c r="BI36" s="285"/>
      <c r="BJ36" s="289"/>
      <c r="BK36" s="290"/>
      <c r="BL36" s="288"/>
      <c r="BM36" s="285"/>
      <c r="BN36" s="286"/>
      <c r="BO36" s="287"/>
      <c r="BP36" s="288"/>
      <c r="BQ36" s="285"/>
      <c r="BR36" s="289"/>
      <c r="BS36" s="290"/>
      <c r="BT36" s="288"/>
      <c r="BU36" s="285"/>
      <c r="BV36" s="286"/>
      <c r="BW36" s="287"/>
      <c r="BX36" s="140"/>
      <c r="BY36" s="140"/>
      <c r="BZ36" s="140"/>
      <c r="CA36" s="140"/>
      <c r="CB36" s="58" t="str">
        <f t="shared" si="0"/>
        <v/>
      </c>
    </row>
    <row r="37" spans="1:80" ht="15" customHeight="1">
      <c r="A37" s="106">
        <v>28</v>
      </c>
      <c r="B37" s="250" t="str">
        <f>IF('2_F'!$B36="","",'2_F'!$B36)</f>
        <v/>
      </c>
      <c r="C37" s="251"/>
      <c r="D37" s="252"/>
      <c r="E37" s="110" t="str">
        <f>IF('2_B'!$E36="","",'2_B'!$E36)</f>
        <v/>
      </c>
      <c r="F37" s="352"/>
      <c r="G37" s="353"/>
      <c r="H37" s="297"/>
      <c r="I37" s="298"/>
      <c r="J37" s="297"/>
      <c r="K37" s="298"/>
      <c r="L37" s="297"/>
      <c r="M37" s="298"/>
      <c r="N37" s="299"/>
      <c r="O37" s="302"/>
      <c r="P37" s="297"/>
      <c r="Q37" s="298"/>
      <c r="R37" s="297"/>
      <c r="S37" s="298"/>
      <c r="T37" s="297"/>
      <c r="U37" s="298"/>
      <c r="V37" s="299"/>
      <c r="W37" s="302"/>
      <c r="X37" s="297"/>
      <c r="Y37" s="298"/>
      <c r="Z37" s="297"/>
      <c r="AA37" s="298"/>
      <c r="AB37" s="297"/>
      <c r="AC37" s="298"/>
      <c r="AD37" s="299"/>
      <c r="AE37" s="302"/>
      <c r="AF37" s="297"/>
      <c r="AG37" s="298"/>
      <c r="AH37" s="297"/>
      <c r="AI37" s="298"/>
      <c r="AJ37" s="297"/>
      <c r="AK37" s="298"/>
      <c r="AL37" s="299"/>
      <c r="AM37" s="302"/>
      <c r="AN37" s="297"/>
      <c r="AO37" s="298"/>
      <c r="AP37" s="297"/>
      <c r="AQ37" s="298"/>
      <c r="AR37" s="297"/>
      <c r="AS37" s="298"/>
      <c r="AT37" s="299"/>
      <c r="AU37" s="302"/>
      <c r="AV37" s="297"/>
      <c r="AW37" s="298"/>
      <c r="AX37" s="297"/>
      <c r="AY37" s="298"/>
      <c r="AZ37" s="297"/>
      <c r="BA37" s="298"/>
      <c r="BB37" s="299"/>
      <c r="BC37" s="302"/>
      <c r="BD37" s="297"/>
      <c r="BE37" s="298"/>
      <c r="BF37" s="297"/>
      <c r="BG37" s="298"/>
      <c r="BH37" s="297"/>
      <c r="BI37" s="298"/>
      <c r="BJ37" s="299"/>
      <c r="BK37" s="302"/>
      <c r="BL37" s="297"/>
      <c r="BM37" s="298"/>
      <c r="BN37" s="297"/>
      <c r="BO37" s="298"/>
      <c r="BP37" s="297"/>
      <c r="BQ37" s="298"/>
      <c r="BR37" s="299"/>
      <c r="BS37" s="302"/>
      <c r="BT37" s="297"/>
      <c r="BU37" s="298"/>
      <c r="BV37" s="297"/>
      <c r="BW37" s="298"/>
      <c r="BX37" s="138"/>
      <c r="BY37" s="138"/>
      <c r="BZ37" s="138"/>
      <c r="CA37" s="138"/>
      <c r="CB37" s="58" t="str">
        <f t="shared" si="0"/>
        <v/>
      </c>
    </row>
    <row r="38" spans="1:80" ht="15" customHeight="1">
      <c r="A38" s="107">
        <v>29</v>
      </c>
      <c r="B38" s="253" t="str">
        <f>IF('2_F'!$B37="","",'2_F'!$B37)</f>
        <v/>
      </c>
      <c r="C38" s="254"/>
      <c r="D38" s="255"/>
      <c r="E38" s="111" t="str">
        <f>IF('2_B'!$E37="","",'2_B'!$E37)</f>
        <v/>
      </c>
      <c r="F38" s="354"/>
      <c r="G38" s="355"/>
      <c r="H38" s="288"/>
      <c r="I38" s="285"/>
      <c r="J38" s="286"/>
      <c r="K38" s="287"/>
      <c r="L38" s="288"/>
      <c r="M38" s="285"/>
      <c r="N38" s="289"/>
      <c r="O38" s="290"/>
      <c r="P38" s="288"/>
      <c r="Q38" s="285"/>
      <c r="R38" s="286"/>
      <c r="S38" s="287"/>
      <c r="T38" s="288"/>
      <c r="U38" s="285"/>
      <c r="V38" s="289"/>
      <c r="W38" s="290"/>
      <c r="X38" s="288"/>
      <c r="Y38" s="285"/>
      <c r="Z38" s="286"/>
      <c r="AA38" s="287"/>
      <c r="AB38" s="288"/>
      <c r="AC38" s="285"/>
      <c r="AD38" s="289"/>
      <c r="AE38" s="290"/>
      <c r="AF38" s="288"/>
      <c r="AG38" s="285"/>
      <c r="AH38" s="286"/>
      <c r="AI38" s="287"/>
      <c r="AJ38" s="288"/>
      <c r="AK38" s="285"/>
      <c r="AL38" s="289"/>
      <c r="AM38" s="290"/>
      <c r="AN38" s="288"/>
      <c r="AO38" s="285"/>
      <c r="AP38" s="286"/>
      <c r="AQ38" s="287"/>
      <c r="AR38" s="288"/>
      <c r="AS38" s="285"/>
      <c r="AT38" s="289"/>
      <c r="AU38" s="290"/>
      <c r="AV38" s="288"/>
      <c r="AW38" s="285"/>
      <c r="AX38" s="286"/>
      <c r="AY38" s="287"/>
      <c r="AZ38" s="288"/>
      <c r="BA38" s="285"/>
      <c r="BB38" s="289"/>
      <c r="BC38" s="290"/>
      <c r="BD38" s="288"/>
      <c r="BE38" s="285"/>
      <c r="BF38" s="286"/>
      <c r="BG38" s="287"/>
      <c r="BH38" s="288"/>
      <c r="BI38" s="285"/>
      <c r="BJ38" s="289"/>
      <c r="BK38" s="290"/>
      <c r="BL38" s="288"/>
      <c r="BM38" s="285"/>
      <c r="BN38" s="286"/>
      <c r="BO38" s="287"/>
      <c r="BP38" s="288"/>
      <c r="BQ38" s="285"/>
      <c r="BR38" s="289"/>
      <c r="BS38" s="290"/>
      <c r="BT38" s="288"/>
      <c r="BU38" s="285"/>
      <c r="BV38" s="286"/>
      <c r="BW38" s="287"/>
      <c r="BX38" s="140"/>
      <c r="BY38" s="140"/>
      <c r="BZ38" s="140"/>
      <c r="CA38" s="140"/>
      <c r="CB38" s="58" t="str">
        <f t="shared" si="0"/>
        <v/>
      </c>
    </row>
    <row r="39" spans="1:80" ht="15" customHeight="1">
      <c r="A39" s="106">
        <v>30</v>
      </c>
      <c r="B39" s="250" t="str">
        <f>IF('2_F'!$B38="","",'2_F'!$B38)</f>
        <v/>
      </c>
      <c r="C39" s="251"/>
      <c r="D39" s="252"/>
      <c r="E39" s="110" t="str">
        <f>IF('2_B'!$E38="","",'2_B'!$E38)</f>
        <v/>
      </c>
      <c r="F39" s="352"/>
      <c r="G39" s="353"/>
      <c r="H39" s="297"/>
      <c r="I39" s="298"/>
      <c r="J39" s="297"/>
      <c r="K39" s="298"/>
      <c r="L39" s="297"/>
      <c r="M39" s="298"/>
      <c r="N39" s="299"/>
      <c r="O39" s="302"/>
      <c r="P39" s="297"/>
      <c r="Q39" s="298"/>
      <c r="R39" s="297"/>
      <c r="S39" s="298"/>
      <c r="T39" s="297"/>
      <c r="U39" s="298"/>
      <c r="V39" s="299"/>
      <c r="W39" s="302"/>
      <c r="X39" s="297"/>
      <c r="Y39" s="298"/>
      <c r="Z39" s="297"/>
      <c r="AA39" s="298"/>
      <c r="AB39" s="297"/>
      <c r="AC39" s="298"/>
      <c r="AD39" s="299"/>
      <c r="AE39" s="302"/>
      <c r="AF39" s="297"/>
      <c r="AG39" s="298"/>
      <c r="AH39" s="297"/>
      <c r="AI39" s="298"/>
      <c r="AJ39" s="297"/>
      <c r="AK39" s="298"/>
      <c r="AL39" s="299"/>
      <c r="AM39" s="302"/>
      <c r="AN39" s="297"/>
      <c r="AO39" s="298"/>
      <c r="AP39" s="297"/>
      <c r="AQ39" s="298"/>
      <c r="AR39" s="297"/>
      <c r="AS39" s="298"/>
      <c r="AT39" s="299"/>
      <c r="AU39" s="302"/>
      <c r="AV39" s="297"/>
      <c r="AW39" s="298"/>
      <c r="AX39" s="297"/>
      <c r="AY39" s="298"/>
      <c r="AZ39" s="297"/>
      <c r="BA39" s="298"/>
      <c r="BB39" s="299"/>
      <c r="BC39" s="302"/>
      <c r="BD39" s="297"/>
      <c r="BE39" s="298"/>
      <c r="BF39" s="297"/>
      <c r="BG39" s="298"/>
      <c r="BH39" s="297"/>
      <c r="BI39" s="298"/>
      <c r="BJ39" s="299"/>
      <c r="BK39" s="302"/>
      <c r="BL39" s="297"/>
      <c r="BM39" s="298"/>
      <c r="BN39" s="297"/>
      <c r="BO39" s="298"/>
      <c r="BP39" s="297"/>
      <c r="BQ39" s="298"/>
      <c r="BR39" s="299"/>
      <c r="BS39" s="302"/>
      <c r="BT39" s="297"/>
      <c r="BU39" s="298"/>
      <c r="BV39" s="297"/>
      <c r="BW39" s="298"/>
      <c r="BX39" s="138"/>
      <c r="BY39" s="138"/>
      <c r="BZ39" s="138"/>
      <c r="CA39" s="138"/>
      <c r="CB39" s="58" t="str">
        <f t="shared" si="0"/>
        <v/>
      </c>
    </row>
    <row r="40" spans="1:80" ht="15" customHeight="1">
      <c r="A40" s="107">
        <v>31</v>
      </c>
      <c r="B40" s="253" t="str">
        <f>IF('2_F'!$B39="","",'2_F'!$B39)</f>
        <v/>
      </c>
      <c r="C40" s="254"/>
      <c r="D40" s="255"/>
      <c r="E40" s="111" t="str">
        <f>IF('2_B'!$E39="","",'2_B'!$E39)</f>
        <v/>
      </c>
      <c r="F40" s="354"/>
      <c r="G40" s="355"/>
      <c r="H40" s="288"/>
      <c r="I40" s="285"/>
      <c r="J40" s="286"/>
      <c r="K40" s="287"/>
      <c r="L40" s="288"/>
      <c r="M40" s="285"/>
      <c r="N40" s="289"/>
      <c r="O40" s="290"/>
      <c r="P40" s="288"/>
      <c r="Q40" s="285"/>
      <c r="R40" s="286"/>
      <c r="S40" s="287"/>
      <c r="T40" s="288"/>
      <c r="U40" s="285"/>
      <c r="V40" s="289"/>
      <c r="W40" s="290"/>
      <c r="X40" s="288"/>
      <c r="Y40" s="285"/>
      <c r="Z40" s="286"/>
      <c r="AA40" s="287"/>
      <c r="AB40" s="288"/>
      <c r="AC40" s="285"/>
      <c r="AD40" s="289"/>
      <c r="AE40" s="290"/>
      <c r="AF40" s="288"/>
      <c r="AG40" s="285"/>
      <c r="AH40" s="286"/>
      <c r="AI40" s="287"/>
      <c r="AJ40" s="288"/>
      <c r="AK40" s="285"/>
      <c r="AL40" s="289"/>
      <c r="AM40" s="290"/>
      <c r="AN40" s="288"/>
      <c r="AO40" s="285"/>
      <c r="AP40" s="286"/>
      <c r="AQ40" s="287"/>
      <c r="AR40" s="288"/>
      <c r="AS40" s="285"/>
      <c r="AT40" s="289"/>
      <c r="AU40" s="290"/>
      <c r="AV40" s="288"/>
      <c r="AW40" s="285"/>
      <c r="AX40" s="286"/>
      <c r="AY40" s="287"/>
      <c r="AZ40" s="288"/>
      <c r="BA40" s="285"/>
      <c r="BB40" s="289"/>
      <c r="BC40" s="290"/>
      <c r="BD40" s="288"/>
      <c r="BE40" s="285"/>
      <c r="BF40" s="286"/>
      <c r="BG40" s="287"/>
      <c r="BH40" s="288"/>
      <c r="BI40" s="285"/>
      <c r="BJ40" s="289"/>
      <c r="BK40" s="290"/>
      <c r="BL40" s="288"/>
      <c r="BM40" s="285"/>
      <c r="BN40" s="286"/>
      <c r="BO40" s="287"/>
      <c r="BP40" s="288"/>
      <c r="BQ40" s="285"/>
      <c r="BR40" s="289"/>
      <c r="BS40" s="290"/>
      <c r="BT40" s="288"/>
      <c r="BU40" s="285"/>
      <c r="BV40" s="286"/>
      <c r="BW40" s="287"/>
      <c r="BX40" s="140"/>
      <c r="BY40" s="140"/>
      <c r="BZ40" s="140"/>
      <c r="CA40" s="140"/>
      <c r="CB40" s="58" t="str">
        <f t="shared" si="0"/>
        <v/>
      </c>
    </row>
    <row r="41" spans="1:80" ht="15" customHeight="1">
      <c r="A41" s="106">
        <v>32</v>
      </c>
      <c r="B41" s="250" t="str">
        <f>IF('2_F'!$B40="","",'2_F'!$B40)</f>
        <v/>
      </c>
      <c r="C41" s="251"/>
      <c r="D41" s="252"/>
      <c r="E41" s="110" t="str">
        <f>IF('2_B'!$E40="","",'2_B'!$E40)</f>
        <v/>
      </c>
      <c r="F41" s="352"/>
      <c r="G41" s="353"/>
      <c r="H41" s="297"/>
      <c r="I41" s="298"/>
      <c r="J41" s="297"/>
      <c r="K41" s="298"/>
      <c r="L41" s="297"/>
      <c r="M41" s="298"/>
      <c r="N41" s="299"/>
      <c r="O41" s="302"/>
      <c r="P41" s="297"/>
      <c r="Q41" s="298"/>
      <c r="R41" s="297"/>
      <c r="S41" s="298"/>
      <c r="T41" s="297"/>
      <c r="U41" s="298"/>
      <c r="V41" s="299"/>
      <c r="W41" s="302"/>
      <c r="X41" s="297"/>
      <c r="Y41" s="298"/>
      <c r="Z41" s="297"/>
      <c r="AA41" s="298"/>
      <c r="AB41" s="297"/>
      <c r="AC41" s="298"/>
      <c r="AD41" s="299"/>
      <c r="AE41" s="302"/>
      <c r="AF41" s="297"/>
      <c r="AG41" s="298"/>
      <c r="AH41" s="297"/>
      <c r="AI41" s="298"/>
      <c r="AJ41" s="297"/>
      <c r="AK41" s="298"/>
      <c r="AL41" s="299"/>
      <c r="AM41" s="302"/>
      <c r="AN41" s="297"/>
      <c r="AO41" s="298"/>
      <c r="AP41" s="297"/>
      <c r="AQ41" s="298"/>
      <c r="AR41" s="297"/>
      <c r="AS41" s="298"/>
      <c r="AT41" s="299"/>
      <c r="AU41" s="302"/>
      <c r="AV41" s="297"/>
      <c r="AW41" s="298"/>
      <c r="AX41" s="297"/>
      <c r="AY41" s="298"/>
      <c r="AZ41" s="297"/>
      <c r="BA41" s="298"/>
      <c r="BB41" s="299"/>
      <c r="BC41" s="302"/>
      <c r="BD41" s="297"/>
      <c r="BE41" s="298"/>
      <c r="BF41" s="297"/>
      <c r="BG41" s="298"/>
      <c r="BH41" s="297"/>
      <c r="BI41" s="298"/>
      <c r="BJ41" s="299"/>
      <c r="BK41" s="302"/>
      <c r="BL41" s="297"/>
      <c r="BM41" s="298"/>
      <c r="BN41" s="297"/>
      <c r="BO41" s="298"/>
      <c r="BP41" s="297"/>
      <c r="BQ41" s="298"/>
      <c r="BR41" s="299"/>
      <c r="BS41" s="302"/>
      <c r="BT41" s="297"/>
      <c r="BU41" s="298"/>
      <c r="BV41" s="297"/>
      <c r="BW41" s="298"/>
      <c r="BX41" s="138"/>
      <c r="BY41" s="138"/>
      <c r="BZ41" s="138"/>
      <c r="CA41" s="138"/>
      <c r="CB41" s="58" t="str">
        <f t="shared" si="0"/>
        <v/>
      </c>
    </row>
    <row r="42" spans="1:80" ht="15" customHeight="1">
      <c r="A42" s="107">
        <v>33</v>
      </c>
      <c r="B42" s="253" t="str">
        <f>IF('2_F'!$B41="","",'2_F'!$B41)</f>
        <v/>
      </c>
      <c r="C42" s="254"/>
      <c r="D42" s="255"/>
      <c r="E42" s="111" t="str">
        <f>IF('2_B'!$E41="","",'2_B'!$E41)</f>
        <v/>
      </c>
      <c r="F42" s="354"/>
      <c r="G42" s="355"/>
      <c r="H42" s="288"/>
      <c r="I42" s="285"/>
      <c r="J42" s="286"/>
      <c r="K42" s="287"/>
      <c r="L42" s="288"/>
      <c r="M42" s="285"/>
      <c r="N42" s="289"/>
      <c r="O42" s="290"/>
      <c r="P42" s="288"/>
      <c r="Q42" s="285"/>
      <c r="R42" s="286"/>
      <c r="S42" s="287"/>
      <c r="T42" s="288"/>
      <c r="U42" s="285"/>
      <c r="V42" s="289"/>
      <c r="W42" s="290"/>
      <c r="X42" s="288"/>
      <c r="Y42" s="285"/>
      <c r="Z42" s="286"/>
      <c r="AA42" s="287"/>
      <c r="AB42" s="288"/>
      <c r="AC42" s="285"/>
      <c r="AD42" s="289"/>
      <c r="AE42" s="290"/>
      <c r="AF42" s="288"/>
      <c r="AG42" s="285"/>
      <c r="AH42" s="286"/>
      <c r="AI42" s="287"/>
      <c r="AJ42" s="288"/>
      <c r="AK42" s="285"/>
      <c r="AL42" s="289"/>
      <c r="AM42" s="290"/>
      <c r="AN42" s="288"/>
      <c r="AO42" s="285"/>
      <c r="AP42" s="286"/>
      <c r="AQ42" s="287"/>
      <c r="AR42" s="288"/>
      <c r="AS42" s="285"/>
      <c r="AT42" s="289"/>
      <c r="AU42" s="290"/>
      <c r="AV42" s="288"/>
      <c r="AW42" s="285"/>
      <c r="AX42" s="286"/>
      <c r="AY42" s="287"/>
      <c r="AZ42" s="288"/>
      <c r="BA42" s="285"/>
      <c r="BB42" s="289"/>
      <c r="BC42" s="290"/>
      <c r="BD42" s="288"/>
      <c r="BE42" s="285"/>
      <c r="BF42" s="286"/>
      <c r="BG42" s="287"/>
      <c r="BH42" s="288"/>
      <c r="BI42" s="285"/>
      <c r="BJ42" s="289"/>
      <c r="BK42" s="290"/>
      <c r="BL42" s="288"/>
      <c r="BM42" s="285"/>
      <c r="BN42" s="286"/>
      <c r="BO42" s="287"/>
      <c r="BP42" s="288"/>
      <c r="BQ42" s="285"/>
      <c r="BR42" s="289"/>
      <c r="BS42" s="290"/>
      <c r="BT42" s="288"/>
      <c r="BU42" s="285"/>
      <c r="BV42" s="286"/>
      <c r="BW42" s="287"/>
      <c r="BX42" s="140"/>
      <c r="BY42" s="140"/>
      <c r="BZ42" s="140"/>
      <c r="CA42" s="140"/>
      <c r="CB42" s="58" t="str">
        <f t="shared" si="0"/>
        <v/>
      </c>
    </row>
    <row r="43" spans="1:80" ht="15" customHeight="1">
      <c r="A43" s="106">
        <v>34</v>
      </c>
      <c r="B43" s="250" t="str">
        <f>IF('2_C'!$B42="","",'2_C'!$B42)</f>
        <v/>
      </c>
      <c r="C43" s="251"/>
      <c r="D43" s="252"/>
      <c r="E43" s="110" t="str">
        <f>IF('2_B'!$E42="","",'2_B'!$E42)</f>
        <v/>
      </c>
      <c r="F43" s="352"/>
      <c r="G43" s="353"/>
      <c r="H43" s="297"/>
      <c r="I43" s="298"/>
      <c r="J43" s="297"/>
      <c r="K43" s="298"/>
      <c r="L43" s="297"/>
      <c r="M43" s="298"/>
      <c r="N43" s="299"/>
      <c r="O43" s="302"/>
      <c r="P43" s="297"/>
      <c r="Q43" s="298"/>
      <c r="R43" s="297"/>
      <c r="S43" s="298"/>
      <c r="T43" s="297"/>
      <c r="U43" s="298"/>
      <c r="V43" s="299"/>
      <c r="W43" s="302"/>
      <c r="X43" s="297"/>
      <c r="Y43" s="298"/>
      <c r="Z43" s="297"/>
      <c r="AA43" s="298"/>
      <c r="AB43" s="297"/>
      <c r="AC43" s="298"/>
      <c r="AD43" s="299"/>
      <c r="AE43" s="302"/>
      <c r="AF43" s="297"/>
      <c r="AG43" s="298"/>
      <c r="AH43" s="297"/>
      <c r="AI43" s="298"/>
      <c r="AJ43" s="297"/>
      <c r="AK43" s="298"/>
      <c r="AL43" s="299"/>
      <c r="AM43" s="302"/>
      <c r="AN43" s="297"/>
      <c r="AO43" s="298"/>
      <c r="AP43" s="297"/>
      <c r="AQ43" s="298"/>
      <c r="AR43" s="297"/>
      <c r="AS43" s="298"/>
      <c r="AT43" s="299"/>
      <c r="AU43" s="302"/>
      <c r="AV43" s="297"/>
      <c r="AW43" s="298"/>
      <c r="AX43" s="297"/>
      <c r="AY43" s="298"/>
      <c r="AZ43" s="297"/>
      <c r="BA43" s="298"/>
      <c r="BB43" s="299"/>
      <c r="BC43" s="302"/>
      <c r="BD43" s="297"/>
      <c r="BE43" s="298"/>
      <c r="BF43" s="297"/>
      <c r="BG43" s="298"/>
      <c r="BH43" s="297"/>
      <c r="BI43" s="298"/>
      <c r="BJ43" s="299"/>
      <c r="BK43" s="302"/>
      <c r="BL43" s="297"/>
      <c r="BM43" s="298"/>
      <c r="BN43" s="297"/>
      <c r="BO43" s="298"/>
      <c r="BP43" s="297"/>
      <c r="BQ43" s="298"/>
      <c r="BR43" s="299"/>
      <c r="BS43" s="302"/>
      <c r="BT43" s="297"/>
      <c r="BU43" s="298"/>
      <c r="BV43" s="297"/>
      <c r="BW43" s="298"/>
      <c r="BX43" s="138"/>
      <c r="BY43" s="138"/>
      <c r="BZ43" s="138"/>
      <c r="CA43" s="138"/>
      <c r="CB43" s="58" t="str">
        <f t="shared" si="0"/>
        <v/>
      </c>
    </row>
    <row r="44" spans="1:80" ht="15" customHeight="1">
      <c r="A44" s="107">
        <v>35</v>
      </c>
      <c r="B44" s="253" t="str">
        <f>IF('2_C'!$B43="","",'2_C'!$B43)</f>
        <v/>
      </c>
      <c r="C44" s="254"/>
      <c r="D44" s="255"/>
      <c r="E44" s="111" t="str">
        <f>IF('2_B'!$E43="","",'2_B'!$E43)</f>
        <v/>
      </c>
      <c r="F44" s="354"/>
      <c r="G44" s="355"/>
      <c r="H44" s="288"/>
      <c r="I44" s="285"/>
      <c r="J44" s="286"/>
      <c r="K44" s="287"/>
      <c r="L44" s="288"/>
      <c r="M44" s="285"/>
      <c r="N44" s="289"/>
      <c r="O44" s="290"/>
      <c r="P44" s="288"/>
      <c r="Q44" s="285"/>
      <c r="R44" s="286"/>
      <c r="S44" s="287"/>
      <c r="T44" s="288"/>
      <c r="U44" s="285"/>
      <c r="V44" s="289"/>
      <c r="W44" s="290"/>
      <c r="X44" s="288"/>
      <c r="Y44" s="285"/>
      <c r="Z44" s="286"/>
      <c r="AA44" s="287"/>
      <c r="AB44" s="288"/>
      <c r="AC44" s="285"/>
      <c r="AD44" s="289"/>
      <c r="AE44" s="290"/>
      <c r="AF44" s="288"/>
      <c r="AG44" s="285"/>
      <c r="AH44" s="286"/>
      <c r="AI44" s="287"/>
      <c r="AJ44" s="288"/>
      <c r="AK44" s="285"/>
      <c r="AL44" s="289"/>
      <c r="AM44" s="290"/>
      <c r="AN44" s="288"/>
      <c r="AO44" s="285"/>
      <c r="AP44" s="286"/>
      <c r="AQ44" s="287"/>
      <c r="AR44" s="288"/>
      <c r="AS44" s="285"/>
      <c r="AT44" s="289"/>
      <c r="AU44" s="290"/>
      <c r="AV44" s="288"/>
      <c r="AW44" s="285"/>
      <c r="AX44" s="286"/>
      <c r="AY44" s="287"/>
      <c r="AZ44" s="288"/>
      <c r="BA44" s="285"/>
      <c r="BB44" s="289"/>
      <c r="BC44" s="290"/>
      <c r="BD44" s="288"/>
      <c r="BE44" s="285"/>
      <c r="BF44" s="286"/>
      <c r="BG44" s="287"/>
      <c r="BH44" s="288"/>
      <c r="BI44" s="285"/>
      <c r="BJ44" s="289"/>
      <c r="BK44" s="290"/>
      <c r="BL44" s="288"/>
      <c r="BM44" s="285"/>
      <c r="BN44" s="286"/>
      <c r="BO44" s="287"/>
      <c r="BP44" s="288"/>
      <c r="BQ44" s="285"/>
      <c r="BR44" s="289"/>
      <c r="BS44" s="290"/>
      <c r="BT44" s="288"/>
      <c r="BU44" s="285"/>
      <c r="BV44" s="286"/>
      <c r="BW44" s="287"/>
      <c r="BX44" s="140"/>
      <c r="BY44" s="140"/>
      <c r="BZ44" s="140"/>
      <c r="CA44" s="140"/>
      <c r="CB44" s="58" t="str">
        <f t="shared" si="0"/>
        <v/>
      </c>
    </row>
    <row r="45" spans="1:80" ht="15" customHeight="1">
      <c r="A45" s="106">
        <v>36</v>
      </c>
      <c r="B45" s="250" t="str">
        <f>IF('2_C'!$B44="","",'2_C'!$B44)</f>
        <v/>
      </c>
      <c r="C45" s="251"/>
      <c r="D45" s="252"/>
      <c r="E45" s="110" t="str">
        <f>IF('2_B'!$E44="","",'2_B'!$E44)</f>
        <v/>
      </c>
      <c r="F45" s="352"/>
      <c r="G45" s="353"/>
      <c r="H45" s="297"/>
      <c r="I45" s="298"/>
      <c r="J45" s="297"/>
      <c r="K45" s="298"/>
      <c r="L45" s="297"/>
      <c r="M45" s="298"/>
      <c r="N45" s="299"/>
      <c r="O45" s="302"/>
      <c r="P45" s="297"/>
      <c r="Q45" s="298"/>
      <c r="R45" s="297"/>
      <c r="S45" s="298"/>
      <c r="T45" s="297"/>
      <c r="U45" s="298"/>
      <c r="V45" s="299"/>
      <c r="W45" s="302"/>
      <c r="X45" s="297"/>
      <c r="Y45" s="298"/>
      <c r="Z45" s="297"/>
      <c r="AA45" s="298"/>
      <c r="AB45" s="297"/>
      <c r="AC45" s="298"/>
      <c r="AD45" s="299"/>
      <c r="AE45" s="302"/>
      <c r="AF45" s="297"/>
      <c r="AG45" s="298"/>
      <c r="AH45" s="297"/>
      <c r="AI45" s="298"/>
      <c r="AJ45" s="297"/>
      <c r="AK45" s="298"/>
      <c r="AL45" s="299"/>
      <c r="AM45" s="302"/>
      <c r="AN45" s="297"/>
      <c r="AO45" s="298"/>
      <c r="AP45" s="297"/>
      <c r="AQ45" s="298"/>
      <c r="AR45" s="297"/>
      <c r="AS45" s="298"/>
      <c r="AT45" s="299"/>
      <c r="AU45" s="302"/>
      <c r="AV45" s="297"/>
      <c r="AW45" s="298"/>
      <c r="AX45" s="297"/>
      <c r="AY45" s="298"/>
      <c r="AZ45" s="297"/>
      <c r="BA45" s="298"/>
      <c r="BB45" s="299"/>
      <c r="BC45" s="302"/>
      <c r="BD45" s="297"/>
      <c r="BE45" s="298"/>
      <c r="BF45" s="297"/>
      <c r="BG45" s="298"/>
      <c r="BH45" s="297"/>
      <c r="BI45" s="298"/>
      <c r="BJ45" s="299"/>
      <c r="BK45" s="302"/>
      <c r="BL45" s="297"/>
      <c r="BM45" s="298"/>
      <c r="BN45" s="297"/>
      <c r="BO45" s="298"/>
      <c r="BP45" s="297"/>
      <c r="BQ45" s="298"/>
      <c r="BR45" s="299"/>
      <c r="BS45" s="302"/>
      <c r="BT45" s="297"/>
      <c r="BU45" s="298"/>
      <c r="BV45" s="297"/>
      <c r="BW45" s="298"/>
      <c r="BX45" s="138"/>
      <c r="BY45" s="138"/>
      <c r="BZ45" s="138"/>
      <c r="CA45" s="138"/>
      <c r="CB45" s="58" t="str">
        <f t="shared" si="0"/>
        <v/>
      </c>
    </row>
    <row r="46" spans="1:80" ht="15" customHeight="1">
      <c r="A46" s="107">
        <v>37</v>
      </c>
      <c r="B46" s="253" t="str">
        <f>IF('2_C'!$B45="","",'2_C'!$B45)</f>
        <v/>
      </c>
      <c r="C46" s="254"/>
      <c r="D46" s="255"/>
      <c r="E46" s="111" t="str">
        <f>IF('2_B'!$E45="","",'2_B'!$E45)</f>
        <v/>
      </c>
      <c r="F46" s="354"/>
      <c r="G46" s="355"/>
      <c r="H46" s="288"/>
      <c r="I46" s="285"/>
      <c r="J46" s="286"/>
      <c r="K46" s="287"/>
      <c r="L46" s="288"/>
      <c r="M46" s="285"/>
      <c r="N46" s="289"/>
      <c r="O46" s="290"/>
      <c r="P46" s="288"/>
      <c r="Q46" s="285"/>
      <c r="R46" s="286"/>
      <c r="S46" s="287"/>
      <c r="T46" s="288"/>
      <c r="U46" s="285"/>
      <c r="V46" s="289"/>
      <c r="W46" s="290"/>
      <c r="X46" s="288"/>
      <c r="Y46" s="285"/>
      <c r="Z46" s="286"/>
      <c r="AA46" s="287"/>
      <c r="AB46" s="288"/>
      <c r="AC46" s="285"/>
      <c r="AD46" s="289"/>
      <c r="AE46" s="290"/>
      <c r="AF46" s="288"/>
      <c r="AG46" s="285"/>
      <c r="AH46" s="286"/>
      <c r="AI46" s="287"/>
      <c r="AJ46" s="288"/>
      <c r="AK46" s="285"/>
      <c r="AL46" s="289"/>
      <c r="AM46" s="290"/>
      <c r="AN46" s="288"/>
      <c r="AO46" s="285"/>
      <c r="AP46" s="286"/>
      <c r="AQ46" s="287"/>
      <c r="AR46" s="288"/>
      <c r="AS46" s="285"/>
      <c r="AT46" s="289"/>
      <c r="AU46" s="290"/>
      <c r="AV46" s="288"/>
      <c r="AW46" s="285"/>
      <c r="AX46" s="286"/>
      <c r="AY46" s="287"/>
      <c r="AZ46" s="288"/>
      <c r="BA46" s="285"/>
      <c r="BB46" s="289"/>
      <c r="BC46" s="290"/>
      <c r="BD46" s="288"/>
      <c r="BE46" s="285"/>
      <c r="BF46" s="286"/>
      <c r="BG46" s="287"/>
      <c r="BH46" s="288"/>
      <c r="BI46" s="285"/>
      <c r="BJ46" s="289"/>
      <c r="BK46" s="290"/>
      <c r="BL46" s="288"/>
      <c r="BM46" s="285"/>
      <c r="BN46" s="286"/>
      <c r="BO46" s="287"/>
      <c r="BP46" s="288"/>
      <c r="BQ46" s="285"/>
      <c r="BR46" s="289"/>
      <c r="BS46" s="290"/>
      <c r="BT46" s="288"/>
      <c r="BU46" s="285"/>
      <c r="BV46" s="286"/>
      <c r="BW46" s="287"/>
      <c r="BX46" s="140"/>
      <c r="BY46" s="140"/>
      <c r="BZ46" s="140"/>
      <c r="CA46" s="140"/>
      <c r="CB46" s="58" t="str">
        <f t="shared" si="0"/>
        <v/>
      </c>
    </row>
    <row r="47" spans="1:80" ht="15" customHeight="1">
      <c r="A47" s="106">
        <v>38</v>
      </c>
      <c r="B47" s="250" t="str">
        <f>IF('2_C'!$B46="","",'2_C'!$B46)</f>
        <v/>
      </c>
      <c r="C47" s="251"/>
      <c r="D47" s="252"/>
      <c r="E47" s="110" t="str">
        <f>IF('2_B'!$E46="","",'2_B'!$E46)</f>
        <v/>
      </c>
      <c r="F47" s="352"/>
      <c r="G47" s="353"/>
      <c r="H47" s="297"/>
      <c r="I47" s="298"/>
      <c r="J47" s="297"/>
      <c r="K47" s="298"/>
      <c r="L47" s="297"/>
      <c r="M47" s="298"/>
      <c r="N47" s="299"/>
      <c r="O47" s="302"/>
      <c r="P47" s="297"/>
      <c r="Q47" s="298"/>
      <c r="R47" s="297"/>
      <c r="S47" s="298"/>
      <c r="T47" s="297"/>
      <c r="U47" s="298"/>
      <c r="V47" s="299"/>
      <c r="W47" s="302"/>
      <c r="X47" s="297"/>
      <c r="Y47" s="298"/>
      <c r="Z47" s="297"/>
      <c r="AA47" s="298"/>
      <c r="AB47" s="297"/>
      <c r="AC47" s="298"/>
      <c r="AD47" s="299"/>
      <c r="AE47" s="302"/>
      <c r="AF47" s="297"/>
      <c r="AG47" s="298"/>
      <c r="AH47" s="297"/>
      <c r="AI47" s="298"/>
      <c r="AJ47" s="297"/>
      <c r="AK47" s="298"/>
      <c r="AL47" s="299"/>
      <c r="AM47" s="302"/>
      <c r="AN47" s="297"/>
      <c r="AO47" s="298"/>
      <c r="AP47" s="297"/>
      <c r="AQ47" s="298"/>
      <c r="AR47" s="297"/>
      <c r="AS47" s="298"/>
      <c r="AT47" s="299"/>
      <c r="AU47" s="302"/>
      <c r="AV47" s="297"/>
      <c r="AW47" s="298"/>
      <c r="AX47" s="297"/>
      <c r="AY47" s="298"/>
      <c r="AZ47" s="297"/>
      <c r="BA47" s="298"/>
      <c r="BB47" s="299"/>
      <c r="BC47" s="302"/>
      <c r="BD47" s="297"/>
      <c r="BE47" s="298"/>
      <c r="BF47" s="297"/>
      <c r="BG47" s="298"/>
      <c r="BH47" s="297"/>
      <c r="BI47" s="298"/>
      <c r="BJ47" s="299"/>
      <c r="BK47" s="302"/>
      <c r="BL47" s="297"/>
      <c r="BM47" s="298"/>
      <c r="BN47" s="297"/>
      <c r="BO47" s="298"/>
      <c r="BP47" s="297"/>
      <c r="BQ47" s="298"/>
      <c r="BR47" s="299"/>
      <c r="BS47" s="302"/>
      <c r="BT47" s="297"/>
      <c r="BU47" s="298"/>
      <c r="BV47" s="297"/>
      <c r="BW47" s="298"/>
      <c r="BX47" s="138"/>
      <c r="BY47" s="138"/>
      <c r="BZ47" s="138"/>
      <c r="CA47" s="138"/>
      <c r="CB47" s="58" t="str">
        <f t="shared" si="0"/>
        <v/>
      </c>
    </row>
    <row r="48" spans="1:80" ht="15" customHeight="1">
      <c r="A48" s="107">
        <v>39</v>
      </c>
      <c r="B48" s="253" t="str">
        <f>IF('2_C'!$B47="","",'2_C'!$B47)</f>
        <v/>
      </c>
      <c r="C48" s="254"/>
      <c r="D48" s="255"/>
      <c r="E48" s="111" t="str">
        <f>IF('2_B'!$E47="","",'2_B'!$E47)</f>
        <v/>
      </c>
      <c r="F48" s="354"/>
      <c r="G48" s="355"/>
      <c r="H48" s="288"/>
      <c r="I48" s="285"/>
      <c r="J48" s="286"/>
      <c r="K48" s="287"/>
      <c r="L48" s="288"/>
      <c r="M48" s="285"/>
      <c r="N48" s="289"/>
      <c r="O48" s="290"/>
      <c r="P48" s="288"/>
      <c r="Q48" s="285"/>
      <c r="R48" s="286"/>
      <c r="S48" s="287"/>
      <c r="T48" s="288"/>
      <c r="U48" s="285"/>
      <c r="V48" s="289"/>
      <c r="W48" s="290"/>
      <c r="X48" s="288"/>
      <c r="Y48" s="285"/>
      <c r="Z48" s="286"/>
      <c r="AA48" s="287"/>
      <c r="AB48" s="288"/>
      <c r="AC48" s="285"/>
      <c r="AD48" s="289"/>
      <c r="AE48" s="290"/>
      <c r="AF48" s="288"/>
      <c r="AG48" s="285"/>
      <c r="AH48" s="286"/>
      <c r="AI48" s="287"/>
      <c r="AJ48" s="288"/>
      <c r="AK48" s="285"/>
      <c r="AL48" s="289"/>
      <c r="AM48" s="290"/>
      <c r="AN48" s="288"/>
      <c r="AO48" s="285"/>
      <c r="AP48" s="286"/>
      <c r="AQ48" s="287"/>
      <c r="AR48" s="288"/>
      <c r="AS48" s="285"/>
      <c r="AT48" s="289"/>
      <c r="AU48" s="290"/>
      <c r="AV48" s="288"/>
      <c r="AW48" s="285"/>
      <c r="AX48" s="286"/>
      <c r="AY48" s="287"/>
      <c r="AZ48" s="288"/>
      <c r="BA48" s="285"/>
      <c r="BB48" s="289"/>
      <c r="BC48" s="290"/>
      <c r="BD48" s="288"/>
      <c r="BE48" s="285"/>
      <c r="BF48" s="286"/>
      <c r="BG48" s="287"/>
      <c r="BH48" s="288"/>
      <c r="BI48" s="285"/>
      <c r="BJ48" s="289"/>
      <c r="BK48" s="290"/>
      <c r="BL48" s="288"/>
      <c r="BM48" s="285"/>
      <c r="BN48" s="286"/>
      <c r="BO48" s="287"/>
      <c r="BP48" s="288"/>
      <c r="BQ48" s="285"/>
      <c r="BR48" s="289"/>
      <c r="BS48" s="290"/>
      <c r="BT48" s="288"/>
      <c r="BU48" s="285"/>
      <c r="BV48" s="286"/>
      <c r="BW48" s="287"/>
      <c r="BX48" s="140"/>
      <c r="BY48" s="140"/>
      <c r="BZ48" s="140"/>
      <c r="CA48" s="140"/>
      <c r="CB48" s="58" t="str">
        <f t="shared" si="0"/>
        <v/>
      </c>
    </row>
    <row r="49" spans="1:80" ht="15" customHeight="1">
      <c r="A49" s="106">
        <v>40</v>
      </c>
      <c r="B49" s="250" t="str">
        <f>IF('2_C'!$B48="","",'2_C'!$B48)</f>
        <v/>
      </c>
      <c r="C49" s="251"/>
      <c r="D49" s="252"/>
      <c r="E49" s="110" t="str">
        <f>IF('2_B'!$E48="","",'2_B'!$E48)</f>
        <v/>
      </c>
      <c r="F49" s="352"/>
      <c r="G49" s="353"/>
      <c r="H49" s="297"/>
      <c r="I49" s="298"/>
      <c r="J49" s="297"/>
      <c r="K49" s="298"/>
      <c r="L49" s="297"/>
      <c r="M49" s="298"/>
      <c r="N49" s="299"/>
      <c r="O49" s="302"/>
      <c r="P49" s="297"/>
      <c r="Q49" s="298"/>
      <c r="R49" s="297"/>
      <c r="S49" s="298"/>
      <c r="T49" s="297"/>
      <c r="U49" s="298"/>
      <c r="V49" s="299"/>
      <c r="W49" s="302"/>
      <c r="X49" s="297"/>
      <c r="Y49" s="298"/>
      <c r="Z49" s="297"/>
      <c r="AA49" s="298"/>
      <c r="AB49" s="297"/>
      <c r="AC49" s="298"/>
      <c r="AD49" s="299"/>
      <c r="AE49" s="302"/>
      <c r="AF49" s="297"/>
      <c r="AG49" s="298"/>
      <c r="AH49" s="297"/>
      <c r="AI49" s="298"/>
      <c r="AJ49" s="297"/>
      <c r="AK49" s="298"/>
      <c r="AL49" s="299"/>
      <c r="AM49" s="302"/>
      <c r="AN49" s="297"/>
      <c r="AO49" s="298"/>
      <c r="AP49" s="297"/>
      <c r="AQ49" s="298"/>
      <c r="AR49" s="297"/>
      <c r="AS49" s="298"/>
      <c r="AT49" s="299"/>
      <c r="AU49" s="302"/>
      <c r="AV49" s="297"/>
      <c r="AW49" s="298"/>
      <c r="AX49" s="297"/>
      <c r="AY49" s="298"/>
      <c r="AZ49" s="297"/>
      <c r="BA49" s="298"/>
      <c r="BB49" s="299"/>
      <c r="BC49" s="302"/>
      <c r="BD49" s="297"/>
      <c r="BE49" s="298"/>
      <c r="BF49" s="297"/>
      <c r="BG49" s="298"/>
      <c r="BH49" s="297"/>
      <c r="BI49" s="298"/>
      <c r="BJ49" s="299"/>
      <c r="BK49" s="302"/>
      <c r="BL49" s="297"/>
      <c r="BM49" s="298"/>
      <c r="BN49" s="297"/>
      <c r="BO49" s="298"/>
      <c r="BP49" s="297"/>
      <c r="BQ49" s="298"/>
      <c r="BR49" s="299"/>
      <c r="BS49" s="302"/>
      <c r="BT49" s="297"/>
      <c r="BU49" s="298"/>
      <c r="BV49" s="297"/>
      <c r="BW49" s="298"/>
      <c r="BX49" s="138"/>
      <c r="BY49" s="138"/>
      <c r="BZ49" s="138"/>
      <c r="CA49" s="138"/>
      <c r="CB49" s="58" t="str">
        <f t="shared" si="0"/>
        <v/>
      </c>
    </row>
    <row r="50" spans="1:80" ht="15" customHeight="1">
      <c r="A50" s="107">
        <v>41</v>
      </c>
      <c r="B50" s="253" t="str">
        <f>IF('2_C'!$B49="","",'2_C'!$B49)</f>
        <v/>
      </c>
      <c r="C50" s="254"/>
      <c r="D50" s="255"/>
      <c r="E50" s="111" t="str">
        <f>IF('2_B'!$E49="","",'2_B'!$E49)</f>
        <v/>
      </c>
      <c r="F50" s="354"/>
      <c r="G50" s="355"/>
      <c r="H50" s="288"/>
      <c r="I50" s="285"/>
      <c r="J50" s="286"/>
      <c r="K50" s="287"/>
      <c r="L50" s="288"/>
      <c r="M50" s="285"/>
      <c r="N50" s="289"/>
      <c r="O50" s="290"/>
      <c r="P50" s="288"/>
      <c r="Q50" s="285"/>
      <c r="R50" s="286"/>
      <c r="S50" s="287"/>
      <c r="T50" s="288"/>
      <c r="U50" s="285"/>
      <c r="V50" s="289"/>
      <c r="W50" s="290"/>
      <c r="X50" s="288"/>
      <c r="Y50" s="285"/>
      <c r="Z50" s="286"/>
      <c r="AA50" s="287"/>
      <c r="AB50" s="288"/>
      <c r="AC50" s="285"/>
      <c r="AD50" s="289"/>
      <c r="AE50" s="290"/>
      <c r="AF50" s="288"/>
      <c r="AG50" s="285"/>
      <c r="AH50" s="286"/>
      <c r="AI50" s="287"/>
      <c r="AJ50" s="288"/>
      <c r="AK50" s="285"/>
      <c r="AL50" s="289"/>
      <c r="AM50" s="290"/>
      <c r="AN50" s="288"/>
      <c r="AO50" s="285"/>
      <c r="AP50" s="286"/>
      <c r="AQ50" s="287"/>
      <c r="AR50" s="288"/>
      <c r="AS50" s="285"/>
      <c r="AT50" s="289"/>
      <c r="AU50" s="290"/>
      <c r="AV50" s="288"/>
      <c r="AW50" s="285"/>
      <c r="AX50" s="286"/>
      <c r="AY50" s="287"/>
      <c r="AZ50" s="288"/>
      <c r="BA50" s="285"/>
      <c r="BB50" s="289"/>
      <c r="BC50" s="290"/>
      <c r="BD50" s="288"/>
      <c r="BE50" s="285"/>
      <c r="BF50" s="286"/>
      <c r="BG50" s="287"/>
      <c r="BH50" s="288"/>
      <c r="BI50" s="285"/>
      <c r="BJ50" s="289"/>
      <c r="BK50" s="290"/>
      <c r="BL50" s="288"/>
      <c r="BM50" s="285"/>
      <c r="BN50" s="286"/>
      <c r="BO50" s="287"/>
      <c r="BP50" s="288"/>
      <c r="BQ50" s="285"/>
      <c r="BR50" s="289"/>
      <c r="BS50" s="290"/>
      <c r="BT50" s="288"/>
      <c r="BU50" s="285"/>
      <c r="BV50" s="286"/>
      <c r="BW50" s="287"/>
      <c r="BX50" s="140"/>
      <c r="BY50" s="140"/>
      <c r="BZ50" s="140"/>
      <c r="CA50" s="140"/>
      <c r="CB50" s="58" t="str">
        <f t="shared" si="0"/>
        <v/>
      </c>
    </row>
    <row r="51" spans="1:80" ht="15" customHeight="1">
      <c r="A51" s="106">
        <v>42</v>
      </c>
      <c r="B51" s="250" t="str">
        <f>IF('2_C'!$B50="","",'2_C'!$B50)</f>
        <v/>
      </c>
      <c r="C51" s="251"/>
      <c r="D51" s="252"/>
      <c r="E51" s="110" t="str">
        <f>IF('2_B'!$E50="","",'2_B'!$E50)</f>
        <v/>
      </c>
      <c r="F51" s="352"/>
      <c r="G51" s="353"/>
      <c r="H51" s="297"/>
      <c r="I51" s="298"/>
      <c r="J51" s="297"/>
      <c r="K51" s="298"/>
      <c r="L51" s="297"/>
      <c r="M51" s="298"/>
      <c r="N51" s="299"/>
      <c r="O51" s="302"/>
      <c r="P51" s="297"/>
      <c r="Q51" s="298"/>
      <c r="R51" s="297"/>
      <c r="S51" s="298"/>
      <c r="T51" s="297"/>
      <c r="U51" s="298"/>
      <c r="V51" s="299"/>
      <c r="W51" s="302"/>
      <c r="X51" s="297"/>
      <c r="Y51" s="298"/>
      <c r="Z51" s="297"/>
      <c r="AA51" s="298"/>
      <c r="AB51" s="297"/>
      <c r="AC51" s="298"/>
      <c r="AD51" s="299"/>
      <c r="AE51" s="302"/>
      <c r="AF51" s="297"/>
      <c r="AG51" s="298"/>
      <c r="AH51" s="297"/>
      <c r="AI51" s="298"/>
      <c r="AJ51" s="297"/>
      <c r="AK51" s="298"/>
      <c r="AL51" s="299"/>
      <c r="AM51" s="302"/>
      <c r="AN51" s="297"/>
      <c r="AO51" s="298"/>
      <c r="AP51" s="297"/>
      <c r="AQ51" s="298"/>
      <c r="AR51" s="297"/>
      <c r="AS51" s="298"/>
      <c r="AT51" s="299"/>
      <c r="AU51" s="302"/>
      <c r="AV51" s="297"/>
      <c r="AW51" s="298"/>
      <c r="AX51" s="297"/>
      <c r="AY51" s="298"/>
      <c r="AZ51" s="297"/>
      <c r="BA51" s="298"/>
      <c r="BB51" s="299"/>
      <c r="BC51" s="302"/>
      <c r="BD51" s="297"/>
      <c r="BE51" s="298"/>
      <c r="BF51" s="297"/>
      <c r="BG51" s="298"/>
      <c r="BH51" s="297"/>
      <c r="BI51" s="298"/>
      <c r="BJ51" s="299"/>
      <c r="BK51" s="302"/>
      <c r="BL51" s="297"/>
      <c r="BM51" s="298"/>
      <c r="BN51" s="297"/>
      <c r="BO51" s="298"/>
      <c r="BP51" s="297"/>
      <c r="BQ51" s="298"/>
      <c r="BR51" s="299"/>
      <c r="BS51" s="302"/>
      <c r="BT51" s="297"/>
      <c r="BU51" s="298"/>
      <c r="BV51" s="297"/>
      <c r="BW51" s="298"/>
      <c r="BX51" s="138"/>
      <c r="BY51" s="138"/>
      <c r="BZ51" s="138"/>
      <c r="CA51" s="138"/>
      <c r="CB51" s="58" t="str">
        <f t="shared" si="0"/>
        <v/>
      </c>
    </row>
    <row r="52" spans="1:80" ht="15" customHeight="1">
      <c r="A52" s="107">
        <v>43</v>
      </c>
      <c r="B52" s="253" t="str">
        <f>IF('2_C'!$B51="","",'2_C'!$B51)</f>
        <v/>
      </c>
      <c r="C52" s="254"/>
      <c r="D52" s="255"/>
      <c r="E52" s="111" t="str">
        <f>IF('2_B'!$E51="","",'2_B'!$E51)</f>
        <v/>
      </c>
      <c r="F52" s="354"/>
      <c r="G52" s="355"/>
      <c r="H52" s="288"/>
      <c r="I52" s="285"/>
      <c r="J52" s="286"/>
      <c r="K52" s="287"/>
      <c r="L52" s="288"/>
      <c r="M52" s="285"/>
      <c r="N52" s="289"/>
      <c r="O52" s="290"/>
      <c r="P52" s="288"/>
      <c r="Q52" s="285"/>
      <c r="R52" s="286"/>
      <c r="S52" s="287"/>
      <c r="T52" s="288"/>
      <c r="U52" s="285"/>
      <c r="V52" s="289"/>
      <c r="W52" s="290"/>
      <c r="X52" s="288"/>
      <c r="Y52" s="285"/>
      <c r="Z52" s="286"/>
      <c r="AA52" s="287"/>
      <c r="AB52" s="288"/>
      <c r="AC52" s="285"/>
      <c r="AD52" s="289"/>
      <c r="AE52" s="290"/>
      <c r="AF52" s="288"/>
      <c r="AG52" s="285"/>
      <c r="AH52" s="286"/>
      <c r="AI52" s="287"/>
      <c r="AJ52" s="288"/>
      <c r="AK52" s="285"/>
      <c r="AL52" s="289"/>
      <c r="AM52" s="290"/>
      <c r="AN52" s="288"/>
      <c r="AO52" s="285"/>
      <c r="AP52" s="286"/>
      <c r="AQ52" s="287"/>
      <c r="AR52" s="288"/>
      <c r="AS52" s="285"/>
      <c r="AT52" s="289"/>
      <c r="AU52" s="290"/>
      <c r="AV52" s="288"/>
      <c r="AW52" s="285"/>
      <c r="AX52" s="286"/>
      <c r="AY52" s="287"/>
      <c r="AZ52" s="288"/>
      <c r="BA52" s="285"/>
      <c r="BB52" s="289"/>
      <c r="BC52" s="290"/>
      <c r="BD52" s="288"/>
      <c r="BE52" s="285"/>
      <c r="BF52" s="286"/>
      <c r="BG52" s="287"/>
      <c r="BH52" s="288"/>
      <c r="BI52" s="285"/>
      <c r="BJ52" s="289"/>
      <c r="BK52" s="290"/>
      <c r="BL52" s="288"/>
      <c r="BM52" s="285"/>
      <c r="BN52" s="286"/>
      <c r="BO52" s="287"/>
      <c r="BP52" s="288"/>
      <c r="BQ52" s="285"/>
      <c r="BR52" s="289"/>
      <c r="BS52" s="290"/>
      <c r="BT52" s="288"/>
      <c r="BU52" s="285"/>
      <c r="BV52" s="286"/>
      <c r="BW52" s="287"/>
      <c r="BX52" s="140"/>
      <c r="BY52" s="140"/>
      <c r="BZ52" s="140"/>
      <c r="CA52" s="140"/>
      <c r="CB52" s="58" t="str">
        <f t="shared" si="0"/>
        <v/>
      </c>
    </row>
    <row r="53" spans="1:80">
      <c r="A53" s="106">
        <v>44</v>
      </c>
      <c r="B53" s="250" t="str">
        <f>IF('2_C'!$B52="","",'2_C'!$B52)</f>
        <v/>
      </c>
      <c r="C53" s="251"/>
      <c r="D53" s="252"/>
      <c r="E53" s="110" t="str">
        <f>IF('2_B'!$E52="","",'2_B'!$E52)</f>
        <v/>
      </c>
      <c r="F53" s="352"/>
      <c r="G53" s="353"/>
      <c r="H53" s="297"/>
      <c r="I53" s="298"/>
      <c r="J53" s="297"/>
      <c r="K53" s="298"/>
      <c r="L53" s="297"/>
      <c r="M53" s="298"/>
      <c r="N53" s="299"/>
      <c r="O53" s="302"/>
      <c r="P53" s="297"/>
      <c r="Q53" s="298"/>
      <c r="R53" s="297"/>
      <c r="S53" s="298"/>
      <c r="T53" s="297"/>
      <c r="U53" s="298"/>
      <c r="V53" s="299"/>
      <c r="W53" s="302"/>
      <c r="X53" s="297"/>
      <c r="Y53" s="298"/>
      <c r="Z53" s="297"/>
      <c r="AA53" s="298"/>
      <c r="AB53" s="297"/>
      <c r="AC53" s="298"/>
      <c r="AD53" s="299"/>
      <c r="AE53" s="302"/>
      <c r="AF53" s="297"/>
      <c r="AG53" s="298"/>
      <c r="AH53" s="297"/>
      <c r="AI53" s="298"/>
      <c r="AJ53" s="297"/>
      <c r="AK53" s="298"/>
      <c r="AL53" s="299"/>
      <c r="AM53" s="302"/>
      <c r="AN53" s="297"/>
      <c r="AO53" s="298"/>
      <c r="AP53" s="297"/>
      <c r="AQ53" s="298"/>
      <c r="AR53" s="297"/>
      <c r="AS53" s="298"/>
      <c r="AT53" s="299"/>
      <c r="AU53" s="302"/>
      <c r="AV53" s="297"/>
      <c r="AW53" s="298"/>
      <c r="AX53" s="297"/>
      <c r="AY53" s="298"/>
      <c r="AZ53" s="297"/>
      <c r="BA53" s="298"/>
      <c r="BB53" s="299"/>
      <c r="BC53" s="302"/>
      <c r="BD53" s="297"/>
      <c r="BE53" s="298"/>
      <c r="BF53" s="297"/>
      <c r="BG53" s="298"/>
      <c r="BH53" s="297"/>
      <c r="BI53" s="298"/>
      <c r="BJ53" s="299"/>
      <c r="BK53" s="302"/>
      <c r="BL53" s="297"/>
      <c r="BM53" s="298"/>
      <c r="BN53" s="297"/>
      <c r="BO53" s="298"/>
      <c r="BP53" s="297"/>
      <c r="BQ53" s="298"/>
      <c r="BR53" s="299"/>
      <c r="BS53" s="302"/>
      <c r="BT53" s="297"/>
      <c r="BU53" s="298"/>
      <c r="BV53" s="297"/>
      <c r="BW53" s="298"/>
      <c r="BX53" s="138"/>
      <c r="BY53" s="138"/>
      <c r="BZ53" s="138"/>
      <c r="CA53" s="138"/>
      <c r="CB53" s="58" t="str">
        <f t="shared" si="0"/>
        <v/>
      </c>
    </row>
    <row r="54" spans="1:80">
      <c r="A54" s="107">
        <v>45</v>
      </c>
      <c r="B54" s="253" t="str">
        <f>IF('2_C'!$B53="","",'2_C'!$B53)</f>
        <v/>
      </c>
      <c r="C54" s="254"/>
      <c r="D54" s="255"/>
      <c r="E54" s="111" t="str">
        <f>IF('2_B'!$E53="","",'2_B'!$E53)</f>
        <v/>
      </c>
      <c r="F54" s="354"/>
      <c r="G54" s="355"/>
      <c r="H54" s="288"/>
      <c r="I54" s="285"/>
      <c r="J54" s="286"/>
      <c r="K54" s="287"/>
      <c r="L54" s="288"/>
      <c r="M54" s="285"/>
      <c r="N54" s="289"/>
      <c r="O54" s="290"/>
      <c r="P54" s="288"/>
      <c r="Q54" s="285"/>
      <c r="R54" s="286"/>
      <c r="S54" s="287"/>
      <c r="T54" s="288"/>
      <c r="U54" s="285"/>
      <c r="V54" s="289"/>
      <c r="W54" s="290"/>
      <c r="X54" s="288"/>
      <c r="Y54" s="285"/>
      <c r="Z54" s="286"/>
      <c r="AA54" s="287"/>
      <c r="AB54" s="288"/>
      <c r="AC54" s="285"/>
      <c r="AD54" s="289"/>
      <c r="AE54" s="290"/>
      <c r="AF54" s="288"/>
      <c r="AG54" s="285"/>
      <c r="AH54" s="286"/>
      <c r="AI54" s="287"/>
      <c r="AJ54" s="288"/>
      <c r="AK54" s="285"/>
      <c r="AL54" s="289"/>
      <c r="AM54" s="290"/>
      <c r="AN54" s="288"/>
      <c r="AO54" s="285"/>
      <c r="AP54" s="286"/>
      <c r="AQ54" s="287"/>
      <c r="AR54" s="288"/>
      <c r="AS54" s="285"/>
      <c r="AT54" s="289"/>
      <c r="AU54" s="290"/>
      <c r="AV54" s="288"/>
      <c r="AW54" s="285"/>
      <c r="AX54" s="286"/>
      <c r="AY54" s="287"/>
      <c r="AZ54" s="288"/>
      <c r="BA54" s="285"/>
      <c r="BB54" s="289"/>
      <c r="BC54" s="290"/>
      <c r="BD54" s="288"/>
      <c r="BE54" s="285"/>
      <c r="BF54" s="286"/>
      <c r="BG54" s="287"/>
      <c r="BH54" s="288"/>
      <c r="BI54" s="285"/>
      <c r="BJ54" s="289"/>
      <c r="BK54" s="290"/>
      <c r="BL54" s="288"/>
      <c r="BM54" s="285"/>
      <c r="BN54" s="286"/>
      <c r="BO54" s="287"/>
      <c r="BP54" s="288"/>
      <c r="BQ54" s="285"/>
      <c r="BR54" s="289"/>
      <c r="BS54" s="290"/>
      <c r="BT54" s="288"/>
      <c r="BU54" s="285"/>
      <c r="BV54" s="286"/>
      <c r="BW54" s="287"/>
      <c r="BX54" s="140"/>
      <c r="BY54" s="140"/>
      <c r="BZ54" s="140"/>
      <c r="CA54" s="140"/>
      <c r="CB54" s="58" t="str">
        <f t="shared" si="0"/>
        <v/>
      </c>
    </row>
    <row r="55" spans="1:80">
      <c r="A55" s="106">
        <v>46</v>
      </c>
      <c r="B55" s="250" t="str">
        <f>IF('2_C'!$B54="","",'2_C'!$B54)</f>
        <v/>
      </c>
      <c r="C55" s="251"/>
      <c r="D55" s="252"/>
      <c r="E55" s="110" t="str">
        <f>IF('2_B'!$E54="","",'2_B'!$E54)</f>
        <v/>
      </c>
      <c r="F55" s="352"/>
      <c r="G55" s="353"/>
      <c r="H55" s="297"/>
      <c r="I55" s="298"/>
      <c r="J55" s="297"/>
      <c r="K55" s="298"/>
      <c r="L55" s="297"/>
      <c r="M55" s="298"/>
      <c r="N55" s="299"/>
      <c r="O55" s="302"/>
      <c r="P55" s="297"/>
      <c r="Q55" s="298"/>
      <c r="R55" s="297"/>
      <c r="S55" s="298"/>
      <c r="T55" s="297"/>
      <c r="U55" s="298"/>
      <c r="V55" s="299"/>
      <c r="W55" s="302"/>
      <c r="X55" s="297"/>
      <c r="Y55" s="298"/>
      <c r="Z55" s="297"/>
      <c r="AA55" s="298"/>
      <c r="AB55" s="297"/>
      <c r="AC55" s="298"/>
      <c r="AD55" s="299"/>
      <c r="AE55" s="302"/>
      <c r="AF55" s="297"/>
      <c r="AG55" s="298"/>
      <c r="AH55" s="297"/>
      <c r="AI55" s="298"/>
      <c r="AJ55" s="297"/>
      <c r="AK55" s="298"/>
      <c r="AL55" s="299"/>
      <c r="AM55" s="302"/>
      <c r="AN55" s="297"/>
      <c r="AO55" s="298"/>
      <c r="AP55" s="297"/>
      <c r="AQ55" s="298"/>
      <c r="AR55" s="297"/>
      <c r="AS55" s="298"/>
      <c r="AT55" s="299"/>
      <c r="AU55" s="302"/>
      <c r="AV55" s="297"/>
      <c r="AW55" s="298"/>
      <c r="AX55" s="297"/>
      <c r="AY55" s="298"/>
      <c r="AZ55" s="297"/>
      <c r="BA55" s="298"/>
      <c r="BB55" s="299"/>
      <c r="BC55" s="302"/>
      <c r="BD55" s="297"/>
      <c r="BE55" s="298"/>
      <c r="BF55" s="297"/>
      <c r="BG55" s="298"/>
      <c r="BH55" s="297"/>
      <c r="BI55" s="298"/>
      <c r="BJ55" s="299"/>
      <c r="BK55" s="302"/>
      <c r="BL55" s="297"/>
      <c r="BM55" s="298"/>
      <c r="BN55" s="297"/>
      <c r="BO55" s="298"/>
      <c r="BP55" s="297"/>
      <c r="BQ55" s="298"/>
      <c r="BR55" s="299"/>
      <c r="BS55" s="302"/>
      <c r="BT55" s="297"/>
      <c r="BU55" s="298"/>
      <c r="BV55" s="297"/>
      <c r="BW55" s="298"/>
      <c r="BX55" s="138"/>
      <c r="BY55" s="138"/>
      <c r="BZ55" s="138"/>
      <c r="CA55" s="138"/>
      <c r="CB55" s="58" t="str">
        <f t="shared" si="0"/>
        <v/>
      </c>
    </row>
    <row r="56" spans="1:80">
      <c r="A56" s="107">
        <v>47</v>
      </c>
      <c r="B56" s="253" t="str">
        <f>IF('2_C'!$B55="","",'2_C'!$B55)</f>
        <v/>
      </c>
      <c r="C56" s="254"/>
      <c r="D56" s="255"/>
      <c r="E56" s="111" t="str">
        <f>IF('2_B'!$E55="","",'2_B'!$E55)</f>
        <v/>
      </c>
      <c r="F56" s="354"/>
      <c r="G56" s="355"/>
      <c r="H56" s="288"/>
      <c r="I56" s="285"/>
      <c r="J56" s="286"/>
      <c r="K56" s="287"/>
      <c r="L56" s="288"/>
      <c r="M56" s="285"/>
      <c r="N56" s="289"/>
      <c r="O56" s="290"/>
      <c r="P56" s="288"/>
      <c r="Q56" s="285"/>
      <c r="R56" s="286"/>
      <c r="S56" s="287"/>
      <c r="T56" s="288"/>
      <c r="U56" s="285"/>
      <c r="V56" s="289"/>
      <c r="W56" s="290"/>
      <c r="X56" s="288"/>
      <c r="Y56" s="285"/>
      <c r="Z56" s="286"/>
      <c r="AA56" s="287"/>
      <c r="AB56" s="288"/>
      <c r="AC56" s="285"/>
      <c r="AD56" s="289"/>
      <c r="AE56" s="290"/>
      <c r="AF56" s="288"/>
      <c r="AG56" s="285"/>
      <c r="AH56" s="286"/>
      <c r="AI56" s="287"/>
      <c r="AJ56" s="288"/>
      <c r="AK56" s="285"/>
      <c r="AL56" s="289"/>
      <c r="AM56" s="290"/>
      <c r="AN56" s="288"/>
      <c r="AO56" s="285"/>
      <c r="AP56" s="286"/>
      <c r="AQ56" s="287"/>
      <c r="AR56" s="288"/>
      <c r="AS56" s="285"/>
      <c r="AT56" s="289"/>
      <c r="AU56" s="290"/>
      <c r="AV56" s="288"/>
      <c r="AW56" s="285"/>
      <c r="AX56" s="286"/>
      <c r="AY56" s="287"/>
      <c r="AZ56" s="288"/>
      <c r="BA56" s="285"/>
      <c r="BB56" s="289"/>
      <c r="BC56" s="290"/>
      <c r="BD56" s="288"/>
      <c r="BE56" s="285"/>
      <c r="BF56" s="286"/>
      <c r="BG56" s="287"/>
      <c r="BH56" s="288"/>
      <c r="BI56" s="285"/>
      <c r="BJ56" s="289"/>
      <c r="BK56" s="290"/>
      <c r="BL56" s="288"/>
      <c r="BM56" s="285"/>
      <c r="BN56" s="286"/>
      <c r="BO56" s="287"/>
      <c r="BP56" s="288"/>
      <c r="BQ56" s="285"/>
      <c r="BR56" s="289"/>
      <c r="BS56" s="290"/>
      <c r="BT56" s="288"/>
      <c r="BU56" s="285"/>
      <c r="BV56" s="286"/>
      <c r="BW56" s="287"/>
      <c r="BX56" s="140"/>
      <c r="BY56" s="140"/>
      <c r="BZ56" s="140"/>
      <c r="CA56" s="140"/>
      <c r="CB56" s="58" t="str">
        <f t="shared" si="0"/>
        <v/>
      </c>
    </row>
    <row r="57" spans="1:80">
      <c r="A57" s="106">
        <v>48</v>
      </c>
      <c r="B57" s="250" t="str">
        <f>IF('2_C'!$B56="","",'2_C'!$B56)</f>
        <v/>
      </c>
      <c r="C57" s="251"/>
      <c r="D57" s="252"/>
      <c r="E57" s="110" t="str">
        <f>IF('2_B'!$E56="","",'2_B'!$E56)</f>
        <v/>
      </c>
      <c r="F57" s="352"/>
      <c r="G57" s="353"/>
      <c r="H57" s="297"/>
      <c r="I57" s="298"/>
      <c r="J57" s="297"/>
      <c r="K57" s="298"/>
      <c r="L57" s="297"/>
      <c r="M57" s="298"/>
      <c r="N57" s="299"/>
      <c r="O57" s="302"/>
      <c r="P57" s="297"/>
      <c r="Q57" s="298"/>
      <c r="R57" s="297"/>
      <c r="S57" s="298"/>
      <c r="T57" s="297"/>
      <c r="U57" s="298"/>
      <c r="V57" s="299"/>
      <c r="W57" s="302"/>
      <c r="X57" s="297"/>
      <c r="Y57" s="298"/>
      <c r="Z57" s="297"/>
      <c r="AA57" s="298"/>
      <c r="AB57" s="297"/>
      <c r="AC57" s="298"/>
      <c r="AD57" s="299"/>
      <c r="AE57" s="302"/>
      <c r="AF57" s="297"/>
      <c r="AG57" s="298"/>
      <c r="AH57" s="297"/>
      <c r="AI57" s="298"/>
      <c r="AJ57" s="297"/>
      <c r="AK57" s="298"/>
      <c r="AL57" s="299"/>
      <c r="AM57" s="302"/>
      <c r="AN57" s="297"/>
      <c r="AO57" s="298"/>
      <c r="AP57" s="297"/>
      <c r="AQ57" s="298"/>
      <c r="AR57" s="297"/>
      <c r="AS57" s="298"/>
      <c r="AT57" s="299"/>
      <c r="AU57" s="302"/>
      <c r="AV57" s="297"/>
      <c r="AW57" s="298"/>
      <c r="AX57" s="297"/>
      <c r="AY57" s="298"/>
      <c r="AZ57" s="297"/>
      <c r="BA57" s="298"/>
      <c r="BB57" s="299"/>
      <c r="BC57" s="302"/>
      <c r="BD57" s="297"/>
      <c r="BE57" s="298"/>
      <c r="BF57" s="297"/>
      <c r="BG57" s="298"/>
      <c r="BH57" s="297"/>
      <c r="BI57" s="298"/>
      <c r="BJ57" s="299"/>
      <c r="BK57" s="302"/>
      <c r="BL57" s="297"/>
      <c r="BM57" s="298"/>
      <c r="BN57" s="297"/>
      <c r="BO57" s="298"/>
      <c r="BP57" s="297"/>
      <c r="BQ57" s="298"/>
      <c r="BR57" s="299"/>
      <c r="BS57" s="302"/>
      <c r="BT57" s="297"/>
      <c r="BU57" s="298"/>
      <c r="BV57" s="297"/>
      <c r="BW57" s="298"/>
      <c r="BX57" s="138"/>
      <c r="BY57" s="138"/>
      <c r="BZ57" s="138"/>
      <c r="CA57" s="138"/>
      <c r="CB57" s="58" t="str">
        <f t="shared" si="0"/>
        <v/>
      </c>
    </row>
    <row r="58" spans="1:80">
      <c r="A58" s="107">
        <v>49</v>
      </c>
      <c r="B58" s="253" t="str">
        <f>IF('2_C'!$B57="","",'2_C'!$B57)</f>
        <v/>
      </c>
      <c r="C58" s="254"/>
      <c r="D58" s="255"/>
      <c r="E58" s="111" t="str">
        <f>IF('2_B'!$E57="","",'2_B'!$E57)</f>
        <v/>
      </c>
      <c r="F58" s="354"/>
      <c r="G58" s="355"/>
      <c r="H58" s="288"/>
      <c r="I58" s="285"/>
      <c r="J58" s="286"/>
      <c r="K58" s="287"/>
      <c r="L58" s="288"/>
      <c r="M58" s="285"/>
      <c r="N58" s="289"/>
      <c r="O58" s="290"/>
      <c r="P58" s="288"/>
      <c r="Q58" s="285"/>
      <c r="R58" s="286"/>
      <c r="S58" s="287"/>
      <c r="T58" s="288"/>
      <c r="U58" s="285"/>
      <c r="V58" s="289"/>
      <c r="W58" s="290"/>
      <c r="X58" s="288"/>
      <c r="Y58" s="285"/>
      <c r="Z58" s="286"/>
      <c r="AA58" s="287"/>
      <c r="AB58" s="288"/>
      <c r="AC58" s="285"/>
      <c r="AD58" s="289"/>
      <c r="AE58" s="290"/>
      <c r="AF58" s="288"/>
      <c r="AG58" s="285"/>
      <c r="AH58" s="286"/>
      <c r="AI58" s="287"/>
      <c r="AJ58" s="288"/>
      <c r="AK58" s="285"/>
      <c r="AL58" s="289"/>
      <c r="AM58" s="290"/>
      <c r="AN58" s="288"/>
      <c r="AO58" s="285"/>
      <c r="AP58" s="286"/>
      <c r="AQ58" s="287"/>
      <c r="AR58" s="288"/>
      <c r="AS58" s="285"/>
      <c r="AT58" s="289"/>
      <c r="AU58" s="290"/>
      <c r="AV58" s="288"/>
      <c r="AW58" s="285"/>
      <c r="AX58" s="286"/>
      <c r="AY58" s="287"/>
      <c r="AZ58" s="288"/>
      <c r="BA58" s="285"/>
      <c r="BB58" s="289"/>
      <c r="BC58" s="290"/>
      <c r="BD58" s="288"/>
      <c r="BE58" s="285"/>
      <c r="BF58" s="286"/>
      <c r="BG58" s="287"/>
      <c r="BH58" s="288"/>
      <c r="BI58" s="285"/>
      <c r="BJ58" s="289"/>
      <c r="BK58" s="290"/>
      <c r="BL58" s="288"/>
      <c r="BM58" s="285"/>
      <c r="BN58" s="286"/>
      <c r="BO58" s="287"/>
      <c r="BP58" s="288"/>
      <c r="BQ58" s="285"/>
      <c r="BR58" s="289"/>
      <c r="BS58" s="290"/>
      <c r="BT58" s="288"/>
      <c r="BU58" s="285"/>
      <c r="BV58" s="286"/>
      <c r="BW58" s="287"/>
      <c r="BX58" s="140"/>
      <c r="BY58" s="140"/>
      <c r="BZ58" s="140"/>
      <c r="CA58" s="140"/>
      <c r="CB58" s="58" t="str">
        <f t="shared" si="0"/>
        <v/>
      </c>
    </row>
    <row r="59" spans="1:80">
      <c r="A59" s="108">
        <v>50</v>
      </c>
      <c r="B59" s="247" t="str">
        <f>IF('2_C'!$B58="","",'2_C'!$B58)</f>
        <v/>
      </c>
      <c r="C59" s="248"/>
      <c r="D59" s="249"/>
      <c r="E59" s="112" t="str">
        <f>IF('2_B'!$E58="","",'2_B'!$E58)</f>
        <v/>
      </c>
      <c r="F59" s="376"/>
      <c r="G59" s="377"/>
      <c r="H59" s="270"/>
      <c r="I59" s="273"/>
      <c r="J59" s="270"/>
      <c r="K59" s="273"/>
      <c r="L59" s="270"/>
      <c r="M59" s="273"/>
      <c r="N59" s="279"/>
      <c r="O59" s="281"/>
      <c r="P59" s="270"/>
      <c r="Q59" s="273"/>
      <c r="R59" s="270"/>
      <c r="S59" s="273"/>
      <c r="T59" s="270"/>
      <c r="U59" s="273"/>
      <c r="V59" s="279"/>
      <c r="W59" s="281"/>
      <c r="X59" s="270"/>
      <c r="Y59" s="273"/>
      <c r="Z59" s="270"/>
      <c r="AA59" s="273"/>
      <c r="AB59" s="270"/>
      <c r="AC59" s="273"/>
      <c r="AD59" s="279"/>
      <c r="AE59" s="281"/>
      <c r="AF59" s="270"/>
      <c r="AG59" s="273"/>
      <c r="AH59" s="270"/>
      <c r="AI59" s="273"/>
      <c r="AJ59" s="270"/>
      <c r="AK59" s="273"/>
      <c r="AL59" s="279"/>
      <c r="AM59" s="281"/>
      <c r="AN59" s="270"/>
      <c r="AO59" s="273"/>
      <c r="AP59" s="270"/>
      <c r="AQ59" s="273"/>
      <c r="AR59" s="270"/>
      <c r="AS59" s="273"/>
      <c r="AT59" s="279"/>
      <c r="AU59" s="281"/>
      <c r="AV59" s="270"/>
      <c r="AW59" s="273"/>
      <c r="AX59" s="270"/>
      <c r="AY59" s="273"/>
      <c r="AZ59" s="270"/>
      <c r="BA59" s="273"/>
      <c r="BB59" s="279"/>
      <c r="BC59" s="281"/>
      <c r="BD59" s="270"/>
      <c r="BE59" s="273"/>
      <c r="BF59" s="270"/>
      <c r="BG59" s="273"/>
      <c r="BH59" s="270"/>
      <c r="BI59" s="273"/>
      <c r="BJ59" s="279"/>
      <c r="BK59" s="281"/>
      <c r="BL59" s="270"/>
      <c r="BM59" s="273"/>
      <c r="BN59" s="270"/>
      <c r="BO59" s="273"/>
      <c r="BP59" s="270"/>
      <c r="BQ59" s="273"/>
      <c r="BR59" s="279"/>
      <c r="BS59" s="281"/>
      <c r="BT59" s="270"/>
      <c r="BU59" s="273"/>
      <c r="BV59" s="270"/>
      <c r="BW59" s="273"/>
      <c r="BX59" s="150"/>
      <c r="BY59" s="150"/>
      <c r="BZ59" s="150"/>
      <c r="CA59" s="150"/>
      <c r="CB59" s="58" t="str">
        <f t="shared" si="0"/>
        <v/>
      </c>
    </row>
    <row r="60" spans="1:80">
      <c r="A60" s="82"/>
      <c r="B60" s="51"/>
      <c r="C60" s="54"/>
      <c r="D60" s="51"/>
      <c r="E60" s="51"/>
      <c r="F60" s="51"/>
    </row>
  </sheetData>
  <sheetProtection selectLockedCells="1"/>
  <mergeCells count="1859">
    <mergeCell ref="A8:A9"/>
    <mergeCell ref="B8:D9"/>
    <mergeCell ref="E8:E9"/>
    <mergeCell ref="F8:BZ8"/>
    <mergeCell ref="F9:G9"/>
    <mergeCell ref="H9:I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B9:BC9"/>
    <mergeCell ref="BD9:BE9"/>
    <mergeCell ref="AH9:AI9"/>
    <mergeCell ref="AJ9:AK9"/>
    <mergeCell ref="AL9:AM9"/>
    <mergeCell ref="AN9:AO9"/>
    <mergeCell ref="R9:S9"/>
    <mergeCell ref="T9:U9"/>
    <mergeCell ref="BV9:BW9"/>
    <mergeCell ref="AV9:AW9"/>
    <mergeCell ref="BG4:BL4"/>
    <mergeCell ref="BN4:BU4"/>
    <mergeCell ref="D5:G5"/>
    <mergeCell ref="AB6:BA6"/>
    <mergeCell ref="BR9:BS9"/>
    <mergeCell ref="BT9:BU9"/>
    <mergeCell ref="B10:D10"/>
    <mergeCell ref="F10:G10"/>
    <mergeCell ref="H10:I10"/>
    <mergeCell ref="J10:K10"/>
    <mergeCell ref="L10:M10"/>
    <mergeCell ref="N10:O10"/>
    <mergeCell ref="P10:Q10"/>
    <mergeCell ref="BF9:BG9"/>
    <mergeCell ref="BH9:BI9"/>
    <mergeCell ref="BJ9:BK9"/>
    <mergeCell ref="BL9:BM9"/>
    <mergeCell ref="BN9:BO9"/>
    <mergeCell ref="BP9:BQ9"/>
    <mergeCell ref="AT9:AU9"/>
    <mergeCell ref="J9:K9"/>
    <mergeCell ref="L9:M9"/>
    <mergeCell ref="N9:O9"/>
    <mergeCell ref="P9:Q9"/>
    <mergeCell ref="BN10:BO10"/>
    <mergeCell ref="BP10:BQ10"/>
    <mergeCell ref="BR10:BS10"/>
    <mergeCell ref="AD10:AE10"/>
    <mergeCell ref="AF10:AG10"/>
    <mergeCell ref="AH10:AI10"/>
    <mergeCell ref="AJ10:AK10"/>
    <mergeCell ref="AL10:AM10"/>
    <mergeCell ref="AN10:AO10"/>
    <mergeCell ref="R10:S10"/>
    <mergeCell ref="T10:U10"/>
    <mergeCell ref="V10:W10"/>
    <mergeCell ref="X10:Y10"/>
    <mergeCell ref="Z10:AA10"/>
    <mergeCell ref="AB10:AC10"/>
    <mergeCell ref="AP11:AQ11"/>
    <mergeCell ref="AR11:AS11"/>
    <mergeCell ref="AT11:AU11"/>
    <mergeCell ref="AV11:AW11"/>
    <mergeCell ref="Z11:AA11"/>
    <mergeCell ref="AB11:AC11"/>
    <mergeCell ref="AD11:AE11"/>
    <mergeCell ref="AX9:AY9"/>
    <mergeCell ref="AZ9:BA9"/>
    <mergeCell ref="AP9:AQ9"/>
    <mergeCell ref="AR9:AS9"/>
    <mergeCell ref="V9:W9"/>
    <mergeCell ref="X9:Y9"/>
    <mergeCell ref="Z9:AA9"/>
    <mergeCell ref="AB9:AC9"/>
    <mergeCell ref="AD9:AE9"/>
    <mergeCell ref="AF9:AG9"/>
    <mergeCell ref="AR12:AS12"/>
    <mergeCell ref="V12:W12"/>
    <mergeCell ref="X12:Y12"/>
    <mergeCell ref="Z12:AA12"/>
    <mergeCell ref="AB12:AC12"/>
    <mergeCell ref="AD12:AE12"/>
    <mergeCell ref="AF12:AG12"/>
    <mergeCell ref="BT10:BU10"/>
    <mergeCell ref="BV10:BW10"/>
    <mergeCell ref="B11:D11"/>
    <mergeCell ref="F11:G11"/>
    <mergeCell ref="H11:I11"/>
    <mergeCell ref="J11:K11"/>
    <mergeCell ref="L11:M11"/>
    <mergeCell ref="BB10:BC10"/>
    <mergeCell ref="BD10:BE10"/>
    <mergeCell ref="BF10:BG10"/>
    <mergeCell ref="BH10:BI10"/>
    <mergeCell ref="BJ10:BK10"/>
    <mergeCell ref="BL10:BM10"/>
    <mergeCell ref="AP10:AQ10"/>
    <mergeCell ref="AR10:AS10"/>
    <mergeCell ref="AT10:AU10"/>
    <mergeCell ref="AV10:AW10"/>
    <mergeCell ref="AX10:AY10"/>
    <mergeCell ref="AZ10:BA10"/>
    <mergeCell ref="BB11:BC11"/>
    <mergeCell ref="BD11:BE11"/>
    <mergeCell ref="BF11:BG11"/>
    <mergeCell ref="BH11:BI11"/>
    <mergeCell ref="AL11:AM11"/>
    <mergeCell ref="AN11:AO11"/>
    <mergeCell ref="BV11:BW11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B12:BC12"/>
    <mergeCell ref="BD12:BE12"/>
    <mergeCell ref="AH12:AI12"/>
    <mergeCell ref="AJ12:AK12"/>
    <mergeCell ref="AL12:AM12"/>
    <mergeCell ref="AN13:AO13"/>
    <mergeCell ref="R13:S13"/>
    <mergeCell ref="T13:U13"/>
    <mergeCell ref="V13:W13"/>
    <mergeCell ref="X13:Y13"/>
    <mergeCell ref="Z13:AA13"/>
    <mergeCell ref="AB13:AC13"/>
    <mergeCell ref="Z14:AA14"/>
    <mergeCell ref="AB14:AC14"/>
    <mergeCell ref="AD14:AE14"/>
    <mergeCell ref="BR12:BS12"/>
    <mergeCell ref="BT12:BU12"/>
    <mergeCell ref="BV12:BW12"/>
    <mergeCell ref="B13:D13"/>
    <mergeCell ref="F13:G13"/>
    <mergeCell ref="H13:I13"/>
    <mergeCell ref="J13:K13"/>
    <mergeCell ref="L13:M13"/>
    <mergeCell ref="N13:O13"/>
    <mergeCell ref="P13:Q13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AN12:AO12"/>
    <mergeCell ref="AP12:AQ12"/>
    <mergeCell ref="BN13:BO13"/>
    <mergeCell ref="BP13:BQ13"/>
    <mergeCell ref="BR13:BS13"/>
    <mergeCell ref="BT13:BU13"/>
    <mergeCell ref="BV13:BW13"/>
    <mergeCell ref="Z15:AA15"/>
    <mergeCell ref="AB15:AC15"/>
    <mergeCell ref="AD15:AE15"/>
    <mergeCell ref="AF15:AG15"/>
    <mergeCell ref="BV14:BW14"/>
    <mergeCell ref="B14:D14"/>
    <mergeCell ref="F14:G14"/>
    <mergeCell ref="H14:I14"/>
    <mergeCell ref="J14:K14"/>
    <mergeCell ref="L14:M14"/>
    <mergeCell ref="BB13:BC13"/>
    <mergeCell ref="BD13:BE13"/>
    <mergeCell ref="BF13:BG13"/>
    <mergeCell ref="BH13:BI13"/>
    <mergeCell ref="BJ13:BK13"/>
    <mergeCell ref="BL13:BM13"/>
    <mergeCell ref="AP13:AQ13"/>
    <mergeCell ref="AR13:AS13"/>
    <mergeCell ref="AT13:AU13"/>
    <mergeCell ref="AV13:AW13"/>
    <mergeCell ref="AX13:AY13"/>
    <mergeCell ref="AZ13:BA13"/>
    <mergeCell ref="AD13:AE13"/>
    <mergeCell ref="AF13:AG13"/>
    <mergeCell ref="AH13:AI13"/>
    <mergeCell ref="AJ13:AK13"/>
    <mergeCell ref="AL13:AM13"/>
    <mergeCell ref="N15:O15"/>
    <mergeCell ref="P15:Q15"/>
    <mergeCell ref="R15:S15"/>
    <mergeCell ref="T15:U15"/>
    <mergeCell ref="BJ14:BK14"/>
    <mergeCell ref="BL14:BM14"/>
    <mergeCell ref="BN14:BO14"/>
    <mergeCell ref="BP14:BQ14"/>
    <mergeCell ref="BR14:BS14"/>
    <mergeCell ref="BT14:BU14"/>
    <mergeCell ref="AX14:AY14"/>
    <mergeCell ref="AZ14:BA14"/>
    <mergeCell ref="BB14:BC14"/>
    <mergeCell ref="BD14:BE14"/>
    <mergeCell ref="BF14:BG14"/>
    <mergeCell ref="BH14:BI14"/>
    <mergeCell ref="AL14:AM14"/>
    <mergeCell ref="AN14:AO14"/>
    <mergeCell ref="AP14:AQ14"/>
    <mergeCell ref="AR14:AS14"/>
    <mergeCell ref="AT14:AU14"/>
    <mergeCell ref="AV14:AW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6:D16"/>
    <mergeCell ref="F16:G16"/>
    <mergeCell ref="H16:I16"/>
    <mergeCell ref="J16:K16"/>
    <mergeCell ref="L16:M16"/>
    <mergeCell ref="N16:O16"/>
    <mergeCell ref="P16:Q16"/>
    <mergeCell ref="BF15:BG15"/>
    <mergeCell ref="BH15:BI15"/>
    <mergeCell ref="BJ15:BK15"/>
    <mergeCell ref="BL15:BM15"/>
    <mergeCell ref="BN15:BO15"/>
    <mergeCell ref="BP15:BQ15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AR15:AS15"/>
    <mergeCell ref="V15:W15"/>
    <mergeCell ref="X15:Y15"/>
    <mergeCell ref="B15:D15"/>
    <mergeCell ref="F15:G15"/>
    <mergeCell ref="H15:I15"/>
    <mergeCell ref="J15:K15"/>
    <mergeCell ref="L15:M15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Z17:AA17"/>
    <mergeCell ref="AB17:AC17"/>
    <mergeCell ref="AD17:AE17"/>
    <mergeCell ref="BR15:BS15"/>
    <mergeCell ref="BT15:BU15"/>
    <mergeCell ref="BV15:BW15"/>
    <mergeCell ref="R17:S17"/>
    <mergeCell ref="T17:U17"/>
    <mergeCell ref="V17:W17"/>
    <mergeCell ref="X17:Y17"/>
    <mergeCell ref="BN16:BO16"/>
    <mergeCell ref="BP16:BQ16"/>
    <mergeCell ref="BR16:BS16"/>
    <mergeCell ref="BT16:BU16"/>
    <mergeCell ref="BV16:BW16"/>
    <mergeCell ref="BJ17:BK17"/>
    <mergeCell ref="BL17:BM17"/>
    <mergeCell ref="BN17:BO17"/>
    <mergeCell ref="BP17:BQ17"/>
    <mergeCell ref="BR17:BS17"/>
    <mergeCell ref="BT17:BU17"/>
    <mergeCell ref="Z18:AA18"/>
    <mergeCell ref="AB18:AC18"/>
    <mergeCell ref="AD18:AE18"/>
    <mergeCell ref="AF18:AG18"/>
    <mergeCell ref="BV17:BW17"/>
    <mergeCell ref="B17:D17"/>
    <mergeCell ref="F17:G17"/>
    <mergeCell ref="H17:I17"/>
    <mergeCell ref="J17:K17"/>
    <mergeCell ref="L17:M17"/>
    <mergeCell ref="BB16:BC16"/>
    <mergeCell ref="BD16:BE16"/>
    <mergeCell ref="BF16:BG16"/>
    <mergeCell ref="BH16:BI16"/>
    <mergeCell ref="BJ16:BK16"/>
    <mergeCell ref="BL16:BM16"/>
    <mergeCell ref="AP16:AQ16"/>
    <mergeCell ref="AR16:AS16"/>
    <mergeCell ref="AT16:AU16"/>
    <mergeCell ref="AV16:AW16"/>
    <mergeCell ref="AX16:AY16"/>
    <mergeCell ref="AZ16:BA16"/>
    <mergeCell ref="AD16:AE16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AX17:AY17"/>
    <mergeCell ref="AZ17:BA17"/>
    <mergeCell ref="BB17:BC17"/>
    <mergeCell ref="BD17:BE17"/>
    <mergeCell ref="BF17:BG17"/>
    <mergeCell ref="BH17:BI17"/>
    <mergeCell ref="AL17:AM17"/>
    <mergeCell ref="AN17:AO17"/>
    <mergeCell ref="AP17:AQ17"/>
    <mergeCell ref="AR17:AS17"/>
    <mergeCell ref="AT17:AU17"/>
    <mergeCell ref="AV17:AW17"/>
    <mergeCell ref="AF17:AG17"/>
    <mergeCell ref="AH17:AI17"/>
    <mergeCell ref="AJ17:AK17"/>
    <mergeCell ref="N17:O17"/>
    <mergeCell ref="P17:Q17"/>
    <mergeCell ref="Z19:AA19"/>
    <mergeCell ref="AB19:AC19"/>
    <mergeCell ref="BR18:BS18"/>
    <mergeCell ref="BT18:BU18"/>
    <mergeCell ref="BV18:BW18"/>
    <mergeCell ref="B19:D19"/>
    <mergeCell ref="F19:G19"/>
    <mergeCell ref="H19:I19"/>
    <mergeCell ref="J19:K19"/>
    <mergeCell ref="L19:M19"/>
    <mergeCell ref="N19:O19"/>
    <mergeCell ref="P19:Q19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X18:Y18"/>
    <mergeCell ref="BN19:BO19"/>
    <mergeCell ref="BP19:BQ19"/>
    <mergeCell ref="BR19:BS19"/>
    <mergeCell ref="BT19:BU19"/>
    <mergeCell ref="BV19:BW19"/>
    <mergeCell ref="B20:D20"/>
    <mergeCell ref="F20:G20"/>
    <mergeCell ref="H20:I20"/>
    <mergeCell ref="J20:K20"/>
    <mergeCell ref="L20:M20"/>
    <mergeCell ref="BB19:BC19"/>
    <mergeCell ref="BD19:BE19"/>
    <mergeCell ref="BF19:BG19"/>
    <mergeCell ref="BH19:BI19"/>
    <mergeCell ref="BJ19:BK19"/>
    <mergeCell ref="BL19:BM19"/>
    <mergeCell ref="AP19:AQ19"/>
    <mergeCell ref="AR19:AS19"/>
    <mergeCell ref="AT19:AU19"/>
    <mergeCell ref="AV19:AW19"/>
    <mergeCell ref="AX19:AY19"/>
    <mergeCell ref="AZ19:BA19"/>
    <mergeCell ref="AD19:AE19"/>
    <mergeCell ref="AF19:AG19"/>
    <mergeCell ref="AH19:AI19"/>
    <mergeCell ref="AJ19:AK19"/>
    <mergeCell ref="AL19:AM19"/>
    <mergeCell ref="AN19:AO19"/>
    <mergeCell ref="R19:S19"/>
    <mergeCell ref="T19:U19"/>
    <mergeCell ref="V19:W19"/>
    <mergeCell ref="X19:Y19"/>
    <mergeCell ref="BF20:BG20"/>
    <mergeCell ref="BH20:BI20"/>
    <mergeCell ref="AL20:AM20"/>
    <mergeCell ref="AN20:AO20"/>
    <mergeCell ref="AP20:AQ20"/>
    <mergeCell ref="AR20:AS20"/>
    <mergeCell ref="AT20:AU20"/>
    <mergeCell ref="AV20:AW20"/>
    <mergeCell ref="Z20:AA20"/>
    <mergeCell ref="AB20:AC20"/>
    <mergeCell ref="AD20:AE20"/>
    <mergeCell ref="AF20:AG20"/>
    <mergeCell ref="AH20:AI20"/>
    <mergeCell ref="AJ20:AK20"/>
    <mergeCell ref="N20:O20"/>
    <mergeCell ref="P20:Q20"/>
    <mergeCell ref="R20:S20"/>
    <mergeCell ref="T20:U20"/>
    <mergeCell ref="V20:W20"/>
    <mergeCell ref="X20:Y20"/>
    <mergeCell ref="AH21:AI21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BV20:BW20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0:BK20"/>
    <mergeCell ref="BL20:BM20"/>
    <mergeCell ref="BN20:BO20"/>
    <mergeCell ref="BP20:BQ20"/>
    <mergeCell ref="BR20:BS20"/>
    <mergeCell ref="BT20:BU20"/>
    <mergeCell ref="AX20:AY20"/>
    <mergeCell ref="AZ20:BA20"/>
    <mergeCell ref="BB20:BC20"/>
    <mergeCell ref="BD20:BE20"/>
    <mergeCell ref="AN22:AO22"/>
    <mergeCell ref="R22:S22"/>
    <mergeCell ref="T22:U22"/>
    <mergeCell ref="V22:W22"/>
    <mergeCell ref="X22:Y22"/>
    <mergeCell ref="Z22:AA22"/>
    <mergeCell ref="AB22:AC22"/>
    <mergeCell ref="Z23:AA23"/>
    <mergeCell ref="AB23:AC23"/>
    <mergeCell ref="AD23:AE23"/>
    <mergeCell ref="BR21:BS21"/>
    <mergeCell ref="BT21:BU21"/>
    <mergeCell ref="BV21:BW21"/>
    <mergeCell ref="B22:D22"/>
    <mergeCell ref="F22:G22"/>
    <mergeCell ref="H22:I22"/>
    <mergeCell ref="J22:K22"/>
    <mergeCell ref="L22:M22"/>
    <mergeCell ref="N22:O22"/>
    <mergeCell ref="P22:Q22"/>
    <mergeCell ref="BF21:BG21"/>
    <mergeCell ref="BH21:BI21"/>
    <mergeCell ref="BJ21:BK21"/>
    <mergeCell ref="BL21:BM21"/>
    <mergeCell ref="BN21:BO21"/>
    <mergeCell ref="BP21:BQ21"/>
    <mergeCell ref="AT21:AU21"/>
    <mergeCell ref="AV21:AW21"/>
    <mergeCell ref="AX21:AY21"/>
    <mergeCell ref="AZ21:BA21"/>
    <mergeCell ref="BB21:BC21"/>
    <mergeCell ref="BD21:BE21"/>
    <mergeCell ref="BN22:BO22"/>
    <mergeCell ref="BP22:BQ22"/>
    <mergeCell ref="BR22:BS22"/>
    <mergeCell ref="BT22:BU22"/>
    <mergeCell ref="BV22:BW22"/>
    <mergeCell ref="Z24:AA24"/>
    <mergeCell ref="AB24:AC24"/>
    <mergeCell ref="AD24:AE24"/>
    <mergeCell ref="AF24:AG24"/>
    <mergeCell ref="BV23:BW23"/>
    <mergeCell ref="B23:D23"/>
    <mergeCell ref="F23:G23"/>
    <mergeCell ref="H23:I23"/>
    <mergeCell ref="J23:K23"/>
    <mergeCell ref="L23:M23"/>
    <mergeCell ref="BB22:BC22"/>
    <mergeCell ref="BD22:BE22"/>
    <mergeCell ref="BF22:BG22"/>
    <mergeCell ref="BH22:BI22"/>
    <mergeCell ref="BJ22:BK22"/>
    <mergeCell ref="BL22:BM22"/>
    <mergeCell ref="AP22:AQ22"/>
    <mergeCell ref="AR22:AS22"/>
    <mergeCell ref="AT22:AU22"/>
    <mergeCell ref="AV22:AW22"/>
    <mergeCell ref="AX22:AY22"/>
    <mergeCell ref="AZ22:BA22"/>
    <mergeCell ref="AD22:AE22"/>
    <mergeCell ref="AF22:AG22"/>
    <mergeCell ref="AH22:AI22"/>
    <mergeCell ref="AJ22:AK22"/>
    <mergeCell ref="AL22:AM22"/>
    <mergeCell ref="N24:O24"/>
    <mergeCell ref="P24:Q24"/>
    <mergeCell ref="R24:S24"/>
    <mergeCell ref="T24:U24"/>
    <mergeCell ref="BJ23:BK23"/>
    <mergeCell ref="BL23:BM23"/>
    <mergeCell ref="BN23:BO23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B25:D25"/>
    <mergeCell ref="F25:G25"/>
    <mergeCell ref="H25:I25"/>
    <mergeCell ref="J25:K25"/>
    <mergeCell ref="L25:M25"/>
    <mergeCell ref="N25:O25"/>
    <mergeCell ref="P25:Q25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B24:D24"/>
    <mergeCell ref="F24:G24"/>
    <mergeCell ref="H24:I24"/>
    <mergeCell ref="J24:K24"/>
    <mergeCell ref="L24:M24"/>
    <mergeCell ref="AF25:AG25"/>
    <mergeCell ref="AH25:AI25"/>
    <mergeCell ref="AJ25:AK25"/>
    <mergeCell ref="AL25:AM25"/>
    <mergeCell ref="AN25:AO25"/>
    <mergeCell ref="R25:S25"/>
    <mergeCell ref="T25:U25"/>
    <mergeCell ref="V25:W25"/>
    <mergeCell ref="X25:Y25"/>
    <mergeCell ref="Z25:AA25"/>
    <mergeCell ref="AB25:AC25"/>
    <mergeCell ref="Z26:AA26"/>
    <mergeCell ref="AB26:AC26"/>
    <mergeCell ref="AD26:AE26"/>
    <mergeCell ref="BR24:BS24"/>
    <mergeCell ref="BT24:BU24"/>
    <mergeCell ref="BV24:BW24"/>
    <mergeCell ref="R26:S26"/>
    <mergeCell ref="T26:U26"/>
    <mergeCell ref="V26:W26"/>
    <mergeCell ref="X26:Y26"/>
    <mergeCell ref="BN25:BO25"/>
    <mergeCell ref="BP25:BQ25"/>
    <mergeCell ref="BR25:BS25"/>
    <mergeCell ref="BT25:BU25"/>
    <mergeCell ref="BV25:BW25"/>
    <mergeCell ref="BJ26:BK26"/>
    <mergeCell ref="BL26:BM26"/>
    <mergeCell ref="BN26:BO26"/>
    <mergeCell ref="BP26:BQ26"/>
    <mergeCell ref="BR26:BS26"/>
    <mergeCell ref="BT26:BU26"/>
    <mergeCell ref="Z27:AA27"/>
    <mergeCell ref="AB27:AC27"/>
    <mergeCell ref="AD27:AE27"/>
    <mergeCell ref="AF27:AG27"/>
    <mergeCell ref="BV26:BW26"/>
    <mergeCell ref="B26:D26"/>
    <mergeCell ref="F26:G26"/>
    <mergeCell ref="H26:I26"/>
    <mergeCell ref="J26:K26"/>
    <mergeCell ref="L26:M26"/>
    <mergeCell ref="BB25:BC25"/>
    <mergeCell ref="BD25:BE25"/>
    <mergeCell ref="BF25:BG25"/>
    <mergeCell ref="BH25:BI25"/>
    <mergeCell ref="BJ25:BK25"/>
    <mergeCell ref="BL25:BM25"/>
    <mergeCell ref="AP25:AQ25"/>
    <mergeCell ref="AR25:AS25"/>
    <mergeCell ref="AT25:AU25"/>
    <mergeCell ref="AV25:AW25"/>
    <mergeCell ref="AX25:AY25"/>
    <mergeCell ref="AZ25:BA25"/>
    <mergeCell ref="AD25:AE25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AX26:AY26"/>
    <mergeCell ref="AZ26:BA26"/>
    <mergeCell ref="BB26:BC26"/>
    <mergeCell ref="BD26:BE26"/>
    <mergeCell ref="BF26:BG26"/>
    <mergeCell ref="BH26:BI26"/>
    <mergeCell ref="AL26:AM26"/>
    <mergeCell ref="AN26:AO26"/>
    <mergeCell ref="AP26:AQ26"/>
    <mergeCell ref="AR26:AS26"/>
    <mergeCell ref="AT26:AU26"/>
    <mergeCell ref="AV26:AW26"/>
    <mergeCell ref="AF26:AG26"/>
    <mergeCell ref="AH26:AI26"/>
    <mergeCell ref="AJ26:AK26"/>
    <mergeCell ref="N26:O26"/>
    <mergeCell ref="P26:Q26"/>
    <mergeCell ref="Z28:AA28"/>
    <mergeCell ref="AB28:AC28"/>
    <mergeCell ref="BR27:BS27"/>
    <mergeCell ref="BT27:BU27"/>
    <mergeCell ref="BV27:BW27"/>
    <mergeCell ref="B28:D28"/>
    <mergeCell ref="F28:G28"/>
    <mergeCell ref="H28:I28"/>
    <mergeCell ref="J28:K28"/>
    <mergeCell ref="L28:M28"/>
    <mergeCell ref="N28:O28"/>
    <mergeCell ref="P28:Q28"/>
    <mergeCell ref="BF27:BG27"/>
    <mergeCell ref="BH27:BI27"/>
    <mergeCell ref="BJ27:BK27"/>
    <mergeCell ref="BL27:BM27"/>
    <mergeCell ref="BN27:BO27"/>
    <mergeCell ref="BP27:BQ27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BN28:BO28"/>
    <mergeCell ref="BP28:BQ28"/>
    <mergeCell ref="BR28:BS28"/>
    <mergeCell ref="BT28:BU28"/>
    <mergeCell ref="BV28:BW28"/>
    <mergeCell ref="B29:D29"/>
    <mergeCell ref="F29:G29"/>
    <mergeCell ref="H29:I29"/>
    <mergeCell ref="J29:K29"/>
    <mergeCell ref="L29:M29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R28:S28"/>
    <mergeCell ref="T28:U28"/>
    <mergeCell ref="V28:W28"/>
    <mergeCell ref="X28:Y28"/>
    <mergeCell ref="BF29:BG29"/>
    <mergeCell ref="BH29:BI29"/>
    <mergeCell ref="AL29:AM29"/>
    <mergeCell ref="AN29:AO29"/>
    <mergeCell ref="AP29:AQ29"/>
    <mergeCell ref="AR29:AS29"/>
    <mergeCell ref="AT29:AU29"/>
    <mergeCell ref="AV29:AW29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AH30:AI30"/>
    <mergeCell ref="AJ30:AK30"/>
    <mergeCell ref="AL30:AM30"/>
    <mergeCell ref="AN30:AO30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BV29:BW29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29:BK29"/>
    <mergeCell ref="BL29:BM29"/>
    <mergeCell ref="BN29:BO29"/>
    <mergeCell ref="BP29:BQ29"/>
    <mergeCell ref="BR29:BS29"/>
    <mergeCell ref="BT29:BU29"/>
    <mergeCell ref="AX29:AY29"/>
    <mergeCell ref="AZ29:BA29"/>
    <mergeCell ref="BB29:BC29"/>
    <mergeCell ref="BD29:BE29"/>
    <mergeCell ref="AN31:AO31"/>
    <mergeCell ref="R31:S31"/>
    <mergeCell ref="T31:U31"/>
    <mergeCell ref="V31:W31"/>
    <mergeCell ref="X31:Y31"/>
    <mergeCell ref="Z31:AA31"/>
    <mergeCell ref="AB31:AC31"/>
    <mergeCell ref="Z32:AA32"/>
    <mergeCell ref="AB32:AC32"/>
    <mergeCell ref="AD32:AE32"/>
    <mergeCell ref="BR30:BS30"/>
    <mergeCell ref="BT30:BU30"/>
    <mergeCell ref="BV30:BW30"/>
    <mergeCell ref="B31:D31"/>
    <mergeCell ref="F31:G31"/>
    <mergeCell ref="H31:I31"/>
    <mergeCell ref="J31:K31"/>
    <mergeCell ref="L31:M31"/>
    <mergeCell ref="N31:O31"/>
    <mergeCell ref="P31:Q31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BN31:BO31"/>
    <mergeCell ref="BP31:BQ31"/>
    <mergeCell ref="BR31:BS31"/>
    <mergeCell ref="BT31:BU31"/>
    <mergeCell ref="BV31:BW31"/>
    <mergeCell ref="Z33:AA33"/>
    <mergeCell ref="AB33:AC33"/>
    <mergeCell ref="AD33:AE33"/>
    <mergeCell ref="AF33:AG33"/>
    <mergeCell ref="BV32:BW32"/>
    <mergeCell ref="B32:D32"/>
    <mergeCell ref="F32:G32"/>
    <mergeCell ref="H32:I32"/>
    <mergeCell ref="J32:K32"/>
    <mergeCell ref="L32:M32"/>
    <mergeCell ref="BB31:BC31"/>
    <mergeCell ref="BD31:BE31"/>
    <mergeCell ref="BF31:BG31"/>
    <mergeCell ref="BH31:BI31"/>
    <mergeCell ref="BJ31:BK31"/>
    <mergeCell ref="BL31:BM31"/>
    <mergeCell ref="AP31:AQ31"/>
    <mergeCell ref="AR31:AS31"/>
    <mergeCell ref="AT31:AU31"/>
    <mergeCell ref="AV31:AW31"/>
    <mergeCell ref="AX31:AY31"/>
    <mergeCell ref="AZ31:BA31"/>
    <mergeCell ref="AD31:AE31"/>
    <mergeCell ref="AF31:AG31"/>
    <mergeCell ref="AH31:AI31"/>
    <mergeCell ref="AJ31:AK31"/>
    <mergeCell ref="AL31:AM31"/>
    <mergeCell ref="N33:O33"/>
    <mergeCell ref="P33:Q33"/>
    <mergeCell ref="R33:S33"/>
    <mergeCell ref="T33:U33"/>
    <mergeCell ref="BJ32:BK32"/>
    <mergeCell ref="BL32:BM32"/>
    <mergeCell ref="BN32:BO32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4:D34"/>
    <mergeCell ref="F34:G34"/>
    <mergeCell ref="H34:I34"/>
    <mergeCell ref="J34:K34"/>
    <mergeCell ref="L34:M34"/>
    <mergeCell ref="N34:O34"/>
    <mergeCell ref="P34:Q34"/>
    <mergeCell ref="BF33:BG33"/>
    <mergeCell ref="BH33:BI33"/>
    <mergeCell ref="BJ33:BK33"/>
    <mergeCell ref="BL33:BM33"/>
    <mergeCell ref="BN33:BO33"/>
    <mergeCell ref="BP33:BQ33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B33:D33"/>
    <mergeCell ref="F33:G33"/>
    <mergeCell ref="H33:I33"/>
    <mergeCell ref="J33:K33"/>
    <mergeCell ref="L33:M33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Z35:AA35"/>
    <mergeCell ref="AB35:AC35"/>
    <mergeCell ref="AD35:AE35"/>
    <mergeCell ref="BR33:BS33"/>
    <mergeCell ref="BT33:BU33"/>
    <mergeCell ref="BV33:BW33"/>
    <mergeCell ref="R35:S35"/>
    <mergeCell ref="T35:U35"/>
    <mergeCell ref="V35:W35"/>
    <mergeCell ref="X35:Y35"/>
    <mergeCell ref="BN34:BO34"/>
    <mergeCell ref="BP34:BQ34"/>
    <mergeCell ref="BR34:BS34"/>
    <mergeCell ref="BT34:BU34"/>
    <mergeCell ref="BV34:BW34"/>
    <mergeCell ref="BJ35:BK35"/>
    <mergeCell ref="BL35:BM35"/>
    <mergeCell ref="BN35:BO35"/>
    <mergeCell ref="BP35:BQ35"/>
    <mergeCell ref="BR35:BS35"/>
    <mergeCell ref="BT35:BU35"/>
    <mergeCell ref="Z36:AA36"/>
    <mergeCell ref="AB36:AC36"/>
    <mergeCell ref="AD36:AE36"/>
    <mergeCell ref="AF36:AG36"/>
    <mergeCell ref="BV35:BW35"/>
    <mergeCell ref="B35:D35"/>
    <mergeCell ref="F35:G35"/>
    <mergeCell ref="H35:I35"/>
    <mergeCell ref="J35:K35"/>
    <mergeCell ref="L35:M35"/>
    <mergeCell ref="BB34:BC34"/>
    <mergeCell ref="BD34:BE34"/>
    <mergeCell ref="BF34:BG34"/>
    <mergeCell ref="BH34:BI34"/>
    <mergeCell ref="BJ34:BK34"/>
    <mergeCell ref="BL34:BM34"/>
    <mergeCell ref="AP34:AQ34"/>
    <mergeCell ref="AR34:AS34"/>
    <mergeCell ref="AT34:AU34"/>
    <mergeCell ref="AV34:AW34"/>
    <mergeCell ref="AX34:AY34"/>
    <mergeCell ref="AZ34:BA34"/>
    <mergeCell ref="AD34:AE34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AF35:AG35"/>
    <mergeCell ref="AH35:AI35"/>
    <mergeCell ref="AJ35:AK35"/>
    <mergeCell ref="N35:O35"/>
    <mergeCell ref="P35:Q35"/>
    <mergeCell ref="Z37:AA37"/>
    <mergeCell ref="AB37:AC37"/>
    <mergeCell ref="BR36:BS36"/>
    <mergeCell ref="BT36:BU36"/>
    <mergeCell ref="BV36:BW36"/>
    <mergeCell ref="B37:D37"/>
    <mergeCell ref="F37:G37"/>
    <mergeCell ref="H37:I37"/>
    <mergeCell ref="J37:K37"/>
    <mergeCell ref="L37:M37"/>
    <mergeCell ref="N37:O37"/>
    <mergeCell ref="P37:Q37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BN37:BO37"/>
    <mergeCell ref="BP37:BQ37"/>
    <mergeCell ref="BR37:BS37"/>
    <mergeCell ref="BT37:BU37"/>
    <mergeCell ref="BV37:BW37"/>
    <mergeCell ref="B38:D38"/>
    <mergeCell ref="F38:G38"/>
    <mergeCell ref="H38:I38"/>
    <mergeCell ref="J38:K38"/>
    <mergeCell ref="L38:M38"/>
    <mergeCell ref="BB37:BC37"/>
    <mergeCell ref="BD37:BE37"/>
    <mergeCell ref="BF37:BG37"/>
    <mergeCell ref="BH37:BI37"/>
    <mergeCell ref="BJ37:BK37"/>
    <mergeCell ref="BL37:BM37"/>
    <mergeCell ref="AP37:AQ37"/>
    <mergeCell ref="AR37:AS37"/>
    <mergeCell ref="AT37:AU37"/>
    <mergeCell ref="AV37:AW37"/>
    <mergeCell ref="AX37:AY37"/>
    <mergeCell ref="AZ37:BA37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BF38:BG38"/>
    <mergeCell ref="BH38:BI38"/>
    <mergeCell ref="AL38:AM38"/>
    <mergeCell ref="AN38:AO38"/>
    <mergeCell ref="AP38:AQ38"/>
    <mergeCell ref="AR38:AS38"/>
    <mergeCell ref="AT38:AU38"/>
    <mergeCell ref="AV38:AW38"/>
    <mergeCell ref="Z38:AA38"/>
    <mergeCell ref="AB38:AC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V38:W38"/>
    <mergeCell ref="X38:Y38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BV38:BW38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8:BK38"/>
    <mergeCell ref="BL38:BM38"/>
    <mergeCell ref="BN38:BO38"/>
    <mergeCell ref="BP38:BQ38"/>
    <mergeCell ref="BR38:BS38"/>
    <mergeCell ref="BT38:BU38"/>
    <mergeCell ref="AX38:AY38"/>
    <mergeCell ref="AZ38:BA38"/>
    <mergeCell ref="BB38:BC38"/>
    <mergeCell ref="BD38:BE38"/>
    <mergeCell ref="AN40:AO40"/>
    <mergeCell ref="R40:S40"/>
    <mergeCell ref="T40:U40"/>
    <mergeCell ref="V40:W40"/>
    <mergeCell ref="X40:Y40"/>
    <mergeCell ref="Z40:AA40"/>
    <mergeCell ref="AB40:AC40"/>
    <mergeCell ref="Z41:AA41"/>
    <mergeCell ref="AB41:AC41"/>
    <mergeCell ref="AD41:AE41"/>
    <mergeCell ref="BR39:BS39"/>
    <mergeCell ref="BT39:BU39"/>
    <mergeCell ref="BV39:BW39"/>
    <mergeCell ref="B40:D40"/>
    <mergeCell ref="F40:G40"/>
    <mergeCell ref="H40:I40"/>
    <mergeCell ref="J40:K40"/>
    <mergeCell ref="L40:M40"/>
    <mergeCell ref="N40:O40"/>
    <mergeCell ref="P40:Q40"/>
    <mergeCell ref="BF39:BG39"/>
    <mergeCell ref="BH39:BI39"/>
    <mergeCell ref="BJ39:BK39"/>
    <mergeCell ref="BL39:BM39"/>
    <mergeCell ref="BN39:BO39"/>
    <mergeCell ref="BP39:BQ39"/>
    <mergeCell ref="AT39:AU39"/>
    <mergeCell ref="AV39:AW39"/>
    <mergeCell ref="AX39:AY39"/>
    <mergeCell ref="AZ39:BA39"/>
    <mergeCell ref="BB39:BC39"/>
    <mergeCell ref="BD39:BE39"/>
    <mergeCell ref="BN40:BO40"/>
    <mergeCell ref="BP40:BQ40"/>
    <mergeCell ref="BR40:BS40"/>
    <mergeCell ref="BT40:BU40"/>
    <mergeCell ref="BV40:BW40"/>
    <mergeCell ref="Z42:AA42"/>
    <mergeCell ref="AB42:AC42"/>
    <mergeCell ref="AD42:AE42"/>
    <mergeCell ref="AF42:AG42"/>
    <mergeCell ref="BV41:BW41"/>
    <mergeCell ref="B41:D41"/>
    <mergeCell ref="F41:G41"/>
    <mergeCell ref="H41:I41"/>
    <mergeCell ref="J41:K41"/>
    <mergeCell ref="L41:M41"/>
    <mergeCell ref="BB40:BC40"/>
    <mergeCell ref="BD40:BE40"/>
    <mergeCell ref="BF40:BG40"/>
    <mergeCell ref="BH40:BI40"/>
    <mergeCell ref="BJ40:BK40"/>
    <mergeCell ref="BL40:BM40"/>
    <mergeCell ref="AP40:AQ40"/>
    <mergeCell ref="AR40:AS40"/>
    <mergeCell ref="AT40:AU40"/>
    <mergeCell ref="AV40:AW40"/>
    <mergeCell ref="AX40:AY40"/>
    <mergeCell ref="AZ40:BA40"/>
    <mergeCell ref="AD40:AE40"/>
    <mergeCell ref="AF40:AG40"/>
    <mergeCell ref="AH40:AI40"/>
    <mergeCell ref="AJ40:AK40"/>
    <mergeCell ref="AL40:AM40"/>
    <mergeCell ref="N42:O42"/>
    <mergeCell ref="P42:Q42"/>
    <mergeCell ref="R42:S42"/>
    <mergeCell ref="T42:U42"/>
    <mergeCell ref="BJ41:BK41"/>
    <mergeCell ref="BL41:BM41"/>
    <mergeCell ref="BN41:BO41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3:D43"/>
    <mergeCell ref="F43:G43"/>
    <mergeCell ref="H43:I43"/>
    <mergeCell ref="J43:K43"/>
    <mergeCell ref="L43:M43"/>
    <mergeCell ref="N43:O43"/>
    <mergeCell ref="P43:Q43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B42:D42"/>
    <mergeCell ref="F42:G42"/>
    <mergeCell ref="H42:I42"/>
    <mergeCell ref="J42:K42"/>
    <mergeCell ref="L42:M42"/>
    <mergeCell ref="AF43:AG43"/>
    <mergeCell ref="AH43:AI43"/>
    <mergeCell ref="AJ43:AK43"/>
    <mergeCell ref="AL43:AM43"/>
    <mergeCell ref="AN43:AO43"/>
    <mergeCell ref="R43:S43"/>
    <mergeCell ref="T43:U43"/>
    <mergeCell ref="V43:W43"/>
    <mergeCell ref="X43:Y43"/>
    <mergeCell ref="Z43:AA43"/>
    <mergeCell ref="AB43:AC43"/>
    <mergeCell ref="Z44:AA44"/>
    <mergeCell ref="AB44:AC44"/>
    <mergeCell ref="AD44:AE44"/>
    <mergeCell ref="BR42:BS42"/>
    <mergeCell ref="BT42:BU42"/>
    <mergeCell ref="BV42:BW42"/>
    <mergeCell ref="R44:S44"/>
    <mergeCell ref="T44:U44"/>
    <mergeCell ref="V44:W44"/>
    <mergeCell ref="X44:Y44"/>
    <mergeCell ref="BN43:BO43"/>
    <mergeCell ref="BP43:BQ43"/>
    <mergeCell ref="BR43:BS43"/>
    <mergeCell ref="BT43:BU43"/>
    <mergeCell ref="BV43:BW43"/>
    <mergeCell ref="BJ44:BK44"/>
    <mergeCell ref="BL44:BM44"/>
    <mergeCell ref="BN44:BO44"/>
    <mergeCell ref="BP44:BQ44"/>
    <mergeCell ref="BR44:BS44"/>
    <mergeCell ref="BT44:BU44"/>
    <mergeCell ref="Z45:AA45"/>
    <mergeCell ref="AB45:AC45"/>
    <mergeCell ref="AD45:AE45"/>
    <mergeCell ref="AF45:AG45"/>
    <mergeCell ref="BV44:BW44"/>
    <mergeCell ref="B44:D44"/>
    <mergeCell ref="F44:G44"/>
    <mergeCell ref="H44:I44"/>
    <mergeCell ref="J44:K44"/>
    <mergeCell ref="L44:M44"/>
    <mergeCell ref="BB43:BC43"/>
    <mergeCell ref="BD43:BE43"/>
    <mergeCell ref="BF43:BG43"/>
    <mergeCell ref="BH43:BI43"/>
    <mergeCell ref="BJ43:BK43"/>
    <mergeCell ref="BL43:BM43"/>
    <mergeCell ref="AP43:AQ43"/>
    <mergeCell ref="AR43:AS43"/>
    <mergeCell ref="AT43:AU43"/>
    <mergeCell ref="AV43:AW43"/>
    <mergeCell ref="AX43:AY43"/>
    <mergeCell ref="AZ43:BA43"/>
    <mergeCell ref="AD43:AE43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AF44:AG44"/>
    <mergeCell ref="AH44:AI44"/>
    <mergeCell ref="AJ44:AK44"/>
    <mergeCell ref="N44:O44"/>
    <mergeCell ref="P44:Q44"/>
    <mergeCell ref="Z46:AA46"/>
    <mergeCell ref="AB46:AC46"/>
    <mergeCell ref="BR45:BS45"/>
    <mergeCell ref="BT45:BU45"/>
    <mergeCell ref="BV45:BW45"/>
    <mergeCell ref="B46:D46"/>
    <mergeCell ref="F46:G46"/>
    <mergeCell ref="H46:I46"/>
    <mergeCell ref="J46:K46"/>
    <mergeCell ref="L46:M46"/>
    <mergeCell ref="N46:O46"/>
    <mergeCell ref="P46:Q46"/>
    <mergeCell ref="BF45:BG45"/>
    <mergeCell ref="BH45:BI45"/>
    <mergeCell ref="BJ45:BK45"/>
    <mergeCell ref="BL45:BM45"/>
    <mergeCell ref="BN45:BO45"/>
    <mergeCell ref="BP45:BQ45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BN46:BO46"/>
    <mergeCell ref="BP46:BQ46"/>
    <mergeCell ref="BR46:BS46"/>
    <mergeCell ref="BT46:BU46"/>
    <mergeCell ref="BV46:BW46"/>
    <mergeCell ref="B47:D47"/>
    <mergeCell ref="F47:G47"/>
    <mergeCell ref="H47:I47"/>
    <mergeCell ref="J47:K47"/>
    <mergeCell ref="L47:M47"/>
    <mergeCell ref="BB46:BC46"/>
    <mergeCell ref="BD46:BE46"/>
    <mergeCell ref="BF46:BG46"/>
    <mergeCell ref="BH46:BI46"/>
    <mergeCell ref="BJ46:BK46"/>
    <mergeCell ref="BL46:BM46"/>
    <mergeCell ref="AP46:AQ46"/>
    <mergeCell ref="AR46:AS46"/>
    <mergeCell ref="AT46:AU46"/>
    <mergeCell ref="AV46:AW46"/>
    <mergeCell ref="AX46:AY46"/>
    <mergeCell ref="AZ46:BA46"/>
    <mergeCell ref="AD46:AE46"/>
    <mergeCell ref="AF46:AG46"/>
    <mergeCell ref="AH46:AI46"/>
    <mergeCell ref="AJ46:AK46"/>
    <mergeCell ref="AL46:AM46"/>
    <mergeCell ref="AN46:AO46"/>
    <mergeCell ref="R46:S46"/>
    <mergeCell ref="T46:U46"/>
    <mergeCell ref="V46:W46"/>
    <mergeCell ref="X46:Y46"/>
    <mergeCell ref="BF47:BG47"/>
    <mergeCell ref="BH47:BI47"/>
    <mergeCell ref="AL47:AM47"/>
    <mergeCell ref="AN47:AO47"/>
    <mergeCell ref="AP47:AQ47"/>
    <mergeCell ref="AR47:AS47"/>
    <mergeCell ref="AT47:AU47"/>
    <mergeCell ref="AV47:AW47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BV47:BW47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7:BK47"/>
    <mergeCell ref="BL47:BM47"/>
    <mergeCell ref="BN47:BO47"/>
    <mergeCell ref="BP47:BQ47"/>
    <mergeCell ref="BR47:BS47"/>
    <mergeCell ref="BT47:BU47"/>
    <mergeCell ref="AX47:AY47"/>
    <mergeCell ref="AZ47:BA47"/>
    <mergeCell ref="BB47:BC47"/>
    <mergeCell ref="BD47:BE47"/>
    <mergeCell ref="AN49:AO49"/>
    <mergeCell ref="R49:S49"/>
    <mergeCell ref="T49:U49"/>
    <mergeCell ref="V49:W49"/>
    <mergeCell ref="X49:Y49"/>
    <mergeCell ref="Z49:AA49"/>
    <mergeCell ref="AB49:AC49"/>
    <mergeCell ref="Z50:AA50"/>
    <mergeCell ref="AB50:AC50"/>
    <mergeCell ref="AD50:AE50"/>
    <mergeCell ref="BR48:BS48"/>
    <mergeCell ref="BT48:BU48"/>
    <mergeCell ref="BV48:BW48"/>
    <mergeCell ref="B49:D49"/>
    <mergeCell ref="F49:G49"/>
    <mergeCell ref="H49:I49"/>
    <mergeCell ref="J49:K49"/>
    <mergeCell ref="L49:M49"/>
    <mergeCell ref="N49:O49"/>
    <mergeCell ref="P49:Q49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BN49:BO49"/>
    <mergeCell ref="BP49:BQ49"/>
    <mergeCell ref="BR49:BS49"/>
    <mergeCell ref="BT49:BU49"/>
    <mergeCell ref="BV49:BW49"/>
    <mergeCell ref="Z51:AA51"/>
    <mergeCell ref="AB51:AC51"/>
    <mergeCell ref="AD51:AE51"/>
    <mergeCell ref="AF51:AG51"/>
    <mergeCell ref="BV50:BW50"/>
    <mergeCell ref="B50:D50"/>
    <mergeCell ref="F50:G50"/>
    <mergeCell ref="H50:I50"/>
    <mergeCell ref="J50:K50"/>
    <mergeCell ref="L50:M50"/>
    <mergeCell ref="BB49:BC49"/>
    <mergeCell ref="BD49:BE49"/>
    <mergeCell ref="BF49:BG49"/>
    <mergeCell ref="BH49:BI49"/>
    <mergeCell ref="BJ49:BK49"/>
    <mergeCell ref="BL49:BM49"/>
    <mergeCell ref="AP49:AQ49"/>
    <mergeCell ref="AR49:AS49"/>
    <mergeCell ref="AT49:AU49"/>
    <mergeCell ref="AV49:AW49"/>
    <mergeCell ref="AX49:AY49"/>
    <mergeCell ref="AZ49:BA49"/>
    <mergeCell ref="AD49:AE49"/>
    <mergeCell ref="AF49:AG49"/>
    <mergeCell ref="AH49:AI49"/>
    <mergeCell ref="AJ49:AK49"/>
    <mergeCell ref="AL49:AM49"/>
    <mergeCell ref="BN50:BO50"/>
    <mergeCell ref="BP50:BQ50"/>
    <mergeCell ref="BR50:BS50"/>
    <mergeCell ref="BT50:BU50"/>
    <mergeCell ref="AX50:AY50"/>
    <mergeCell ref="AZ50:BA50"/>
    <mergeCell ref="BB50:BC50"/>
    <mergeCell ref="BD50:BE50"/>
    <mergeCell ref="BF50:BG50"/>
    <mergeCell ref="BH50:BI50"/>
    <mergeCell ref="AL50:AM50"/>
    <mergeCell ref="AN50:AO50"/>
    <mergeCell ref="AP50:AQ50"/>
    <mergeCell ref="AR50:AS50"/>
    <mergeCell ref="AT50:AU50"/>
    <mergeCell ref="AV50:AW50"/>
    <mergeCell ref="AF50:AG50"/>
    <mergeCell ref="AH50:AI50"/>
    <mergeCell ref="AJ50:AK50"/>
    <mergeCell ref="AL51:AM51"/>
    <mergeCell ref="AN51:AO51"/>
    <mergeCell ref="AP51:AQ51"/>
    <mergeCell ref="AR51:AS51"/>
    <mergeCell ref="V51:W51"/>
    <mergeCell ref="X51:Y51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0:BK50"/>
    <mergeCell ref="BL50:BM50"/>
    <mergeCell ref="N50:O50"/>
    <mergeCell ref="P50:Q50"/>
    <mergeCell ref="R50:S50"/>
    <mergeCell ref="T50:U50"/>
    <mergeCell ref="V50:W50"/>
    <mergeCell ref="X50:Y50"/>
    <mergeCell ref="AL52:AM52"/>
    <mergeCell ref="AN52:AO52"/>
    <mergeCell ref="R52:S52"/>
    <mergeCell ref="T52:U52"/>
    <mergeCell ref="V52:W52"/>
    <mergeCell ref="X52:Y52"/>
    <mergeCell ref="Z52:AA52"/>
    <mergeCell ref="AB52:AC52"/>
    <mergeCell ref="BR51:BS51"/>
    <mergeCell ref="BT51:BU51"/>
    <mergeCell ref="BV51:BW51"/>
    <mergeCell ref="B52:D52"/>
    <mergeCell ref="F52:G52"/>
    <mergeCell ref="H52:I52"/>
    <mergeCell ref="J52:K52"/>
    <mergeCell ref="L52:M52"/>
    <mergeCell ref="N52:O52"/>
    <mergeCell ref="P52:Q52"/>
    <mergeCell ref="BF51:BG51"/>
    <mergeCell ref="BH51:BI51"/>
    <mergeCell ref="BJ51:BK51"/>
    <mergeCell ref="BL51:BM51"/>
    <mergeCell ref="BN51:BO51"/>
    <mergeCell ref="BP51:BQ51"/>
    <mergeCell ref="AT51:AU51"/>
    <mergeCell ref="AV51:AW51"/>
    <mergeCell ref="AX51:AY51"/>
    <mergeCell ref="AZ51:BA51"/>
    <mergeCell ref="BB51:BC51"/>
    <mergeCell ref="BD51:BE51"/>
    <mergeCell ref="AH51:AI51"/>
    <mergeCell ref="AJ51:AK51"/>
    <mergeCell ref="N53:O53"/>
    <mergeCell ref="P53:Q53"/>
    <mergeCell ref="R53:S53"/>
    <mergeCell ref="T53:U53"/>
    <mergeCell ref="V53:W53"/>
    <mergeCell ref="X53:Y53"/>
    <mergeCell ref="BN52:BO52"/>
    <mergeCell ref="BP52:BQ52"/>
    <mergeCell ref="BR52:BS52"/>
    <mergeCell ref="BT52:BU52"/>
    <mergeCell ref="BV52:BW52"/>
    <mergeCell ref="B53:D53"/>
    <mergeCell ref="F53:G53"/>
    <mergeCell ref="H53:I53"/>
    <mergeCell ref="J53:K53"/>
    <mergeCell ref="L53:M53"/>
    <mergeCell ref="BB52:BC52"/>
    <mergeCell ref="BD52:BE52"/>
    <mergeCell ref="BF52:BG52"/>
    <mergeCell ref="BH52:BI52"/>
    <mergeCell ref="BJ52:BK52"/>
    <mergeCell ref="BL52:BM52"/>
    <mergeCell ref="AP52:AQ52"/>
    <mergeCell ref="AR52:AS52"/>
    <mergeCell ref="AT52:AU52"/>
    <mergeCell ref="AV52:AW52"/>
    <mergeCell ref="AX52:AY52"/>
    <mergeCell ref="AZ52:BA52"/>
    <mergeCell ref="AD52:AE52"/>
    <mergeCell ref="AF52:AG52"/>
    <mergeCell ref="AH52:AI52"/>
    <mergeCell ref="AJ52:AK52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AZ54:BA54"/>
    <mergeCell ref="BB54:BC54"/>
    <mergeCell ref="BD54:BE54"/>
    <mergeCell ref="AH54:AI54"/>
    <mergeCell ref="AJ54:AK54"/>
    <mergeCell ref="AL54:AM54"/>
    <mergeCell ref="AN54:AO54"/>
    <mergeCell ref="AP54:AQ54"/>
    <mergeCell ref="AR54:AS54"/>
    <mergeCell ref="V54:W54"/>
    <mergeCell ref="X54:Y54"/>
    <mergeCell ref="Z54:AA54"/>
    <mergeCell ref="AB54:AC54"/>
    <mergeCell ref="AD54:AE54"/>
    <mergeCell ref="AF54:AG54"/>
    <mergeCell ref="BV53:BW53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3:BK53"/>
    <mergeCell ref="BL53:BM53"/>
    <mergeCell ref="BN53:BO53"/>
    <mergeCell ref="BP53:BQ53"/>
    <mergeCell ref="BR53:BS53"/>
    <mergeCell ref="BT53:BU53"/>
    <mergeCell ref="AX53:AY53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BR54:BS54"/>
    <mergeCell ref="BT54:BU54"/>
    <mergeCell ref="BV54:BW54"/>
    <mergeCell ref="B55:D55"/>
    <mergeCell ref="F55:G55"/>
    <mergeCell ref="H55:I55"/>
    <mergeCell ref="J55:K55"/>
    <mergeCell ref="L55:M55"/>
    <mergeCell ref="N55:O55"/>
    <mergeCell ref="P55:Q55"/>
    <mergeCell ref="BF54:BG54"/>
    <mergeCell ref="BH54:BI54"/>
    <mergeCell ref="BJ54:BK54"/>
    <mergeCell ref="BL54:BM54"/>
    <mergeCell ref="BN54:BO54"/>
    <mergeCell ref="BP54:BQ54"/>
    <mergeCell ref="AT54:AU54"/>
    <mergeCell ref="AV54:AW54"/>
    <mergeCell ref="AX54:AY54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N55:BO55"/>
    <mergeCell ref="BP55:BQ55"/>
    <mergeCell ref="BR55:BS55"/>
    <mergeCell ref="BT55:BU55"/>
    <mergeCell ref="BV55:BW55"/>
    <mergeCell ref="B56:D56"/>
    <mergeCell ref="F56:G56"/>
    <mergeCell ref="H56:I56"/>
    <mergeCell ref="J56:K56"/>
    <mergeCell ref="L56:M56"/>
    <mergeCell ref="BB55:BC55"/>
    <mergeCell ref="BD55:BE55"/>
    <mergeCell ref="BF55:BG55"/>
    <mergeCell ref="BH55:BI55"/>
    <mergeCell ref="BJ55:BK55"/>
    <mergeCell ref="BL55:BM55"/>
    <mergeCell ref="AP55:AQ55"/>
    <mergeCell ref="AR55:AS55"/>
    <mergeCell ref="AT55:AU55"/>
    <mergeCell ref="AV55:AW55"/>
    <mergeCell ref="AX55:AY55"/>
    <mergeCell ref="AB57:AC57"/>
    <mergeCell ref="AD57:AE57"/>
    <mergeCell ref="AF57:AG57"/>
    <mergeCell ref="BV56:BW56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6:BK56"/>
    <mergeCell ref="BL56:BM56"/>
    <mergeCell ref="BN56:BO56"/>
    <mergeCell ref="BP56:BQ56"/>
    <mergeCell ref="BR56:BS56"/>
    <mergeCell ref="BT56:BU56"/>
    <mergeCell ref="AX56:AY56"/>
    <mergeCell ref="AZ56:BA56"/>
    <mergeCell ref="BB56:BC56"/>
    <mergeCell ref="BD56:BE56"/>
    <mergeCell ref="BF56:BG56"/>
    <mergeCell ref="BH56:BI56"/>
    <mergeCell ref="AL56:AM56"/>
    <mergeCell ref="AN56:AO56"/>
    <mergeCell ref="AP56:AQ56"/>
    <mergeCell ref="AR56:AS56"/>
    <mergeCell ref="AT56:AU56"/>
    <mergeCell ref="AV56:AW56"/>
    <mergeCell ref="Z56:AA56"/>
    <mergeCell ref="AD59:AE59"/>
    <mergeCell ref="BR57:BS57"/>
    <mergeCell ref="BT57:BU57"/>
    <mergeCell ref="BV57:BW57"/>
    <mergeCell ref="B58:D58"/>
    <mergeCell ref="F58:G58"/>
    <mergeCell ref="H58:I58"/>
    <mergeCell ref="J58:K58"/>
    <mergeCell ref="L58:M58"/>
    <mergeCell ref="N58:O58"/>
    <mergeCell ref="P58:Q58"/>
    <mergeCell ref="BF57:BG57"/>
    <mergeCell ref="BH57:BI57"/>
    <mergeCell ref="BJ57:BK57"/>
    <mergeCell ref="BL57:BM57"/>
    <mergeCell ref="BN57:BO57"/>
    <mergeCell ref="BP57:BQ57"/>
    <mergeCell ref="AT57:AU57"/>
    <mergeCell ref="AV57:AW57"/>
    <mergeCell ref="AX57:AY57"/>
    <mergeCell ref="AZ57:BA57"/>
    <mergeCell ref="BB57:BC57"/>
    <mergeCell ref="BD57:BE57"/>
    <mergeCell ref="AH57:AI57"/>
    <mergeCell ref="AJ57:AK57"/>
    <mergeCell ref="AL57:AM57"/>
    <mergeCell ref="AN57:AO57"/>
    <mergeCell ref="AP57:AQ57"/>
    <mergeCell ref="AR57:AS57"/>
    <mergeCell ref="V57:W57"/>
    <mergeCell ref="X57:Y57"/>
    <mergeCell ref="Z57:AA57"/>
    <mergeCell ref="AT59:AU59"/>
    <mergeCell ref="B59:D59"/>
    <mergeCell ref="F59:G59"/>
    <mergeCell ref="H59:I59"/>
    <mergeCell ref="J59:K59"/>
    <mergeCell ref="L59:M59"/>
    <mergeCell ref="BB58:BC58"/>
    <mergeCell ref="BD58:BE58"/>
    <mergeCell ref="BF58:BG58"/>
    <mergeCell ref="BH58:BI58"/>
    <mergeCell ref="BJ58:BK58"/>
    <mergeCell ref="BL58:BM58"/>
    <mergeCell ref="AP58:AQ58"/>
    <mergeCell ref="AR58:AS58"/>
    <mergeCell ref="AT58:AU58"/>
    <mergeCell ref="AV58:AW58"/>
    <mergeCell ref="AX58:AY58"/>
    <mergeCell ref="AZ58:BA58"/>
    <mergeCell ref="AD58:AE58"/>
    <mergeCell ref="AF58:AG58"/>
    <mergeCell ref="AH58:AI58"/>
    <mergeCell ref="AJ58:AK58"/>
    <mergeCell ref="AL58:AM58"/>
    <mergeCell ref="AN58:AO58"/>
    <mergeCell ref="R58:S58"/>
    <mergeCell ref="T58:U58"/>
    <mergeCell ref="V58:W58"/>
    <mergeCell ref="X58:Y58"/>
    <mergeCell ref="Z58:AA58"/>
    <mergeCell ref="AB58:AC58"/>
    <mergeCell ref="Z59:AA59"/>
    <mergeCell ref="AB59:AC59"/>
    <mergeCell ref="AV59:AW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N58:BO58"/>
    <mergeCell ref="BP58:BQ58"/>
    <mergeCell ref="BR58:BS58"/>
    <mergeCell ref="BT58:BU58"/>
    <mergeCell ref="BV58:BW58"/>
    <mergeCell ref="BV59:BW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 t="s">
        <v>88</v>
      </c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"&amp;IF(DataInduk!$D$31="Putra","Putra",IF(DataInduk!$D$31="Putri","Putri","")),(IF(LEN(DataInduk!$D$29)&gt;2,LEFT(DataInduk!$D$29,2),DataInduk!$D$29)&amp;IF(DataInduk!$D$37="ABC","A ",".1 ")&amp;IF(DataInduk!$D$31="Putra","Putra",IF(DataInduk!$D$31="Putri","Putri",""))))</f>
        <v xml:space="preserve"> Rekap Nilai Pelajaran Maddah 1 Santri Kelas 3A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")&amp;IF(DataInduk!$D$31="Putra","Pa",IF(DataInduk!$D$31="Putri","Pi",""))))&amp;" : "&amp;DataInduk!$D$39</f>
        <v xml:space="preserve">Wali Kelas 3A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 t="s">
        <v>42</v>
      </c>
      <c r="BY9" s="101" t="s">
        <v>43</v>
      </c>
      <c r="BZ9" s="103" t="s">
        <v>44</v>
      </c>
      <c r="CA9" s="104" t="s">
        <v>41</v>
      </c>
    </row>
    <row r="10" spans="1:91">
      <c r="A10" s="105">
        <v>1</v>
      </c>
      <c r="B10" s="259" t="str">
        <f>IF('1_A'!$B9="","",'1_A'!$B9)</f>
        <v/>
      </c>
      <c r="C10" s="260"/>
      <c r="D10" s="261"/>
      <c r="E10" s="109" t="str">
        <f>IF('1_A'!$E9="","",'1_A'!$E9)</f>
        <v/>
      </c>
      <c r="F10" s="308"/>
      <c r="G10" s="309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KD1A!$CB10</f>
        <v/>
      </c>
      <c r="AC10" s="420"/>
      <c r="AD10" s="418" t="str">
        <f>IF(COUNT(F10:AC10)=0,"",(AVERAGE(F10:AC10))*2)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412" t="str">
        <f>IF(AND(COUNT(AL10)=0,COUNT(AX10)=0),"",IF(COUNT(AX10)=0,AL10,IF(COUNT(AL10)=0,AX10,AL10+AX10)))</f>
        <v/>
      </c>
      <c r="BC10" s="413"/>
      <c r="BD10" s="413"/>
      <c r="BE10" s="414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IF(OR(COUNT(AL10)=0,COUNT(AX10)=0),"",IF(OR((AL10+AX10)&gt;60,(AL10+AX10)=60),(BB10*DataInduk!$D$27),IF(COUNT(BF10)=0,"",BJ10*DataInduk!$D$27)))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 t="str">
        <f>P1A!$BX9</f>
        <v/>
      </c>
      <c r="BY10" s="117" t="str">
        <f>P1A!$BY9</f>
        <v/>
      </c>
      <c r="BZ10" s="117" t="str">
        <f>P1A!$BZ9</f>
        <v/>
      </c>
      <c r="CA10" s="117" t="str">
        <f>P1A!$CA9</f>
        <v/>
      </c>
    </row>
    <row r="11" spans="1:91">
      <c r="A11" s="106">
        <v>2</v>
      </c>
      <c r="B11" s="250" t="str">
        <f>IF('1_A'!$B10="","",'1_A'!$B10)</f>
        <v/>
      </c>
      <c r="C11" s="251"/>
      <c r="D11" s="252"/>
      <c r="E11" s="110" t="str">
        <f>IF('1_A'!$E10="","",'1_A'!$E10)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KD1A!$CB11</f>
        <v/>
      </c>
      <c r="AC11" s="385"/>
      <c r="AD11" s="384" t="str">
        <f>IF(COUNT(F11:AC11)=0,"",(AVERAGE(F11:AC11))*2)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IF(OR(COUNT(AL11)=0,COUNT(AX11)=0),"",IF(OR((AL11+AX11)&gt;60,(AL11+AX11)=60),(BB11*DataInduk!$D$27),IF(COUNT(BF11)=0,"",BJ11*DataInduk!$D$27)))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P1A!$BX10</f>
        <v/>
      </c>
      <c r="BY11" s="118" t="str">
        <f>P1A!$BY10</f>
        <v/>
      </c>
      <c r="BZ11" s="118" t="str">
        <f>P1A!$BZ10</f>
        <v/>
      </c>
      <c r="CA11" s="118" t="str">
        <f>P1A!$CA10</f>
        <v/>
      </c>
    </row>
    <row r="12" spans="1:91" ht="15" customHeight="1">
      <c r="A12" s="107">
        <v>3</v>
      </c>
      <c r="B12" s="253" t="str">
        <f>IF('1_A'!$B11="","",'1_A'!$B11)</f>
        <v/>
      </c>
      <c r="C12" s="254"/>
      <c r="D12" s="255"/>
      <c r="E12" s="111" t="str">
        <f>IF('1_A'!$E11="","",'1_A'!$E11)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KD1A!$CB12</f>
        <v/>
      </c>
      <c r="AC12" s="402"/>
      <c r="AD12" s="400" t="str">
        <f>IF(COUNT(F12:AC12)=0,"",(AVERAGE(F12:AC12))*2)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IF(OR(COUNT(AL12)=0,COUNT(AX12)=0),"",IF(OR((AL12+AX12)&gt;60,(AL12+AX12)=60),(BB12*DataInduk!$D$27),IF(COUNT(BF12)=0,"",BJ12*DataInduk!$D$27)))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 t="str">
        <f>P1A!$BX11</f>
        <v/>
      </c>
      <c r="BY12" s="119" t="str">
        <f>P1A!$BY11</f>
        <v/>
      </c>
      <c r="BZ12" s="119" t="str">
        <f>P1A!$BZ11</f>
        <v/>
      </c>
      <c r="CA12" s="119" t="str">
        <f>P1A!$CA11</f>
        <v/>
      </c>
    </row>
    <row r="13" spans="1:91" ht="15" customHeight="1">
      <c r="A13" s="106">
        <v>4</v>
      </c>
      <c r="B13" s="250" t="str">
        <f>IF('1_A'!$B12="","",'1_A'!$B12)</f>
        <v/>
      </c>
      <c r="C13" s="251"/>
      <c r="D13" s="252"/>
      <c r="E13" s="110" t="str">
        <f>IF('1_A'!$E12="","",'1_A'!$E12)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KD1A!$CB13</f>
        <v/>
      </c>
      <c r="AC13" s="385"/>
      <c r="AD13" s="384" t="str">
        <f t="shared" ref="AD13:AD41" si="0">IF(COUNT(F13:AC13)=0,"",(AVERAGE(F13:AC13))*2)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IF(OR(COUNT(AL13)=0,COUNT(AX13)=0),"",IF(OR((AL13+AX13)&gt;60,(AL13+AX13)=60),(BB13*DataInduk!$D$27),IF(COUNT(BF13)=0,"",BJ13*DataInduk!$D$27)))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 t="str">
        <f>P1A!$BX12</f>
        <v/>
      </c>
      <c r="BY13" s="118" t="str">
        <f>P1A!$BY12</f>
        <v/>
      </c>
      <c r="BZ13" s="118" t="str">
        <f>P1A!$BZ12</f>
        <v/>
      </c>
      <c r="CA13" s="118" t="str">
        <f>P1A!$CA12</f>
        <v/>
      </c>
    </row>
    <row r="14" spans="1:91" ht="15" customHeight="1">
      <c r="A14" s="107">
        <v>5</v>
      </c>
      <c r="B14" s="253" t="str">
        <f>IF('1_A'!$B13="","",'1_A'!$B13)</f>
        <v/>
      </c>
      <c r="C14" s="254"/>
      <c r="D14" s="255"/>
      <c r="E14" s="111" t="str">
        <f>IF('1_A'!$E13="","",'1_A'!$E13)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KD1A!$CB14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IF(OR(COUNT(AL14)=0,COUNT(AX14)=0),"",IF(OR((AL14+AX14)&gt;60,(AL14+AX14)=60),(BB14*DataInduk!$D$27),IF(COUNT(BF14)=0,"",BJ14*DataInduk!$D$27)))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 t="str">
        <f>P1A!$BX13</f>
        <v/>
      </c>
      <c r="BY14" s="119" t="str">
        <f>P1A!$BY13</f>
        <v/>
      </c>
      <c r="BZ14" s="119" t="str">
        <f>P1A!$BZ13</f>
        <v/>
      </c>
      <c r="CA14" s="119" t="str">
        <f>P1A!$CA13</f>
        <v/>
      </c>
    </row>
    <row r="15" spans="1:91" ht="15" customHeight="1">
      <c r="A15" s="106">
        <v>6</v>
      </c>
      <c r="B15" s="250" t="str">
        <f>IF('1_A'!$B14="","",'1_A'!$B14)</f>
        <v/>
      </c>
      <c r="C15" s="251"/>
      <c r="D15" s="252"/>
      <c r="E15" s="110" t="str">
        <f>IF('1_A'!$E14="","",'1_A'!$E14)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KD1A!$CB15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IF(OR(COUNT(AL15)=0,COUNT(AX15)=0),"",IF(OR((AL15+AX15)&gt;60,(AL15+AX15)=60),(BB15*DataInduk!$D$27),IF(COUNT(BF15)=0,"",BJ15*DataInduk!$D$27)))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 t="str">
        <f>P1A!$BX14</f>
        <v/>
      </c>
      <c r="BY15" s="118" t="str">
        <f>P1A!$BY14</f>
        <v/>
      </c>
      <c r="BZ15" s="118" t="str">
        <f>P1A!$BZ14</f>
        <v/>
      </c>
      <c r="CA15" s="118" t="str">
        <f>P1A!$CA14</f>
        <v/>
      </c>
    </row>
    <row r="16" spans="1:91" ht="15" customHeight="1">
      <c r="A16" s="107">
        <v>7</v>
      </c>
      <c r="B16" s="253" t="str">
        <f>IF('1_A'!$B15="","",'1_A'!$B15)</f>
        <v/>
      </c>
      <c r="C16" s="254"/>
      <c r="D16" s="255"/>
      <c r="E16" s="111" t="str">
        <f>IF('1_A'!$E15="","",'1_A'!$E15)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KD1A!$CB16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IF(OR(COUNT(AL16)=0,COUNT(AX16)=0),"",IF(OR((AL16+AX16)&gt;60,(AL16+AX16)=60),(BB16*DataInduk!$D$27),IF(COUNT(BF16)=0,"",BJ16*DataInduk!$D$27)))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P1A!$BX15</f>
        <v/>
      </c>
      <c r="BY16" s="119" t="str">
        <f>P1A!$BY15</f>
        <v/>
      </c>
      <c r="BZ16" s="119" t="str">
        <f>P1A!$BZ15</f>
        <v/>
      </c>
      <c r="CA16" s="119" t="str">
        <f>P1A!$CA15</f>
        <v/>
      </c>
    </row>
    <row r="17" spans="1:79" ht="15" customHeight="1">
      <c r="A17" s="106">
        <v>8</v>
      </c>
      <c r="B17" s="250" t="str">
        <f>IF('1_A'!$B16="","",'1_A'!$B16)</f>
        <v/>
      </c>
      <c r="C17" s="251"/>
      <c r="D17" s="252"/>
      <c r="E17" s="110" t="str">
        <f>IF('1_A'!$E16="","",'1_A'!$E16)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KD1A!$CB17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IF(OR(COUNT(AL17)=0,COUNT(AX17)=0),"",IF(OR((AL17+AX17)&gt;60,(AL17+AX17)=60),(BB17*DataInduk!$D$27),IF(COUNT(BF17)=0,"",BJ17*DataInduk!$D$27)))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 t="str">
        <f>P1A!$BX16</f>
        <v/>
      </c>
      <c r="BY17" s="118" t="str">
        <f>P1A!$BY16</f>
        <v/>
      </c>
      <c r="BZ17" s="118" t="str">
        <f>P1A!$BZ16</f>
        <v/>
      </c>
      <c r="CA17" s="118" t="str">
        <f>P1A!$CA16</f>
        <v/>
      </c>
    </row>
    <row r="18" spans="1:79" ht="15" customHeight="1">
      <c r="A18" s="107">
        <v>9</v>
      </c>
      <c r="B18" s="253" t="str">
        <f>IF('1_A'!$B17="","",'1_A'!$B17)</f>
        <v/>
      </c>
      <c r="C18" s="254"/>
      <c r="D18" s="255"/>
      <c r="E18" s="111" t="str">
        <f>IF('1_A'!$E17="","",'1_A'!$E17)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KD1A!$CB18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IF(OR(COUNT(AL18)=0,COUNT(AX18)=0),"",IF(OR((AL18+AX18)&gt;60,(AL18+AX18)=60),(BB18*DataInduk!$D$27),IF(COUNT(BF18)=0,"",BJ18*DataInduk!$D$27)))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 t="str">
        <f>P1A!$BX17</f>
        <v/>
      </c>
      <c r="BY18" s="119" t="str">
        <f>P1A!$BY17</f>
        <v/>
      </c>
      <c r="BZ18" s="119" t="str">
        <f>P1A!$BZ17</f>
        <v/>
      </c>
      <c r="CA18" s="119" t="str">
        <f>P1A!$CA17</f>
        <v/>
      </c>
    </row>
    <row r="19" spans="1:79" ht="15" customHeight="1">
      <c r="A19" s="106">
        <v>10</v>
      </c>
      <c r="B19" s="250" t="str">
        <f>IF('1_A'!$B18="","",'1_A'!$B18)</f>
        <v/>
      </c>
      <c r="C19" s="251"/>
      <c r="D19" s="252"/>
      <c r="E19" s="110" t="str">
        <f>IF('1_A'!$E18="","",'1_A'!$E18)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KD1A!$CB19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 t="str">
        <f t="shared" si="3"/>
        <v/>
      </c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IF(OR(COUNT(AL19)=0,COUNT(AX19)=0),"",IF(OR((AL19+AX19)&gt;60,(AL19+AX19)=60),(BB19*DataInduk!$D$27),IF(COUNT(BF19)=0,"",BJ19*DataInduk!$D$27)))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 t="str">
        <f>P1A!$BX18</f>
        <v/>
      </c>
      <c r="BY19" s="118" t="str">
        <f>P1A!$BY18</f>
        <v/>
      </c>
      <c r="BZ19" s="118" t="str">
        <f>P1A!$BZ18</f>
        <v/>
      </c>
      <c r="CA19" s="118" t="str">
        <f>P1A!$CA18</f>
        <v/>
      </c>
    </row>
    <row r="20" spans="1:79" ht="15" customHeight="1">
      <c r="A20" s="107">
        <v>11</v>
      </c>
      <c r="B20" s="253" t="str">
        <f>IF('1_A'!$B19="","",'1_A'!$B19)</f>
        <v/>
      </c>
      <c r="C20" s="254"/>
      <c r="D20" s="255"/>
      <c r="E20" s="111" t="str">
        <f>IF('1_A'!$E19="","",'1_A'!$E19)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KD1A!$CB20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IF(OR(COUNT(AL20)=0,COUNT(AX20)=0),"",IF(OR((AL20+AX20)&gt;60,(AL20+AX20)=60),(BB20*DataInduk!$D$27),IF(COUNT(BF20)=0,"",BJ20*DataInduk!$D$27)))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P1A!$BX19</f>
        <v/>
      </c>
      <c r="BY20" s="119" t="str">
        <f>P1A!$BY19</f>
        <v/>
      </c>
      <c r="BZ20" s="119" t="str">
        <f>P1A!$BZ19</f>
        <v/>
      </c>
      <c r="CA20" s="119" t="str">
        <f>P1A!$CA19</f>
        <v/>
      </c>
    </row>
    <row r="21" spans="1:79" ht="15" customHeight="1">
      <c r="A21" s="106">
        <v>12</v>
      </c>
      <c r="B21" s="250" t="str">
        <f>IF('1_A'!$B20="","",'1_A'!$B20)</f>
        <v/>
      </c>
      <c r="C21" s="251"/>
      <c r="D21" s="252"/>
      <c r="E21" s="110" t="str">
        <f>IF('1_A'!$E20="","",'1_A'!$E20)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KD1A!$CB21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IF(OR(COUNT(AL21)=0,COUNT(AX21)=0),"",IF(OR((AL21+AX21)&gt;60,(AL21+AX21)=60),(BB21*DataInduk!$D$27),IF(COUNT(BF21)=0,"",BJ21*DataInduk!$D$27)))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 t="str">
        <f>P1A!$BX20</f>
        <v/>
      </c>
      <c r="BY21" s="118" t="str">
        <f>P1A!$BY20</f>
        <v/>
      </c>
      <c r="BZ21" s="118" t="str">
        <f>P1A!$BZ20</f>
        <v/>
      </c>
      <c r="CA21" s="118" t="str">
        <f>P1A!$CA20</f>
        <v/>
      </c>
    </row>
    <row r="22" spans="1:79" ht="15" customHeight="1">
      <c r="A22" s="107">
        <v>13</v>
      </c>
      <c r="B22" s="253" t="str">
        <f>IF('1_A'!$B21="","",'1_A'!$B21)</f>
        <v/>
      </c>
      <c r="C22" s="254"/>
      <c r="D22" s="255"/>
      <c r="E22" s="111" t="str">
        <f>IF('1_A'!$E21="","",'1_A'!$E21)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KD1A!$CB22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IF(OR(COUNT(AL22)=0,COUNT(AX22)=0),"",IF(OR((AL22+AX22)&gt;60,(AL22+AX22)=60),(BB22*DataInduk!$D$27),IF(COUNT(BF22)=0,"",BJ22*DataInduk!$D$27)))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 t="str">
        <f>P1A!$BX21</f>
        <v/>
      </c>
      <c r="BY22" s="119" t="str">
        <f>P1A!$BY21</f>
        <v/>
      </c>
      <c r="BZ22" s="119" t="str">
        <f>P1A!$BZ21</f>
        <v/>
      </c>
      <c r="CA22" s="119" t="str">
        <f>P1A!$CA21</f>
        <v/>
      </c>
    </row>
    <row r="23" spans="1:79" ht="15" customHeight="1">
      <c r="A23" s="106">
        <v>14</v>
      </c>
      <c r="B23" s="250" t="str">
        <f>IF('1_A'!$B22="","",'1_A'!$B22)</f>
        <v/>
      </c>
      <c r="C23" s="251"/>
      <c r="D23" s="252"/>
      <c r="E23" s="110" t="str">
        <f>IF('1_A'!$E22="","",'1_A'!$E22)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KD1A!$CB23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IF(OR(COUNT(AL23)=0,COUNT(AX23)=0),"",IF(OR((AL23+AX23)&gt;60,(AL23+AX23)=60),(BB23*DataInduk!$D$27),IF(COUNT(BF23)=0,"",BJ23*DataInduk!$D$27)))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 t="str">
        <f>P1A!$BX22</f>
        <v/>
      </c>
      <c r="BY23" s="118" t="str">
        <f>P1A!$BY22</f>
        <v/>
      </c>
      <c r="BZ23" s="118" t="str">
        <f>P1A!$BZ22</f>
        <v/>
      </c>
      <c r="CA23" s="118" t="str">
        <f>P1A!$CA22</f>
        <v/>
      </c>
    </row>
    <row r="24" spans="1:79" ht="15" customHeight="1">
      <c r="A24" s="107">
        <v>15</v>
      </c>
      <c r="B24" s="253" t="str">
        <f>IF('1_A'!$B23="","",'1_A'!$B23)</f>
        <v/>
      </c>
      <c r="C24" s="254"/>
      <c r="D24" s="255"/>
      <c r="E24" s="111" t="str">
        <f>IF('1_A'!$E23="","",'1_A'!$E23)</f>
        <v/>
      </c>
      <c r="F24" s="289"/>
      <c r="G24" s="290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KD1A!$CB24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IF(OR(COUNT(AL24)=0,COUNT(AX24)=0),"",IF(OR((AL24+AX24)&gt;60,(AL24+AX24)=60),(BB24*DataInduk!$D$27),IF(COUNT(BF24)=0,"",BJ24*DataInduk!$D$27)))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 t="str">
        <f>P1A!$BX23</f>
        <v/>
      </c>
      <c r="BY24" s="119" t="str">
        <f>P1A!$BY23</f>
        <v/>
      </c>
      <c r="BZ24" s="119" t="str">
        <f>P1A!$BZ23</f>
        <v/>
      </c>
      <c r="CA24" s="119" t="str">
        <f>P1A!$CA23</f>
        <v/>
      </c>
    </row>
    <row r="25" spans="1:79" ht="15" customHeight="1">
      <c r="A25" s="106">
        <v>16</v>
      </c>
      <c r="B25" s="250" t="str">
        <f>IF('1_A'!$B24="","",'1_A'!$B24)</f>
        <v/>
      </c>
      <c r="C25" s="251"/>
      <c r="D25" s="252"/>
      <c r="E25" s="110" t="str">
        <f>IF('1_A'!$E24="","",'1_A'!$E24)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KD1A!$CB25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IF(OR(COUNT(AL25)=0,COUNT(AX25)=0),"",IF(OR((AL25+AX25)&gt;60,(AL25+AX25)=60),(BB25*DataInduk!$D$27),IF(COUNT(BF25)=0,"",BJ25*DataInduk!$D$27)))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 t="str">
        <f>P1A!$BX24</f>
        <v/>
      </c>
      <c r="BY25" s="118" t="str">
        <f>P1A!$BY24</f>
        <v/>
      </c>
      <c r="BZ25" s="118" t="str">
        <f>P1A!$BZ24</f>
        <v/>
      </c>
      <c r="CA25" s="118" t="str">
        <f>P1A!$CA24</f>
        <v/>
      </c>
    </row>
    <row r="26" spans="1:79" ht="15" customHeight="1">
      <c r="A26" s="107">
        <v>17</v>
      </c>
      <c r="B26" s="253" t="str">
        <f>IF('1_A'!$B25="","",'1_A'!$B25)</f>
        <v/>
      </c>
      <c r="C26" s="254"/>
      <c r="D26" s="255"/>
      <c r="E26" s="111" t="str">
        <f>IF('1_A'!$E25="","",'1_A'!$E25)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KD1A!$CB26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06"/>
      <c r="AQ26" s="407"/>
      <c r="AR26" s="407"/>
      <c r="AS26" s="408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IF(OR(COUNT(AL26)=0,COUNT(AX26)=0),"",IF(OR((AL26+AX26)&gt;60,(AL26+AX26)=60),(BB26*DataInduk!$D$27),IF(COUNT(BF26)=0,"",BJ26*DataInduk!$D$27)))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P1A!$BX25</f>
        <v/>
      </c>
      <c r="BY26" s="119" t="str">
        <f>P1A!$BY25</f>
        <v/>
      </c>
      <c r="BZ26" s="119" t="str">
        <f>P1A!$BZ25</f>
        <v/>
      </c>
      <c r="CA26" s="119" t="str">
        <f>P1A!$CA25</f>
        <v/>
      </c>
    </row>
    <row r="27" spans="1:79" ht="15" customHeight="1">
      <c r="A27" s="106">
        <v>18</v>
      </c>
      <c r="B27" s="250" t="str">
        <f>IF('1_A'!$B26="","",'1_A'!$B26)</f>
        <v/>
      </c>
      <c r="C27" s="251"/>
      <c r="D27" s="252"/>
      <c r="E27" s="110" t="str">
        <f>IF('1_A'!$E26="","",'1_A'!$E26)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KD1A!$CB27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IF(OR(COUNT(AL27)=0,COUNT(AX27)=0),"",IF(OR((AL27+AX27)&gt;60,(AL27+AX27)=60),(BB27*DataInduk!$D$27),IF(COUNT(BF27)=0,"",BJ27*DataInduk!$D$27)))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 t="str">
        <f>P1A!$BX26</f>
        <v/>
      </c>
      <c r="BY27" s="118" t="str">
        <f>P1A!$BY26</f>
        <v/>
      </c>
      <c r="BZ27" s="118" t="str">
        <f>P1A!$BZ26</f>
        <v/>
      </c>
      <c r="CA27" s="118" t="str">
        <f>P1A!$CA26</f>
        <v/>
      </c>
    </row>
    <row r="28" spans="1:79" ht="15" customHeight="1">
      <c r="A28" s="107">
        <v>19</v>
      </c>
      <c r="B28" s="253" t="str">
        <f>IF('1_A'!$B27="","",'1_A'!$B27)</f>
        <v/>
      </c>
      <c r="C28" s="254"/>
      <c r="D28" s="255"/>
      <c r="E28" s="111" t="str">
        <f>IF('1_A'!$E27="","",'1_A'!$E27)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KD1A!$CB28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IF(OR(COUNT(AL28)=0,COUNT(AX28)=0),"",IF(OR((AL28+AX28)&gt;60,(AL28+AX28)=60),(BB28*DataInduk!$D$27),IF(COUNT(BF28)=0,"",BJ28*DataInduk!$D$27)))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P1A!$BX27</f>
        <v/>
      </c>
      <c r="BY28" s="119" t="str">
        <f>P1A!$BY27</f>
        <v/>
      </c>
      <c r="BZ28" s="119" t="str">
        <f>P1A!$BZ27</f>
        <v/>
      </c>
      <c r="CA28" s="119" t="str">
        <f>P1A!$CA27</f>
        <v/>
      </c>
    </row>
    <row r="29" spans="1:79" ht="15" customHeight="1">
      <c r="A29" s="106">
        <v>20</v>
      </c>
      <c r="B29" s="250" t="str">
        <f>IF('1_A'!$B28="","",'1_A'!$B28)</f>
        <v/>
      </c>
      <c r="C29" s="251"/>
      <c r="D29" s="252"/>
      <c r="E29" s="110" t="str">
        <f>IF('1_A'!$E28="","",'1_A'!$E28)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KD1A!$CB29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IF(OR(COUNT(AL29)=0,COUNT(AX29)=0),"",IF(OR((AL29+AX29)&gt;60,(AL29+AX29)=60),(BB29*DataInduk!$D$27),IF(COUNT(BF29)=0,"",BJ29*DataInduk!$D$27)))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P1A!$BX28</f>
        <v/>
      </c>
      <c r="BY29" s="118" t="str">
        <f>P1A!$BY28</f>
        <v/>
      </c>
      <c r="BZ29" s="118" t="str">
        <f>P1A!$BZ28</f>
        <v/>
      </c>
      <c r="CA29" s="118" t="str">
        <f>P1A!$CA28</f>
        <v/>
      </c>
    </row>
    <row r="30" spans="1:79" ht="15" customHeight="1">
      <c r="A30" s="107">
        <v>21</v>
      </c>
      <c r="B30" s="253" t="str">
        <f>IF('1_A'!$B29="","",'1_A'!$B29)</f>
        <v/>
      </c>
      <c r="C30" s="254"/>
      <c r="D30" s="255"/>
      <c r="E30" s="111" t="str">
        <f>IF('1_A'!$E29="","",'1_A'!$E29)</f>
        <v/>
      </c>
      <c r="F30" s="289"/>
      <c r="G30" s="290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KD1A!$CB30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IF(OR(COUNT(AL30)=0,COUNT(AX30)=0),"",IF(OR((AL30+AX30)&gt;60,(AL30+AX30)=60),(BB30*DataInduk!$D$27),IF(COUNT(BF30)=0,"",BJ30*DataInduk!$D$27)))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 t="str">
        <f>P1A!$BX29</f>
        <v/>
      </c>
      <c r="BY30" s="119" t="str">
        <f>P1A!$BY29</f>
        <v/>
      </c>
      <c r="BZ30" s="119" t="str">
        <f>P1A!$BZ29</f>
        <v/>
      </c>
      <c r="CA30" s="119" t="str">
        <f>P1A!$CA29</f>
        <v/>
      </c>
    </row>
    <row r="31" spans="1:79">
      <c r="A31" s="106">
        <v>22</v>
      </c>
      <c r="B31" s="250" t="str">
        <f>IF('1_A'!$B30="","",'1_A'!$B30)</f>
        <v/>
      </c>
      <c r="C31" s="251"/>
      <c r="D31" s="252"/>
      <c r="E31" s="110" t="str">
        <f>IF('1_A'!$E30="","",'1_A'!$E30)</f>
        <v/>
      </c>
      <c r="F31" s="299"/>
      <c r="G31" s="302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KD1A!$CB31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IF(OR(COUNT(AL31)=0,COUNT(AX31)=0),"",IF(OR((AL31+AX31)&gt;60,(AL31+AX31)=60),(BB31*DataInduk!$D$27),IF(COUNT(BF31)=0,"",BJ31*DataInduk!$D$27)))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 t="str">
        <f>P1A!$BX30</f>
        <v/>
      </c>
      <c r="BY31" s="118" t="str">
        <f>P1A!$BY30</f>
        <v/>
      </c>
      <c r="BZ31" s="118" t="str">
        <f>P1A!$BZ30</f>
        <v/>
      </c>
      <c r="CA31" s="118" t="str">
        <f>P1A!$CA30</f>
        <v/>
      </c>
    </row>
    <row r="32" spans="1:79" ht="15" customHeight="1">
      <c r="A32" s="107">
        <v>23</v>
      </c>
      <c r="B32" s="253" t="str">
        <f>IF('1_A'!$B31="","",'1_A'!$B31)</f>
        <v/>
      </c>
      <c r="C32" s="254"/>
      <c r="D32" s="255"/>
      <c r="E32" s="111" t="str">
        <f>IF('1_A'!$E31="","",'1_A'!$E31)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KD1A!$CB32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IF(OR(COUNT(AL32)=0,COUNT(AX32)=0),"",IF(OR((AL32+AX32)&gt;60,(AL32+AX32)=60),(BB32*DataInduk!$D$27),IF(COUNT(BF32)=0,"",BJ32*DataInduk!$D$27)))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 t="str">
        <f>P1A!$BX31</f>
        <v/>
      </c>
      <c r="BY32" s="119" t="str">
        <f>P1A!$BY31</f>
        <v/>
      </c>
      <c r="BZ32" s="119" t="str">
        <f>P1A!$BZ31</f>
        <v/>
      </c>
      <c r="CA32" s="119" t="str">
        <f>P1A!$CA31</f>
        <v/>
      </c>
    </row>
    <row r="33" spans="1:79" ht="15" customHeight="1">
      <c r="A33" s="106">
        <v>24</v>
      </c>
      <c r="B33" s="250" t="str">
        <f>IF('1_A'!$B32="","",'1_A'!$B32)</f>
        <v/>
      </c>
      <c r="C33" s="251"/>
      <c r="D33" s="252"/>
      <c r="E33" s="110" t="str">
        <f>IF('1_A'!$E32="","",'1_A'!$E32)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KD1A!$CB33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IF(OR(COUNT(AL33)=0,COUNT(AX33)=0),"",IF(OR((AL33+AX33)&gt;60,(AL33+AX33)=60),(BB33*DataInduk!$D$27),IF(COUNT(BF33)=0,"",BJ33*DataInduk!$D$27)))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 t="str">
        <f>P1A!$BX32</f>
        <v/>
      </c>
      <c r="BY33" s="118" t="str">
        <f>P1A!$BY32</f>
        <v/>
      </c>
      <c r="BZ33" s="118" t="str">
        <f>P1A!$BZ32</f>
        <v/>
      </c>
      <c r="CA33" s="118" t="str">
        <f>P1A!$CA32</f>
        <v/>
      </c>
    </row>
    <row r="34" spans="1:79">
      <c r="A34" s="107">
        <v>25</v>
      </c>
      <c r="B34" s="253" t="str">
        <f>IF('1_A'!$B33="","",'1_A'!$B33)</f>
        <v/>
      </c>
      <c r="C34" s="254"/>
      <c r="D34" s="255"/>
      <c r="E34" s="111" t="str">
        <f>IF('1_A'!$E33="","",'1_A'!$E33)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KD1A!$CB34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 t="str">
        <f t="shared" si="3"/>
        <v/>
      </c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IF(OR(COUNT(AL34)=0,COUNT(AX34)=0),"",IF(OR((AL34+AX34)&gt;60,(AL34+AX34)=60),(BB34*DataInduk!$D$27),IF(COUNT(BF34)=0,"",BJ34*DataInduk!$D$27)))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 t="str">
        <f>P1A!$BX33</f>
        <v/>
      </c>
      <c r="BY34" s="119" t="str">
        <f>P1A!$BY33</f>
        <v/>
      </c>
      <c r="BZ34" s="119" t="str">
        <f>P1A!$BZ33</f>
        <v/>
      </c>
      <c r="CA34" s="119" t="str">
        <f>P1A!$CA33</f>
        <v/>
      </c>
    </row>
    <row r="35" spans="1:79" ht="15" customHeight="1">
      <c r="A35" s="106">
        <v>26</v>
      </c>
      <c r="B35" s="250" t="str">
        <f>IF('1_A'!$B34="","",'1_A'!$B34)</f>
        <v/>
      </c>
      <c r="C35" s="251"/>
      <c r="D35" s="252"/>
      <c r="E35" s="110" t="str">
        <f>IF('1_A'!$E34="","",'1_A'!$E34)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KD1A!$CB35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IF(OR(COUNT(AL35)=0,COUNT(AX35)=0),"",IF(OR((AL35+AX35)&gt;60,(AL35+AX35)=60),(BB35*DataInduk!$D$27),IF(COUNT(BF35)=0,"",BJ35*DataInduk!$D$27)))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 t="str">
        <f>P1A!$BX34</f>
        <v/>
      </c>
      <c r="BY35" s="118" t="str">
        <f>P1A!$BY34</f>
        <v/>
      </c>
      <c r="BZ35" s="118" t="str">
        <f>P1A!$BZ34</f>
        <v/>
      </c>
      <c r="CA35" s="118" t="str">
        <f>P1A!$CA34</f>
        <v/>
      </c>
    </row>
    <row r="36" spans="1:79" ht="15" customHeight="1">
      <c r="A36" s="107">
        <v>27</v>
      </c>
      <c r="B36" s="253" t="str">
        <f>IF('1_A'!$B35="","",'1_A'!$B35)</f>
        <v/>
      </c>
      <c r="C36" s="254"/>
      <c r="D36" s="255"/>
      <c r="E36" s="111" t="str">
        <f>IF('1_A'!$E35="","",'1_A'!$E35)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KD1A!$CB36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IF(OR(COUNT(AL36)=0,COUNT(AX36)=0),"",IF(OR((AL36+AX36)&gt;60,(AL36+AX36)=60),(BB36*DataInduk!$D$27),IF(COUNT(BF36)=0,"",BJ36*DataInduk!$D$27)))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 t="str">
        <f>P1A!$BX35</f>
        <v/>
      </c>
      <c r="BY36" s="119" t="str">
        <f>P1A!$BY35</f>
        <v/>
      </c>
      <c r="BZ36" s="119" t="str">
        <f>P1A!$BZ35</f>
        <v/>
      </c>
      <c r="CA36" s="119" t="str">
        <f>P1A!$CA35</f>
        <v/>
      </c>
    </row>
    <row r="37" spans="1:79">
      <c r="A37" s="106">
        <v>28</v>
      </c>
      <c r="B37" s="250" t="str">
        <f>IF('1_A'!$B36="","",'1_A'!$B36)</f>
        <v/>
      </c>
      <c r="C37" s="251"/>
      <c r="D37" s="252"/>
      <c r="E37" s="110" t="str">
        <f>IF('1_A'!$E36="","",'1_A'!$E36)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KD1A!$CB37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 t="str">
        <f t="shared" si="3"/>
        <v/>
      </c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IF(OR(COUNT(AL37)=0,COUNT(AX37)=0),"",IF(OR((AL37+AX37)&gt;60,(AL37+AX37)=60),(BB37*DataInduk!$D$27),IF(COUNT(BF37)=0,"",BJ37*DataInduk!$D$27)))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 t="str">
        <f>P1A!$BX36</f>
        <v/>
      </c>
      <c r="BY37" s="118" t="str">
        <f>P1A!$BY36</f>
        <v/>
      </c>
      <c r="BZ37" s="118" t="str">
        <f>P1A!$BZ36</f>
        <v/>
      </c>
      <c r="CA37" s="118" t="str">
        <f>P1A!$CA36</f>
        <v/>
      </c>
    </row>
    <row r="38" spans="1:79">
      <c r="A38" s="107">
        <v>29</v>
      </c>
      <c r="B38" s="253" t="str">
        <f>IF('1_A'!$B37="","",'1_A'!$B37)</f>
        <v/>
      </c>
      <c r="C38" s="254"/>
      <c r="D38" s="255"/>
      <c r="E38" s="111" t="str">
        <f>IF('1_A'!$E37="","",'1_A'!$E37)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KD1A!$CB38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IF(OR(COUNT(AL38)=0,COUNT(AX38)=0),"",IF(OR((AL38+AX38)&gt;60,(AL38+AX38)=60),(BB38*DataInduk!$D$27),IF(COUNT(BF38)=0,"",BJ38*DataInduk!$D$27)))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P1A!$BX37</f>
        <v/>
      </c>
      <c r="BY38" s="119" t="str">
        <f>P1A!$BY37</f>
        <v/>
      </c>
      <c r="BZ38" s="119" t="str">
        <f>P1A!$BZ37</f>
        <v/>
      </c>
      <c r="CA38" s="119" t="str">
        <f>P1A!$CA37</f>
        <v/>
      </c>
    </row>
    <row r="39" spans="1:79">
      <c r="A39" s="106">
        <v>30</v>
      </c>
      <c r="B39" s="250" t="str">
        <f>IF('1_A'!$B38="","",'1_A'!$B38)</f>
        <v/>
      </c>
      <c r="C39" s="251"/>
      <c r="D39" s="252"/>
      <c r="E39" s="110" t="str">
        <f>IF('1_A'!$E38="","",'1_A'!$E38)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KD1A!$CB39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si="3"/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IF(OR(COUNT(AL39)=0,COUNT(AX39)=0),"",IF(OR((AL39+AX39)&gt;60,(AL39+AX39)=60),(BB39*DataInduk!$D$27),IF(COUNT(BF39)=0,"",BJ39*DataInduk!$D$27)))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 t="str">
        <f>P1A!$BX38</f>
        <v/>
      </c>
      <c r="BY39" s="118" t="str">
        <f>P1A!$BY38</f>
        <v/>
      </c>
      <c r="BZ39" s="118" t="str">
        <f>P1A!$BZ38</f>
        <v/>
      </c>
      <c r="CA39" s="118" t="str">
        <f>P1A!$CA38</f>
        <v/>
      </c>
    </row>
    <row r="40" spans="1:79">
      <c r="A40" s="107">
        <v>31</v>
      </c>
      <c r="B40" s="253" t="str">
        <f>IF('1_A'!$B39="","",'1_A'!$B39)</f>
        <v/>
      </c>
      <c r="C40" s="254"/>
      <c r="D40" s="255"/>
      <c r="E40" s="111" t="str">
        <f>IF('1_A'!$E39="","",'1_A'!$E39)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KD1A!$CB40</f>
        <v/>
      </c>
      <c r="AC40" s="402"/>
      <c r="AD40" s="400" t="str">
        <f t="shared" si="0"/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str">
        <f t="shared" si="3"/>
        <v/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IF(OR(COUNT(AL40)=0,COUNT(AX40)=0),"",IF(OR((AL40+AX40)&gt;60,(AL40+AX40)=60),(BB40*DataInduk!$D$27),IF(COUNT(BF40)=0,"",BJ40*DataInduk!$D$27)))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 t="str">
        <f>P1A!$BX39</f>
        <v/>
      </c>
      <c r="BY40" s="119" t="str">
        <f>P1A!$BY39</f>
        <v/>
      </c>
      <c r="BZ40" s="119" t="str">
        <f>P1A!$BZ39</f>
        <v/>
      </c>
      <c r="CA40" s="119" t="str">
        <f>P1A!$CA39</f>
        <v/>
      </c>
    </row>
    <row r="41" spans="1:79">
      <c r="A41" s="106">
        <v>32</v>
      </c>
      <c r="B41" s="250" t="str">
        <f>IF('1_A'!$B40="","",'1_A'!$B40)</f>
        <v/>
      </c>
      <c r="C41" s="251"/>
      <c r="D41" s="252"/>
      <c r="E41" s="110" t="str">
        <f>IF('1_A'!$E40="","",'1_A'!$E40)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KD1A!$CB41</f>
        <v/>
      </c>
      <c r="AC41" s="385"/>
      <c r="AD41" s="384" t="str">
        <f t="shared" si="0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3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IF(OR(COUNT(AL41)=0,COUNT(AX41)=0),"",IF(OR((AL41+AX41)&gt;60,(AL41+AX41)=60),(BB41*DataInduk!$D$27),IF(COUNT(BF41)=0,"",BJ41*DataInduk!$D$27)))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P1A!$BX40</f>
        <v/>
      </c>
      <c r="BY41" s="118" t="str">
        <f>P1A!$BY40</f>
        <v/>
      </c>
      <c r="BZ41" s="118" t="str">
        <f>P1A!$BZ40</f>
        <v/>
      </c>
      <c r="CA41" s="118" t="str">
        <f>P1A!$CA40</f>
        <v/>
      </c>
    </row>
    <row r="42" spans="1:79">
      <c r="A42" s="107">
        <v>33</v>
      </c>
      <c r="B42" s="253" t="str">
        <f>IF('1_A'!$B41="","",'1_A'!$B41)</f>
        <v/>
      </c>
      <c r="C42" s="254"/>
      <c r="D42" s="255"/>
      <c r="E42" s="111" t="str">
        <f>IF('1_A'!$E41="","",'1_A'!$E41)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KD1A!$CB42</f>
        <v/>
      </c>
      <c r="AC42" s="402"/>
      <c r="AD42" s="400" t="str">
        <f>IF(COUNT(F42:AC42)=0,"",AVERAGE(AD10:AG41))</f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e">
        <f>AVERAGE(BB10:BE41)</f>
        <v>#DIV/0!</v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IF(OR(COUNT(AL42)=0,COUNT(AX42)=0),"",IF(OR((AL42+AX42)&gt;60,(AL42+AX42)=60),(BB42*DataInduk!$D$27),IF(COUNT(BF42)=0,"",BJ42*DataInduk!$D$27)))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P1A!$BX41</f>
        <v/>
      </c>
      <c r="BY42" s="119" t="str">
        <f>P1A!$BY41</f>
        <v/>
      </c>
      <c r="BZ42" s="119" t="str">
        <f>P1A!$BZ41</f>
        <v/>
      </c>
      <c r="CA42" s="119" t="str">
        <f>P1A!$CA41</f>
        <v/>
      </c>
    </row>
    <row r="43" spans="1:79">
      <c r="A43" s="106">
        <v>34</v>
      </c>
      <c r="B43" s="250" t="str">
        <f>IF('1_A'!$B42="","",'1_A'!$B42)</f>
        <v/>
      </c>
      <c r="C43" s="251"/>
      <c r="D43" s="252"/>
      <c r="E43" s="110" t="str">
        <f>IF('1_A'!$E42="","",'1_A'!$E42)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KD1A!$CB43</f>
        <v/>
      </c>
      <c r="AC43" s="385"/>
      <c r="AD43" s="384" t="str">
        <f t="shared" ref="AD43:AD58" si="5">IF(COUNT(F43:AC43)=0,"",AVERAGE(F43:AC43))</f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3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IF(OR(COUNT(AL43)=0,COUNT(AX43)=0),"",IF(OR((AL43+AX43)&gt;60,(AL43+AX43)=60),(BB43*DataInduk!$D$27),IF(COUNT(BF43)=0,"",BJ43*DataInduk!$D$27)))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P1A!$BX42</f>
        <v/>
      </c>
      <c r="BY43" s="118" t="str">
        <f>P1A!$BY42</f>
        <v/>
      </c>
      <c r="BZ43" s="118" t="str">
        <f>P1A!$BZ42</f>
        <v/>
      </c>
      <c r="CA43" s="118" t="str">
        <f>P1A!$CA42</f>
        <v/>
      </c>
    </row>
    <row r="44" spans="1:79">
      <c r="A44" s="107">
        <v>35</v>
      </c>
      <c r="B44" s="253" t="str">
        <f>IF('1_A'!$B43="","",'1_A'!$B43)</f>
        <v/>
      </c>
      <c r="C44" s="254"/>
      <c r="D44" s="255"/>
      <c r="E44" s="111" t="str">
        <f>IF('1_A'!$E43="","",'1_A'!$E43)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KD1A!$CB44</f>
        <v/>
      </c>
      <c r="AC44" s="402"/>
      <c r="AD44" s="400" t="str">
        <f t="shared" si="5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IF(OR(COUNT(AL44)=0,COUNT(AX44)=0),"",IF(OR((AL44+AX44)&gt;60,(AL44+AX44)=60),(BB44*DataInduk!$D$27),IF(COUNT(BF44)=0,"",BJ44*DataInduk!$D$27)))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P1A!$BX43</f>
        <v/>
      </c>
      <c r="BY44" s="119" t="str">
        <f>P1A!$BY43</f>
        <v/>
      </c>
      <c r="BZ44" s="119" t="str">
        <f>P1A!$BZ43</f>
        <v/>
      </c>
      <c r="CA44" s="119" t="str">
        <f>P1A!$CA43</f>
        <v/>
      </c>
    </row>
    <row r="45" spans="1:79">
      <c r="A45" s="106">
        <v>36</v>
      </c>
      <c r="B45" s="250" t="str">
        <f>IF('1_A'!$B44="","",'1_A'!$B44)</f>
        <v/>
      </c>
      <c r="C45" s="251"/>
      <c r="D45" s="252"/>
      <c r="E45" s="110" t="str">
        <f>IF('1_A'!$E44="","",'1_A'!$E44)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KD1A!$CB45</f>
        <v/>
      </c>
      <c r="AC45" s="385"/>
      <c r="AD45" s="384" t="str">
        <f t="shared" si="5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IF(OR(COUNT(AL45)=0,COUNT(AX45)=0),"",IF(OR((AL45+AX45)&gt;60,(AL45+AX45)=60),(BB45*DataInduk!$D$27),IF(COUNT(BF45)=0,"",BJ45*DataInduk!$D$27)))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P1A!$BX44</f>
        <v/>
      </c>
      <c r="BY45" s="118" t="str">
        <f>P1A!$BY44</f>
        <v/>
      </c>
      <c r="BZ45" s="118" t="str">
        <f>P1A!$BZ44</f>
        <v/>
      </c>
      <c r="CA45" s="118" t="str">
        <f>P1A!$CA44</f>
        <v/>
      </c>
    </row>
    <row r="46" spans="1:79">
      <c r="A46" s="107">
        <v>37</v>
      </c>
      <c r="B46" s="253" t="str">
        <f>IF('1_A'!$B45="","",'1_A'!$B45)</f>
        <v/>
      </c>
      <c r="C46" s="254"/>
      <c r="D46" s="255"/>
      <c r="E46" s="111" t="str">
        <f>IF('1_A'!$E45="","",'1_A'!$E45)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KD1A!$CB46</f>
        <v/>
      </c>
      <c r="AC46" s="402"/>
      <c r="AD46" s="400" t="str">
        <f t="shared" si="5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IF(OR(COUNT(AL46)=0,COUNT(AX46)=0),"",IF(OR((AL46+AX46)&gt;60,(AL46+AX46)=60),(BB46*DataInduk!$D$27),IF(COUNT(BF46)=0,"",BJ46*DataInduk!$D$27)))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P1A!$BX45</f>
        <v/>
      </c>
      <c r="BY46" s="119" t="str">
        <f>P1A!$BY45</f>
        <v/>
      </c>
      <c r="BZ46" s="119" t="str">
        <f>P1A!$BZ45</f>
        <v/>
      </c>
      <c r="CA46" s="119" t="str">
        <f>P1A!$CA45</f>
        <v/>
      </c>
    </row>
    <row r="47" spans="1:79">
      <c r="A47" s="106">
        <v>38</v>
      </c>
      <c r="B47" s="250" t="str">
        <f>IF('1_A'!$B46="","",'1_A'!$B46)</f>
        <v/>
      </c>
      <c r="C47" s="251"/>
      <c r="D47" s="252"/>
      <c r="E47" s="110" t="str">
        <f>IF('1_A'!$E46="","",'1_A'!$E46)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KD1A!$CB47</f>
        <v/>
      </c>
      <c r="AC47" s="385"/>
      <c r="AD47" s="384" t="str">
        <f t="shared" si="5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IF(OR(COUNT(AL47)=0,COUNT(AX47)=0),"",IF(OR((AL47+AX47)&gt;60,(AL47+AX47)=60),(BB47*DataInduk!$D$27),IF(COUNT(BF47)=0,"",BJ47*DataInduk!$D$27)))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P1A!$BX46</f>
        <v/>
      </c>
      <c r="BY47" s="118" t="str">
        <f>P1A!$BY46</f>
        <v/>
      </c>
      <c r="BZ47" s="118" t="str">
        <f>P1A!$BZ46</f>
        <v/>
      </c>
      <c r="CA47" s="118" t="str">
        <f>P1A!$CA46</f>
        <v/>
      </c>
    </row>
    <row r="48" spans="1:79">
      <c r="A48" s="107">
        <v>39</v>
      </c>
      <c r="B48" s="253" t="str">
        <f>IF('1_A'!$B47="","",'1_A'!$B47)</f>
        <v/>
      </c>
      <c r="C48" s="254"/>
      <c r="D48" s="255"/>
      <c r="E48" s="111" t="str">
        <f>IF('1_A'!$E47="","",'1_A'!$E47)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KD1A!$CB48</f>
        <v/>
      </c>
      <c r="AC48" s="402"/>
      <c r="AD48" s="400" t="str">
        <f t="shared" si="5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IF(OR(COUNT(AL48)=0,COUNT(AX48)=0),"",IF(OR((AL48+AX48)&gt;60,(AL48+AX48)=60),(BB48*DataInduk!$D$27),IF(COUNT(BF48)=0,"",BJ48*DataInduk!$D$27)))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P1A!$BX47</f>
        <v/>
      </c>
      <c r="BY48" s="119" t="str">
        <f>P1A!$BY47</f>
        <v/>
      </c>
      <c r="BZ48" s="119" t="str">
        <f>P1A!$BZ47</f>
        <v/>
      </c>
      <c r="CA48" s="119" t="str">
        <f>P1A!$CA47</f>
        <v/>
      </c>
    </row>
    <row r="49" spans="1:79">
      <c r="A49" s="106">
        <v>40</v>
      </c>
      <c r="B49" s="250" t="str">
        <f>IF('1_A'!$B48="","",'1_A'!$B48)</f>
        <v/>
      </c>
      <c r="C49" s="251"/>
      <c r="D49" s="252"/>
      <c r="E49" s="110" t="str">
        <f>IF('1_A'!$E48="","",'1_A'!$E48)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KD1A!$CB49</f>
        <v/>
      </c>
      <c r="AC49" s="385"/>
      <c r="AD49" s="384" t="str">
        <f t="shared" si="5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IF(OR(COUNT(AL49)=0,COUNT(AX49)=0),"",IF(OR((AL49+AX49)&gt;60,(AL49+AX49)=60),(BB49*DataInduk!$D$27),IF(COUNT(BF49)=0,"",BJ49*DataInduk!$D$27)))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P1A!$BX48</f>
        <v/>
      </c>
      <c r="BY49" s="118" t="str">
        <f>P1A!$BY48</f>
        <v/>
      </c>
      <c r="BZ49" s="118" t="str">
        <f>P1A!$BZ48</f>
        <v/>
      </c>
      <c r="CA49" s="118" t="str">
        <f>P1A!$CA48</f>
        <v/>
      </c>
    </row>
    <row r="50" spans="1:79">
      <c r="A50" s="107">
        <v>41</v>
      </c>
      <c r="B50" s="253" t="str">
        <f>IF('1_A'!$B49="","",'1_A'!$B49)</f>
        <v/>
      </c>
      <c r="C50" s="254"/>
      <c r="D50" s="255"/>
      <c r="E50" s="111" t="str">
        <f>IF('1_A'!$E49="","",'1_A'!$E49)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KD1A!$CB50</f>
        <v/>
      </c>
      <c r="AC50" s="402"/>
      <c r="AD50" s="400" t="str">
        <f t="shared" si="5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IF(OR(COUNT(AL50)=0,COUNT(AX50)=0),"",IF(OR((AL50+AX50)&gt;60,(AL50+AX50)=60),(BB50*DataInduk!$D$27),IF(COUNT(BF50)=0,"",BJ50*DataInduk!$D$27)))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P1A!$BX49</f>
        <v/>
      </c>
      <c r="BY50" s="119" t="str">
        <f>P1A!$BY49</f>
        <v/>
      </c>
      <c r="BZ50" s="119" t="str">
        <f>P1A!$BZ49</f>
        <v/>
      </c>
      <c r="CA50" s="119" t="str">
        <f>P1A!$CA49</f>
        <v/>
      </c>
    </row>
    <row r="51" spans="1:79">
      <c r="A51" s="106">
        <v>42</v>
      </c>
      <c r="B51" s="250" t="str">
        <f>IF('1_A'!$B50="","",'1_A'!$B50)</f>
        <v/>
      </c>
      <c r="C51" s="251"/>
      <c r="D51" s="252"/>
      <c r="E51" s="110" t="str">
        <f>IF('1_A'!$E50="","",'1_A'!$E50)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KD1A!$CB51</f>
        <v/>
      </c>
      <c r="AC51" s="385"/>
      <c r="AD51" s="384" t="str">
        <f t="shared" si="5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IF(OR(COUNT(AL51)=0,COUNT(AX51)=0),"",IF(OR((AL51+AX51)&gt;60,(AL51+AX51)=60),(BB51*DataInduk!$D$27),IF(COUNT(BF51)=0,"",BJ51*DataInduk!$D$27)))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P1A!$BX50</f>
        <v/>
      </c>
      <c r="BY51" s="118" t="str">
        <f>P1A!$BY50</f>
        <v/>
      </c>
      <c r="BZ51" s="118" t="str">
        <f>P1A!$BZ50</f>
        <v/>
      </c>
      <c r="CA51" s="118" t="str">
        <f>P1A!$CA50</f>
        <v/>
      </c>
    </row>
    <row r="52" spans="1:79">
      <c r="A52" s="107">
        <v>43</v>
      </c>
      <c r="B52" s="253" t="str">
        <f>IF('1_A'!$B51="","",'1_A'!$B51)</f>
        <v/>
      </c>
      <c r="C52" s="254"/>
      <c r="D52" s="255"/>
      <c r="E52" s="111" t="str">
        <f>IF('1_A'!$E51="","",'1_A'!$E51)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KD1A!$CB52</f>
        <v/>
      </c>
      <c r="AC52" s="402"/>
      <c r="AD52" s="400" t="str">
        <f t="shared" si="5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IF(OR(COUNT(AL52)=0,COUNT(AX52)=0),"",IF(OR((AL52+AX52)&gt;60,(AL52+AX52)=60),(BB52*DataInduk!$D$27),IF(COUNT(BF52)=0,"",BJ52*DataInduk!$D$27)))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P1A!$BX51</f>
        <v/>
      </c>
      <c r="BY52" s="119" t="str">
        <f>P1A!$BY51</f>
        <v/>
      </c>
      <c r="BZ52" s="119" t="str">
        <f>P1A!$BZ51</f>
        <v/>
      </c>
      <c r="CA52" s="119" t="str">
        <f>P1A!$CA51</f>
        <v/>
      </c>
    </row>
    <row r="53" spans="1:79">
      <c r="A53" s="106">
        <v>44</v>
      </c>
      <c r="B53" s="250" t="str">
        <f>IF('1_A'!$B52="","",'1_A'!$B52)</f>
        <v/>
      </c>
      <c r="C53" s="251"/>
      <c r="D53" s="252"/>
      <c r="E53" s="110" t="str">
        <f>IF('1_A'!$E52="","",'1_A'!$E52)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KD1A!$CB53</f>
        <v/>
      </c>
      <c r="AC53" s="385"/>
      <c r="AD53" s="384" t="str">
        <f t="shared" si="5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IF(OR(COUNT(AL53)=0,COUNT(AX53)=0),"",IF(OR((AL53+AX53)&gt;60,(AL53+AX53)=60),(BB53*DataInduk!$D$27),IF(COUNT(BF53)=0,"",BJ53*DataInduk!$D$27)))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P1A!$BX52</f>
        <v/>
      </c>
      <c r="BY53" s="118" t="str">
        <f>P1A!$BY52</f>
        <v/>
      </c>
      <c r="BZ53" s="118" t="str">
        <f>P1A!$BZ52</f>
        <v/>
      </c>
      <c r="CA53" s="118" t="str">
        <f>P1A!$CA52</f>
        <v/>
      </c>
    </row>
    <row r="54" spans="1:79">
      <c r="A54" s="107">
        <v>45</v>
      </c>
      <c r="B54" s="253" t="str">
        <f>IF('1_A'!$B53="","",'1_A'!$B53)</f>
        <v/>
      </c>
      <c r="C54" s="254"/>
      <c r="D54" s="255"/>
      <c r="E54" s="111" t="str">
        <f>IF('1_A'!$E53="","",'1_A'!$E53)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KD1A!$CB54</f>
        <v/>
      </c>
      <c r="AC54" s="402"/>
      <c r="AD54" s="400" t="str">
        <f t="shared" si="5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IF(OR(COUNT(AL54)=0,COUNT(AX54)=0),"",IF(OR((AL54+AX54)&gt;60,(AL54+AX54)=60),(BB54*DataInduk!$D$27),IF(COUNT(BF54)=0,"",BJ54*DataInduk!$D$27)))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P1A!$BX53</f>
        <v/>
      </c>
      <c r="BY54" s="119" t="str">
        <f>P1A!$BY53</f>
        <v/>
      </c>
      <c r="BZ54" s="119" t="str">
        <f>P1A!$BZ53</f>
        <v/>
      </c>
      <c r="CA54" s="119" t="str">
        <f>P1A!$CA53</f>
        <v/>
      </c>
    </row>
    <row r="55" spans="1:79">
      <c r="A55" s="106">
        <v>46</v>
      </c>
      <c r="B55" s="250" t="str">
        <f>IF('1_A'!$B54="","",'1_A'!$B54)</f>
        <v/>
      </c>
      <c r="C55" s="251"/>
      <c r="D55" s="252"/>
      <c r="E55" s="110" t="str">
        <f>IF('1_A'!$E54="","",'1_A'!$E54)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KD1A!$CB55</f>
        <v/>
      </c>
      <c r="AC55" s="385"/>
      <c r="AD55" s="384" t="str">
        <f t="shared" si="5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IF(OR(COUNT(AL55)=0,COUNT(AX55)=0),"",IF(OR((AL55+AX55)&gt;60,(AL55+AX55)=60),(BB55*DataInduk!$D$27),IF(COUNT(BF55)=0,"",BJ55*DataInduk!$D$27)))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P1A!$BX54</f>
        <v/>
      </c>
      <c r="BY55" s="118" t="str">
        <f>P1A!$BY54</f>
        <v/>
      </c>
      <c r="BZ55" s="118" t="str">
        <f>P1A!$BZ54</f>
        <v/>
      </c>
      <c r="CA55" s="118" t="str">
        <f>P1A!$CA54</f>
        <v/>
      </c>
    </row>
    <row r="56" spans="1:79">
      <c r="A56" s="107">
        <v>47</v>
      </c>
      <c r="B56" s="253" t="str">
        <f>IF('1_A'!$B55="","",'1_A'!$B55)</f>
        <v/>
      </c>
      <c r="C56" s="254"/>
      <c r="D56" s="255"/>
      <c r="E56" s="111" t="str">
        <f>IF('1_A'!$E55="","",'1_A'!$E55)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KD1A!$CB56</f>
        <v/>
      </c>
      <c r="AC56" s="402"/>
      <c r="AD56" s="400" t="str">
        <f t="shared" si="5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IF(OR(COUNT(AL56)=0,COUNT(AX56)=0),"",IF(OR((AL56+AX56)&gt;60,(AL56+AX56)=60),(BB56*DataInduk!$D$27),IF(COUNT(BF56)=0,"",BJ56*DataInduk!$D$27)))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P1A!$BX55</f>
        <v/>
      </c>
      <c r="BY56" s="119" t="str">
        <f>P1A!$BY55</f>
        <v/>
      </c>
      <c r="BZ56" s="119" t="str">
        <f>P1A!$BZ55</f>
        <v/>
      </c>
      <c r="CA56" s="119" t="str">
        <f>P1A!$CA55</f>
        <v/>
      </c>
    </row>
    <row r="57" spans="1:79">
      <c r="A57" s="106">
        <v>48</v>
      </c>
      <c r="B57" s="250" t="str">
        <f>IF('1_A'!$B56="","",'1_A'!$B56)</f>
        <v/>
      </c>
      <c r="C57" s="251"/>
      <c r="D57" s="252"/>
      <c r="E57" s="110" t="str">
        <f>IF('1_A'!$E56="","",'1_A'!$E56)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KD1A!$CB57</f>
        <v/>
      </c>
      <c r="AC57" s="385"/>
      <c r="AD57" s="384" t="str">
        <f t="shared" si="5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IF(OR(COUNT(AL57)=0,COUNT(AX57)=0),"",IF(OR((AL57+AX57)&gt;60,(AL57+AX57)=60),(BB57*DataInduk!$D$27),IF(COUNT(BF57)=0,"",BJ57*DataInduk!$D$27)))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P1A!$BX56</f>
        <v/>
      </c>
      <c r="BY57" s="118" t="str">
        <f>P1A!$BY56</f>
        <v/>
      </c>
      <c r="BZ57" s="118" t="str">
        <f>P1A!$BZ56</f>
        <v/>
      </c>
      <c r="CA57" s="118" t="str">
        <f>P1A!$CA56</f>
        <v/>
      </c>
    </row>
    <row r="58" spans="1:79">
      <c r="A58" s="107">
        <v>49</v>
      </c>
      <c r="B58" s="253" t="str">
        <f>IF('1_A'!$B57="","",'1_A'!$B57)</f>
        <v/>
      </c>
      <c r="C58" s="254"/>
      <c r="D58" s="255"/>
      <c r="E58" s="111" t="str">
        <f>IF('1_A'!$E57="","",'1_A'!$E57)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KD1A!$CB58</f>
        <v/>
      </c>
      <c r="AC58" s="402"/>
      <c r="AD58" s="400" t="str">
        <f t="shared" si="5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IF(OR(COUNT(AL58)=0,COUNT(AX58)=0),"",IF(OR((AL58+AX58)&gt;60,(AL58+AX58)=60),(BB58*DataInduk!$D$27),IF(COUNT(BF58)=0,"",BJ58*DataInduk!$D$27)))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P1A!$BX57</f>
        <v/>
      </c>
      <c r="BY58" s="119" t="str">
        <f>P1A!$BY57</f>
        <v/>
      </c>
      <c r="BZ58" s="119" t="str">
        <f>P1A!$BZ57</f>
        <v/>
      </c>
      <c r="CA58" s="119" t="str">
        <f>P1A!$CA57</f>
        <v/>
      </c>
    </row>
    <row r="59" spans="1:79">
      <c r="A59" s="108">
        <v>50</v>
      </c>
      <c r="B59" s="247" t="str">
        <f>IF('1_A'!$B58="","",'1_A'!$B58)</f>
        <v/>
      </c>
      <c r="C59" s="248"/>
      <c r="D59" s="249"/>
      <c r="E59" s="112" t="str">
        <f>IF('1_A'!$E58="","",'1_A'!$E58)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KD1A!$CB59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IF(OR(COUNT(AL59)=0,COUNT(AX59)=0),"",IF(OR((AL59+AX59)&gt;60,(AL59+AX59)=60),(BB59*DataInduk!$D$27),IF(COUNT(BF59)=0,"",BJ59*DataInduk!$D$27)))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P1A!$BX58</f>
        <v/>
      </c>
      <c r="BY59" s="120" t="str">
        <f>P1A!$BY58</f>
        <v/>
      </c>
      <c r="BZ59" s="120" t="str">
        <f>P1A!$BZ58</f>
        <v/>
      </c>
      <c r="CA59" s="120" t="str">
        <f>P1A!$CA58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302">
    <mergeCell ref="BG4:BL4"/>
    <mergeCell ref="BN4:BU4"/>
    <mergeCell ref="AB6:BA6"/>
    <mergeCell ref="A8:A9"/>
    <mergeCell ref="B8:D9"/>
    <mergeCell ref="E8:E9"/>
    <mergeCell ref="F8:AO8"/>
    <mergeCell ref="AP8:BA8"/>
    <mergeCell ref="BB8:BQ8"/>
    <mergeCell ref="BR8:CA8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10:D10"/>
    <mergeCell ref="F10:G10"/>
    <mergeCell ref="H10:I10"/>
    <mergeCell ref="J10:K10"/>
    <mergeCell ref="BJ11:BM11"/>
    <mergeCell ref="L10:M10"/>
    <mergeCell ref="N10:O10"/>
    <mergeCell ref="BB9:BE9"/>
    <mergeCell ref="BF9:BI9"/>
    <mergeCell ref="BJ9:BM9"/>
    <mergeCell ref="BN9:BQ9"/>
    <mergeCell ref="BR9:BU9"/>
    <mergeCell ref="BV9:BW9"/>
    <mergeCell ref="AD9:AG9"/>
    <mergeCell ref="AH9:AK9"/>
    <mergeCell ref="AL9:AO9"/>
    <mergeCell ref="AP9:AS9"/>
    <mergeCell ref="AT9:AW9"/>
    <mergeCell ref="AX9:BA9"/>
    <mergeCell ref="R9:S9"/>
    <mergeCell ref="T9:U9"/>
    <mergeCell ref="V9:W9"/>
    <mergeCell ref="X9:Y9"/>
    <mergeCell ref="Z9:AA9"/>
    <mergeCell ref="AB9:AC9"/>
    <mergeCell ref="BV10:BW10"/>
    <mergeCell ref="F9:G9"/>
    <mergeCell ref="H9:I9"/>
    <mergeCell ref="J9:K9"/>
    <mergeCell ref="L9:M9"/>
    <mergeCell ref="N9:O9"/>
    <mergeCell ref="P9:Q9"/>
    <mergeCell ref="AX10:BA10"/>
    <mergeCell ref="BB10:BE10"/>
    <mergeCell ref="BF10:BI10"/>
    <mergeCell ref="BJ10:BM10"/>
    <mergeCell ref="BN10:BQ10"/>
    <mergeCell ref="BR10:BU10"/>
    <mergeCell ref="AB10:AC10"/>
    <mergeCell ref="AD10:AG10"/>
    <mergeCell ref="AH10:AK10"/>
    <mergeCell ref="AL10:AO10"/>
    <mergeCell ref="AP10:AS10"/>
    <mergeCell ref="AT10:AW10"/>
    <mergeCell ref="P10:Q10"/>
    <mergeCell ref="R10:S10"/>
    <mergeCell ref="T10:U10"/>
    <mergeCell ref="V10:W10"/>
    <mergeCell ref="X10:Y10"/>
    <mergeCell ref="Z10:AA10"/>
    <mergeCell ref="BN11:BQ11"/>
    <mergeCell ref="BR11:BU11"/>
    <mergeCell ref="BV11:BW11"/>
    <mergeCell ref="B12:D12"/>
    <mergeCell ref="F12:G12"/>
    <mergeCell ref="H12:I12"/>
    <mergeCell ref="J12:K12"/>
    <mergeCell ref="L12:M12"/>
    <mergeCell ref="N12:O12"/>
    <mergeCell ref="AL11:AO11"/>
    <mergeCell ref="AP11:AS11"/>
    <mergeCell ref="AT11:AW11"/>
    <mergeCell ref="AX11:BA11"/>
    <mergeCell ref="BB11:BE11"/>
    <mergeCell ref="BF11:BI11"/>
    <mergeCell ref="V11:W11"/>
    <mergeCell ref="X11:Y11"/>
    <mergeCell ref="Z11:AA11"/>
    <mergeCell ref="AB11:AC11"/>
    <mergeCell ref="AD11:AG11"/>
    <mergeCell ref="AH11:AK11"/>
    <mergeCell ref="BV12:BW12"/>
    <mergeCell ref="B11:D11"/>
    <mergeCell ref="F11:G11"/>
    <mergeCell ref="H11:I11"/>
    <mergeCell ref="J11:K11"/>
    <mergeCell ref="L11:M11"/>
    <mergeCell ref="N11:O11"/>
    <mergeCell ref="P11:Q11"/>
    <mergeCell ref="R11:S11"/>
    <mergeCell ref="T11:U11"/>
    <mergeCell ref="AX12:BA12"/>
    <mergeCell ref="BB12:BE12"/>
    <mergeCell ref="BF12:BI12"/>
    <mergeCell ref="BJ12:BM12"/>
    <mergeCell ref="BN12:BQ12"/>
    <mergeCell ref="BR12:BU12"/>
    <mergeCell ref="AB12:AC12"/>
    <mergeCell ref="AD12:AG12"/>
    <mergeCell ref="AH12:AK12"/>
    <mergeCell ref="AL12:AO12"/>
    <mergeCell ref="AP12:AS12"/>
    <mergeCell ref="AT12:AW12"/>
    <mergeCell ref="P12:Q12"/>
    <mergeCell ref="R12:S12"/>
    <mergeCell ref="T12:U12"/>
    <mergeCell ref="V12:W12"/>
    <mergeCell ref="X12:Y12"/>
    <mergeCell ref="Z12:AA12"/>
    <mergeCell ref="BV13:BW13"/>
    <mergeCell ref="B14:D14"/>
    <mergeCell ref="F14:G14"/>
    <mergeCell ref="H14:I14"/>
    <mergeCell ref="J14:K14"/>
    <mergeCell ref="L14:M14"/>
    <mergeCell ref="N14:O14"/>
    <mergeCell ref="AL13:AO13"/>
    <mergeCell ref="AP13:AS13"/>
    <mergeCell ref="AT13:AW13"/>
    <mergeCell ref="AX13:BA13"/>
    <mergeCell ref="BB13:BE13"/>
    <mergeCell ref="BF13:BI13"/>
    <mergeCell ref="V13:W13"/>
    <mergeCell ref="X13:Y13"/>
    <mergeCell ref="Z13:AA13"/>
    <mergeCell ref="AB13:AC13"/>
    <mergeCell ref="AD13:AG13"/>
    <mergeCell ref="AH13:AK13"/>
    <mergeCell ref="BV14:BW14"/>
    <mergeCell ref="B13:D13"/>
    <mergeCell ref="F13:G13"/>
    <mergeCell ref="H13:I13"/>
    <mergeCell ref="J13:K13"/>
    <mergeCell ref="L13:M13"/>
    <mergeCell ref="N13:O13"/>
    <mergeCell ref="P13:Q13"/>
    <mergeCell ref="R13:S13"/>
    <mergeCell ref="T13:U13"/>
    <mergeCell ref="BJ13:BM13"/>
    <mergeCell ref="BN13:BQ13"/>
    <mergeCell ref="BR13:BU13"/>
    <mergeCell ref="AX14:BA14"/>
    <mergeCell ref="BB14:BE14"/>
    <mergeCell ref="BF14:BI14"/>
    <mergeCell ref="BJ14:BM14"/>
    <mergeCell ref="BN14:BQ14"/>
    <mergeCell ref="BR14:BU14"/>
    <mergeCell ref="AB14:AC14"/>
    <mergeCell ref="AD14:AG14"/>
    <mergeCell ref="AH14:AK14"/>
    <mergeCell ref="AL14:AO14"/>
    <mergeCell ref="AP14:AS14"/>
    <mergeCell ref="AT14:AW14"/>
    <mergeCell ref="P14:Q14"/>
    <mergeCell ref="R14:S14"/>
    <mergeCell ref="T14:U14"/>
    <mergeCell ref="V14:W14"/>
    <mergeCell ref="X14:Y14"/>
    <mergeCell ref="Z14:AA14"/>
    <mergeCell ref="BV15:BW15"/>
    <mergeCell ref="B16:D16"/>
    <mergeCell ref="F16:G16"/>
    <mergeCell ref="H16:I16"/>
    <mergeCell ref="J16:K16"/>
    <mergeCell ref="L16:M16"/>
    <mergeCell ref="N16:O16"/>
    <mergeCell ref="AL15:AO15"/>
    <mergeCell ref="AP15:AS15"/>
    <mergeCell ref="AT15:AW15"/>
    <mergeCell ref="AX15:BA15"/>
    <mergeCell ref="BB15:BE15"/>
    <mergeCell ref="BF15:BI15"/>
    <mergeCell ref="V15:W15"/>
    <mergeCell ref="X15:Y15"/>
    <mergeCell ref="Z15:AA15"/>
    <mergeCell ref="AB15:AC15"/>
    <mergeCell ref="AD15:AG15"/>
    <mergeCell ref="AH15:AK15"/>
    <mergeCell ref="BV16:BW16"/>
    <mergeCell ref="B15:D15"/>
    <mergeCell ref="F15:G15"/>
    <mergeCell ref="H15:I15"/>
    <mergeCell ref="J15:K15"/>
    <mergeCell ref="L15:M15"/>
    <mergeCell ref="N15:O15"/>
    <mergeCell ref="P15:Q15"/>
    <mergeCell ref="R15:S15"/>
    <mergeCell ref="T15:U15"/>
    <mergeCell ref="BJ15:BM15"/>
    <mergeCell ref="BN15:BQ15"/>
    <mergeCell ref="BR15:BU15"/>
    <mergeCell ref="AX16:BA16"/>
    <mergeCell ref="BB16:BE16"/>
    <mergeCell ref="BF16:BI16"/>
    <mergeCell ref="BJ16:BM16"/>
    <mergeCell ref="BN16:BQ16"/>
    <mergeCell ref="BR16:BU16"/>
    <mergeCell ref="AB16:AC16"/>
    <mergeCell ref="AD16:AG16"/>
    <mergeCell ref="AH16:AK16"/>
    <mergeCell ref="AL16:AO16"/>
    <mergeCell ref="AP16:AS16"/>
    <mergeCell ref="AT16:AW16"/>
    <mergeCell ref="P16:Q16"/>
    <mergeCell ref="R16:S16"/>
    <mergeCell ref="T16:U16"/>
    <mergeCell ref="V16:W16"/>
    <mergeCell ref="X16:Y16"/>
    <mergeCell ref="Z16:AA16"/>
    <mergeCell ref="BV17:BW17"/>
    <mergeCell ref="B18:D18"/>
    <mergeCell ref="F18:G18"/>
    <mergeCell ref="H18:I18"/>
    <mergeCell ref="J18:K18"/>
    <mergeCell ref="L18:M18"/>
    <mergeCell ref="N18:O18"/>
    <mergeCell ref="AL17:AO17"/>
    <mergeCell ref="AP17:AS17"/>
    <mergeCell ref="AT17:AW17"/>
    <mergeCell ref="AX17:BA17"/>
    <mergeCell ref="BB17:BE17"/>
    <mergeCell ref="BF17:BI17"/>
    <mergeCell ref="V17:W17"/>
    <mergeCell ref="X17:Y17"/>
    <mergeCell ref="Z17:AA17"/>
    <mergeCell ref="AB17:AC17"/>
    <mergeCell ref="AD17:AG17"/>
    <mergeCell ref="AH17:AK17"/>
    <mergeCell ref="BV18:BW18"/>
    <mergeCell ref="B17:D17"/>
    <mergeCell ref="F17:G17"/>
    <mergeCell ref="H17:I17"/>
    <mergeCell ref="J17:K17"/>
    <mergeCell ref="L17:M17"/>
    <mergeCell ref="N17:O17"/>
    <mergeCell ref="P17:Q17"/>
    <mergeCell ref="R17:S17"/>
    <mergeCell ref="T17:U17"/>
    <mergeCell ref="BJ17:BM17"/>
    <mergeCell ref="BN17:BQ17"/>
    <mergeCell ref="BR17:BU17"/>
    <mergeCell ref="AX18:BA18"/>
    <mergeCell ref="BB18:BE18"/>
    <mergeCell ref="BF18:BI18"/>
    <mergeCell ref="BJ18:BM18"/>
    <mergeCell ref="BN18:BQ18"/>
    <mergeCell ref="BR18:BU18"/>
    <mergeCell ref="AB18:AC18"/>
    <mergeCell ref="AD18:AG18"/>
    <mergeCell ref="AH18:AK18"/>
    <mergeCell ref="AL18:AO18"/>
    <mergeCell ref="AP18:AS18"/>
    <mergeCell ref="AT18:AW18"/>
    <mergeCell ref="P18:Q18"/>
    <mergeCell ref="R18:S18"/>
    <mergeCell ref="T18:U18"/>
    <mergeCell ref="V18:W18"/>
    <mergeCell ref="X18:Y18"/>
    <mergeCell ref="Z18:AA18"/>
    <mergeCell ref="BV19:BW19"/>
    <mergeCell ref="B20:D20"/>
    <mergeCell ref="F20:G20"/>
    <mergeCell ref="H20:I20"/>
    <mergeCell ref="J20:K20"/>
    <mergeCell ref="L20:M20"/>
    <mergeCell ref="N20:O20"/>
    <mergeCell ref="AL19:AO19"/>
    <mergeCell ref="AP19:AS19"/>
    <mergeCell ref="AT19:AW19"/>
    <mergeCell ref="AX19:BA19"/>
    <mergeCell ref="BB19:BE19"/>
    <mergeCell ref="BF19:BI19"/>
    <mergeCell ref="V19:W19"/>
    <mergeCell ref="X19:Y19"/>
    <mergeCell ref="Z19:AA19"/>
    <mergeCell ref="AB19:AC19"/>
    <mergeCell ref="AD19:AG19"/>
    <mergeCell ref="AH19:AK19"/>
    <mergeCell ref="BV20:BW20"/>
    <mergeCell ref="B19:D19"/>
    <mergeCell ref="F19:G19"/>
    <mergeCell ref="H19:I19"/>
    <mergeCell ref="J19:K19"/>
    <mergeCell ref="L19:M19"/>
    <mergeCell ref="N19:O19"/>
    <mergeCell ref="P19:Q19"/>
    <mergeCell ref="R19:S19"/>
    <mergeCell ref="T19:U19"/>
    <mergeCell ref="BJ19:BM19"/>
    <mergeCell ref="BN19:BQ19"/>
    <mergeCell ref="BR19:BU19"/>
    <mergeCell ref="AX20:BA20"/>
    <mergeCell ref="BB20:BE20"/>
    <mergeCell ref="BF20:BI20"/>
    <mergeCell ref="BJ20:BM20"/>
    <mergeCell ref="BN20:BQ20"/>
    <mergeCell ref="BR20:BU20"/>
    <mergeCell ref="AB20:AC20"/>
    <mergeCell ref="AD20:AG20"/>
    <mergeCell ref="AH20:AK20"/>
    <mergeCell ref="AL20:AO20"/>
    <mergeCell ref="AP20:AS20"/>
    <mergeCell ref="AT20:AW20"/>
    <mergeCell ref="P20:Q20"/>
    <mergeCell ref="R20:S20"/>
    <mergeCell ref="T20:U20"/>
    <mergeCell ref="V20:W20"/>
    <mergeCell ref="X20:Y20"/>
    <mergeCell ref="Z20:AA20"/>
    <mergeCell ref="BV21:BW21"/>
    <mergeCell ref="B22:D22"/>
    <mergeCell ref="F22:G22"/>
    <mergeCell ref="H22:I22"/>
    <mergeCell ref="J22:K22"/>
    <mergeCell ref="L22:M22"/>
    <mergeCell ref="N22:O22"/>
    <mergeCell ref="AL21:AO21"/>
    <mergeCell ref="AP21:AS21"/>
    <mergeCell ref="AT21:AW21"/>
    <mergeCell ref="AX21:BA21"/>
    <mergeCell ref="BB21:BE21"/>
    <mergeCell ref="BF21:BI21"/>
    <mergeCell ref="V21:W21"/>
    <mergeCell ref="X21:Y21"/>
    <mergeCell ref="Z21:AA21"/>
    <mergeCell ref="AB21:AC21"/>
    <mergeCell ref="AD21:AG21"/>
    <mergeCell ref="AH21:AK21"/>
    <mergeCell ref="BV22:BW22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1:BM21"/>
    <mergeCell ref="BN21:BQ21"/>
    <mergeCell ref="BR21:BU21"/>
    <mergeCell ref="AX22:BA22"/>
    <mergeCell ref="BB22:BE22"/>
    <mergeCell ref="BF22:BI22"/>
    <mergeCell ref="BJ22:BM22"/>
    <mergeCell ref="BN22:BQ22"/>
    <mergeCell ref="BR22:BU22"/>
    <mergeCell ref="AB22:AC22"/>
    <mergeCell ref="AD22:AG22"/>
    <mergeCell ref="AH22:AK22"/>
    <mergeCell ref="AL22:AO22"/>
    <mergeCell ref="AP22:AS22"/>
    <mergeCell ref="AT22:AW22"/>
    <mergeCell ref="P22:Q22"/>
    <mergeCell ref="R22:S22"/>
    <mergeCell ref="T22:U22"/>
    <mergeCell ref="V22:W22"/>
    <mergeCell ref="X22:Y22"/>
    <mergeCell ref="Z22:AA22"/>
    <mergeCell ref="BV23:BW23"/>
    <mergeCell ref="B24:D24"/>
    <mergeCell ref="F24:G24"/>
    <mergeCell ref="H24:I24"/>
    <mergeCell ref="J24:K24"/>
    <mergeCell ref="L24:M24"/>
    <mergeCell ref="N24:O24"/>
    <mergeCell ref="AL23:AO23"/>
    <mergeCell ref="AP23:AS23"/>
    <mergeCell ref="AT23:AW23"/>
    <mergeCell ref="AX23:BA23"/>
    <mergeCell ref="BB23:BE23"/>
    <mergeCell ref="BF23:BI23"/>
    <mergeCell ref="V23:W23"/>
    <mergeCell ref="X23:Y23"/>
    <mergeCell ref="Z23:AA23"/>
    <mergeCell ref="AB23:AC23"/>
    <mergeCell ref="AD23:AG23"/>
    <mergeCell ref="AH23:AK23"/>
    <mergeCell ref="BV24:BW24"/>
    <mergeCell ref="B23:D23"/>
    <mergeCell ref="F23:G23"/>
    <mergeCell ref="H23:I23"/>
    <mergeCell ref="J23:K23"/>
    <mergeCell ref="L23:M23"/>
    <mergeCell ref="N23:O23"/>
    <mergeCell ref="P23:Q23"/>
    <mergeCell ref="R23:S23"/>
    <mergeCell ref="T23:U23"/>
    <mergeCell ref="BJ23:BM23"/>
    <mergeCell ref="BN23:BQ23"/>
    <mergeCell ref="BR23:BU23"/>
    <mergeCell ref="AX24:BA24"/>
    <mergeCell ref="BB24:BE24"/>
    <mergeCell ref="BF24:BI24"/>
    <mergeCell ref="BJ24:BM24"/>
    <mergeCell ref="BN24:BQ24"/>
    <mergeCell ref="BR24:BU24"/>
    <mergeCell ref="AB24:AC24"/>
    <mergeCell ref="AD24:AG24"/>
    <mergeCell ref="AH24:AK24"/>
    <mergeCell ref="AL24:AO24"/>
    <mergeCell ref="AP24:AS24"/>
    <mergeCell ref="AT24:AW24"/>
    <mergeCell ref="P24:Q24"/>
    <mergeCell ref="R24:S24"/>
    <mergeCell ref="T24:U24"/>
    <mergeCell ref="V24:W24"/>
    <mergeCell ref="X24:Y24"/>
    <mergeCell ref="Z24:AA24"/>
    <mergeCell ref="BV25:BW25"/>
    <mergeCell ref="B26:D26"/>
    <mergeCell ref="F26:G26"/>
    <mergeCell ref="H26:I26"/>
    <mergeCell ref="J26:K26"/>
    <mergeCell ref="L26:M26"/>
    <mergeCell ref="N26:O26"/>
    <mergeCell ref="AL25:AO25"/>
    <mergeCell ref="AP25:AS25"/>
    <mergeCell ref="AT25:AW25"/>
    <mergeCell ref="AX25:BA25"/>
    <mergeCell ref="BB25:BE25"/>
    <mergeCell ref="BF25:BI25"/>
    <mergeCell ref="V25:W25"/>
    <mergeCell ref="X25:Y25"/>
    <mergeCell ref="Z25:AA25"/>
    <mergeCell ref="AB25:AC25"/>
    <mergeCell ref="AD25:AG25"/>
    <mergeCell ref="AH25:AK25"/>
    <mergeCell ref="BV26:BW26"/>
    <mergeCell ref="B25:D25"/>
    <mergeCell ref="F25:G25"/>
    <mergeCell ref="H25:I25"/>
    <mergeCell ref="J25:K25"/>
    <mergeCell ref="L25:M25"/>
    <mergeCell ref="N25:O25"/>
    <mergeCell ref="P25:Q25"/>
    <mergeCell ref="R25:S25"/>
    <mergeCell ref="T25:U25"/>
    <mergeCell ref="BJ25:BM25"/>
    <mergeCell ref="BN25:BQ25"/>
    <mergeCell ref="BR25:BU25"/>
    <mergeCell ref="AX26:BA26"/>
    <mergeCell ref="BB26:BE26"/>
    <mergeCell ref="BF26:BI26"/>
    <mergeCell ref="BJ26:BM26"/>
    <mergeCell ref="BN26:BQ26"/>
    <mergeCell ref="BR26:BU26"/>
    <mergeCell ref="AB26:AC26"/>
    <mergeCell ref="AD26:AG26"/>
    <mergeCell ref="AH26:AK26"/>
    <mergeCell ref="AL26:AO26"/>
    <mergeCell ref="AP26:AS26"/>
    <mergeCell ref="AT26:AW26"/>
    <mergeCell ref="P26:Q26"/>
    <mergeCell ref="R26:S26"/>
    <mergeCell ref="T26:U26"/>
    <mergeCell ref="V26:W26"/>
    <mergeCell ref="X26:Y26"/>
    <mergeCell ref="Z26:AA26"/>
    <mergeCell ref="BV27:BW27"/>
    <mergeCell ref="B28:D28"/>
    <mergeCell ref="F28:G28"/>
    <mergeCell ref="H28:I28"/>
    <mergeCell ref="J28:K28"/>
    <mergeCell ref="L28:M28"/>
    <mergeCell ref="N28:O28"/>
    <mergeCell ref="AL27:AO27"/>
    <mergeCell ref="AP27:AS27"/>
    <mergeCell ref="AT27:AW27"/>
    <mergeCell ref="AX27:BA27"/>
    <mergeCell ref="BB27:BE27"/>
    <mergeCell ref="BF27:BI27"/>
    <mergeCell ref="V27:W27"/>
    <mergeCell ref="X27:Y27"/>
    <mergeCell ref="Z27:AA27"/>
    <mergeCell ref="AB27:AC27"/>
    <mergeCell ref="AD27:AG27"/>
    <mergeCell ref="AH27:AK27"/>
    <mergeCell ref="BV28:BW28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BJ27:BM27"/>
    <mergeCell ref="BN27:BQ27"/>
    <mergeCell ref="BR27:BU27"/>
    <mergeCell ref="AX28:BA28"/>
    <mergeCell ref="BB28:BE28"/>
    <mergeCell ref="BF28:BI28"/>
    <mergeCell ref="BJ28:BM28"/>
    <mergeCell ref="BN28:BQ28"/>
    <mergeCell ref="BR28:BU28"/>
    <mergeCell ref="AB28:AC28"/>
    <mergeCell ref="AD28:AG28"/>
    <mergeCell ref="AH28:AK28"/>
    <mergeCell ref="AL28:AO28"/>
    <mergeCell ref="AP28:AS28"/>
    <mergeCell ref="AT28:AW28"/>
    <mergeCell ref="P28:Q28"/>
    <mergeCell ref="R28:S28"/>
    <mergeCell ref="T28:U28"/>
    <mergeCell ref="V28:W28"/>
    <mergeCell ref="X28:Y28"/>
    <mergeCell ref="Z28:AA28"/>
    <mergeCell ref="BV29:BW29"/>
    <mergeCell ref="B30:D30"/>
    <mergeCell ref="F30:G30"/>
    <mergeCell ref="H30:I30"/>
    <mergeCell ref="J30:K30"/>
    <mergeCell ref="L30:M30"/>
    <mergeCell ref="N30:O30"/>
    <mergeCell ref="AL29:AO29"/>
    <mergeCell ref="AP29:AS29"/>
    <mergeCell ref="AT29:AW29"/>
    <mergeCell ref="AX29:BA29"/>
    <mergeCell ref="BB29:BE29"/>
    <mergeCell ref="BF29:BI29"/>
    <mergeCell ref="V29:W29"/>
    <mergeCell ref="X29:Y29"/>
    <mergeCell ref="Z29:AA29"/>
    <mergeCell ref="AB29:AC29"/>
    <mergeCell ref="AD29:AG29"/>
    <mergeCell ref="AH29:AK29"/>
    <mergeCell ref="BV30:BW30"/>
    <mergeCell ref="B29:D29"/>
    <mergeCell ref="F29:G29"/>
    <mergeCell ref="H29:I29"/>
    <mergeCell ref="J29:K29"/>
    <mergeCell ref="L29:M29"/>
    <mergeCell ref="N29:O29"/>
    <mergeCell ref="P29:Q29"/>
    <mergeCell ref="R29:S29"/>
    <mergeCell ref="T29:U29"/>
    <mergeCell ref="BJ29:BM29"/>
    <mergeCell ref="BN29:BQ29"/>
    <mergeCell ref="BR29:BU29"/>
    <mergeCell ref="AX30:BA30"/>
    <mergeCell ref="BB30:BE30"/>
    <mergeCell ref="BF30:BI30"/>
    <mergeCell ref="BJ30:BM30"/>
    <mergeCell ref="BN30:BQ30"/>
    <mergeCell ref="BR30:BU30"/>
    <mergeCell ref="AB30:AC30"/>
    <mergeCell ref="AD30:AG30"/>
    <mergeCell ref="AH30:AK30"/>
    <mergeCell ref="AL30:AO30"/>
    <mergeCell ref="AP30:AS30"/>
    <mergeCell ref="AT30:AW30"/>
    <mergeCell ref="P30:Q30"/>
    <mergeCell ref="R30:S30"/>
    <mergeCell ref="T30:U30"/>
    <mergeCell ref="V30:W30"/>
    <mergeCell ref="X30:Y30"/>
    <mergeCell ref="Z30:AA30"/>
    <mergeCell ref="BV31:BW31"/>
    <mergeCell ref="B32:D32"/>
    <mergeCell ref="F32:G32"/>
    <mergeCell ref="H32:I32"/>
    <mergeCell ref="J32:K32"/>
    <mergeCell ref="L32:M32"/>
    <mergeCell ref="N32:O32"/>
    <mergeCell ref="AL31:AO31"/>
    <mergeCell ref="AP31:AS31"/>
    <mergeCell ref="AT31:AW31"/>
    <mergeCell ref="AX31:BA31"/>
    <mergeCell ref="BB31:BE31"/>
    <mergeCell ref="BF31:BI31"/>
    <mergeCell ref="V31:W31"/>
    <mergeCell ref="X31:Y31"/>
    <mergeCell ref="Z31:AA31"/>
    <mergeCell ref="AB31:AC31"/>
    <mergeCell ref="AD31:AG31"/>
    <mergeCell ref="AH31:AK31"/>
    <mergeCell ref="BV32:BW32"/>
    <mergeCell ref="B31:D31"/>
    <mergeCell ref="F31:G31"/>
    <mergeCell ref="H31:I31"/>
    <mergeCell ref="J31:K31"/>
    <mergeCell ref="L31:M31"/>
    <mergeCell ref="N31:O31"/>
    <mergeCell ref="P31:Q31"/>
    <mergeCell ref="R31:S31"/>
    <mergeCell ref="T31:U31"/>
    <mergeCell ref="BJ31:BM31"/>
    <mergeCell ref="BN31:BQ31"/>
    <mergeCell ref="BR31:BU31"/>
    <mergeCell ref="AX32:BA32"/>
    <mergeCell ref="BB32:BE32"/>
    <mergeCell ref="BF32:BI32"/>
    <mergeCell ref="BJ32:BM32"/>
    <mergeCell ref="BN32:BQ32"/>
    <mergeCell ref="BR32:BU32"/>
    <mergeCell ref="AB32:AC32"/>
    <mergeCell ref="AD32:AG32"/>
    <mergeCell ref="AH32:AK32"/>
    <mergeCell ref="AL32:AO32"/>
    <mergeCell ref="AP32:AS32"/>
    <mergeCell ref="AT32:AW32"/>
    <mergeCell ref="P32:Q32"/>
    <mergeCell ref="R32:S32"/>
    <mergeCell ref="T32:U32"/>
    <mergeCell ref="V32:W32"/>
    <mergeCell ref="X32:Y32"/>
    <mergeCell ref="Z32:AA32"/>
    <mergeCell ref="BV33:BW33"/>
    <mergeCell ref="B34:D34"/>
    <mergeCell ref="F34:G34"/>
    <mergeCell ref="H34:I34"/>
    <mergeCell ref="J34:K34"/>
    <mergeCell ref="L34:M34"/>
    <mergeCell ref="N34:O34"/>
    <mergeCell ref="AL33:AO33"/>
    <mergeCell ref="AP33:AS33"/>
    <mergeCell ref="AT33:AW33"/>
    <mergeCell ref="AX33:BA33"/>
    <mergeCell ref="BB33:BE33"/>
    <mergeCell ref="BF33:BI33"/>
    <mergeCell ref="V33:W33"/>
    <mergeCell ref="X33:Y33"/>
    <mergeCell ref="Z33:AA33"/>
    <mergeCell ref="AB33:AC33"/>
    <mergeCell ref="AD33:AG33"/>
    <mergeCell ref="AH33:AK33"/>
    <mergeCell ref="BV34:BW34"/>
    <mergeCell ref="B33:D33"/>
    <mergeCell ref="F33:G33"/>
    <mergeCell ref="H33:I33"/>
    <mergeCell ref="J33:K33"/>
    <mergeCell ref="L33:M33"/>
    <mergeCell ref="N33:O33"/>
    <mergeCell ref="P33:Q33"/>
    <mergeCell ref="R33:S33"/>
    <mergeCell ref="T33:U33"/>
    <mergeCell ref="BJ33:BM33"/>
    <mergeCell ref="BN33:BQ33"/>
    <mergeCell ref="BR33:BU33"/>
    <mergeCell ref="AX34:BA34"/>
    <mergeCell ref="BB34:BE34"/>
    <mergeCell ref="BF34:BI34"/>
    <mergeCell ref="BJ34:BM34"/>
    <mergeCell ref="BN34:BQ34"/>
    <mergeCell ref="BR34:BU34"/>
    <mergeCell ref="AB34:AC34"/>
    <mergeCell ref="AD34:AG34"/>
    <mergeCell ref="AH34:AK34"/>
    <mergeCell ref="AL34:AO34"/>
    <mergeCell ref="AP34:AS34"/>
    <mergeCell ref="AT34:AW34"/>
    <mergeCell ref="P34:Q34"/>
    <mergeCell ref="R34:S34"/>
    <mergeCell ref="T34:U34"/>
    <mergeCell ref="V34:W34"/>
    <mergeCell ref="X34:Y34"/>
    <mergeCell ref="Z34:AA34"/>
    <mergeCell ref="BV35:BW35"/>
    <mergeCell ref="B36:D36"/>
    <mergeCell ref="F36:G36"/>
    <mergeCell ref="H36:I36"/>
    <mergeCell ref="J36:K36"/>
    <mergeCell ref="L36:M36"/>
    <mergeCell ref="N36:O36"/>
    <mergeCell ref="AL35:AO35"/>
    <mergeCell ref="AP35:AS35"/>
    <mergeCell ref="AT35:AW35"/>
    <mergeCell ref="AX35:BA35"/>
    <mergeCell ref="BB35:BE35"/>
    <mergeCell ref="BF35:BI35"/>
    <mergeCell ref="V35:W35"/>
    <mergeCell ref="X35:Y35"/>
    <mergeCell ref="Z35:AA35"/>
    <mergeCell ref="AB35:AC35"/>
    <mergeCell ref="AD35:AG35"/>
    <mergeCell ref="AH35:AK35"/>
    <mergeCell ref="BV36:BW36"/>
    <mergeCell ref="B35:D35"/>
    <mergeCell ref="F35:G35"/>
    <mergeCell ref="H35:I35"/>
    <mergeCell ref="J35:K35"/>
    <mergeCell ref="L35:M35"/>
    <mergeCell ref="N35:O35"/>
    <mergeCell ref="P35:Q35"/>
    <mergeCell ref="R35:S35"/>
    <mergeCell ref="T35:U35"/>
    <mergeCell ref="BJ35:BM35"/>
    <mergeCell ref="BN35:BQ35"/>
    <mergeCell ref="BR35:BU35"/>
    <mergeCell ref="AX36:BA36"/>
    <mergeCell ref="BB36:BE36"/>
    <mergeCell ref="BF36:BI36"/>
    <mergeCell ref="BJ36:BM36"/>
    <mergeCell ref="BN36:BQ36"/>
    <mergeCell ref="BR36:BU36"/>
    <mergeCell ref="AB36:AC36"/>
    <mergeCell ref="AD36:AG36"/>
    <mergeCell ref="AH36:AK36"/>
    <mergeCell ref="AL36:AO36"/>
    <mergeCell ref="AP36:AS36"/>
    <mergeCell ref="AT36:AW36"/>
    <mergeCell ref="P36:Q36"/>
    <mergeCell ref="R36:S36"/>
    <mergeCell ref="T36:U36"/>
    <mergeCell ref="V36:W36"/>
    <mergeCell ref="X36:Y36"/>
    <mergeCell ref="Z36:AA36"/>
    <mergeCell ref="BV37:BW37"/>
    <mergeCell ref="B38:D38"/>
    <mergeCell ref="F38:G38"/>
    <mergeCell ref="H38:I38"/>
    <mergeCell ref="J38:K38"/>
    <mergeCell ref="L38:M38"/>
    <mergeCell ref="N38:O38"/>
    <mergeCell ref="AL37:AO37"/>
    <mergeCell ref="AP37:AS37"/>
    <mergeCell ref="AT37:AW37"/>
    <mergeCell ref="AX37:BA37"/>
    <mergeCell ref="BB37:BE37"/>
    <mergeCell ref="BF37:BI37"/>
    <mergeCell ref="V37:W37"/>
    <mergeCell ref="X37:Y37"/>
    <mergeCell ref="Z37:AA37"/>
    <mergeCell ref="AB37:AC37"/>
    <mergeCell ref="AD37:AG37"/>
    <mergeCell ref="AH37:AK37"/>
    <mergeCell ref="BV38:BW38"/>
    <mergeCell ref="B37:D37"/>
    <mergeCell ref="F37:G37"/>
    <mergeCell ref="H37:I37"/>
    <mergeCell ref="J37:K37"/>
    <mergeCell ref="L37:M37"/>
    <mergeCell ref="N37:O37"/>
    <mergeCell ref="P37:Q37"/>
    <mergeCell ref="R37:S37"/>
    <mergeCell ref="T37:U37"/>
    <mergeCell ref="BJ37:BM37"/>
    <mergeCell ref="BN37:BQ37"/>
    <mergeCell ref="BR37:BU37"/>
    <mergeCell ref="AX38:BA38"/>
    <mergeCell ref="BB38:BE38"/>
    <mergeCell ref="BF38:BI38"/>
    <mergeCell ref="BJ38:BM38"/>
    <mergeCell ref="BN38:BQ38"/>
    <mergeCell ref="BR38:BU38"/>
    <mergeCell ref="AB38:AC38"/>
    <mergeCell ref="AD38:AG38"/>
    <mergeCell ref="AH38:AK38"/>
    <mergeCell ref="AL38:AO38"/>
    <mergeCell ref="AP38:AS38"/>
    <mergeCell ref="AT38:AW38"/>
    <mergeCell ref="P38:Q38"/>
    <mergeCell ref="R38:S38"/>
    <mergeCell ref="T38:U38"/>
    <mergeCell ref="V38:W38"/>
    <mergeCell ref="X38:Y38"/>
    <mergeCell ref="Z38:AA38"/>
    <mergeCell ref="BV39:BW39"/>
    <mergeCell ref="B40:D40"/>
    <mergeCell ref="F40:G40"/>
    <mergeCell ref="H40:I40"/>
    <mergeCell ref="J40:K40"/>
    <mergeCell ref="L40:M40"/>
    <mergeCell ref="N40:O40"/>
    <mergeCell ref="AL39:AO39"/>
    <mergeCell ref="AP39:AS39"/>
    <mergeCell ref="AT39:AW39"/>
    <mergeCell ref="AX39:BA39"/>
    <mergeCell ref="BB39:BE39"/>
    <mergeCell ref="BF39:BI39"/>
    <mergeCell ref="V39:W39"/>
    <mergeCell ref="X39:Y39"/>
    <mergeCell ref="Z39:AA39"/>
    <mergeCell ref="AB39:AC39"/>
    <mergeCell ref="AD39:AG39"/>
    <mergeCell ref="AH39:AK39"/>
    <mergeCell ref="BV40:BW40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9:BM39"/>
    <mergeCell ref="BN39:BQ39"/>
    <mergeCell ref="BR39:BU39"/>
    <mergeCell ref="AX40:BA40"/>
    <mergeCell ref="BB40:BE40"/>
    <mergeCell ref="BF40:BI40"/>
    <mergeCell ref="BJ40:BM40"/>
    <mergeCell ref="BN40:BQ40"/>
    <mergeCell ref="BR40:BU40"/>
    <mergeCell ref="AB40:AC40"/>
    <mergeCell ref="AD40:AG40"/>
    <mergeCell ref="AH40:AK40"/>
    <mergeCell ref="AL40:AO40"/>
    <mergeCell ref="AP40:AS40"/>
    <mergeCell ref="AT40:AW40"/>
    <mergeCell ref="P40:Q40"/>
    <mergeCell ref="R40:S40"/>
    <mergeCell ref="T40:U40"/>
    <mergeCell ref="V40:W40"/>
    <mergeCell ref="X40:Y40"/>
    <mergeCell ref="Z40:AA40"/>
    <mergeCell ref="BV41:BW41"/>
    <mergeCell ref="B42:D42"/>
    <mergeCell ref="F42:G42"/>
    <mergeCell ref="H42:I42"/>
    <mergeCell ref="J42:K42"/>
    <mergeCell ref="L42:M42"/>
    <mergeCell ref="N42:O42"/>
    <mergeCell ref="AL41:AO41"/>
    <mergeCell ref="AP41:AS41"/>
    <mergeCell ref="AT41:AW41"/>
    <mergeCell ref="AX41:BA41"/>
    <mergeCell ref="BB41:BE41"/>
    <mergeCell ref="BF41:BI41"/>
    <mergeCell ref="V41:W41"/>
    <mergeCell ref="X41:Y41"/>
    <mergeCell ref="Z41:AA41"/>
    <mergeCell ref="AB41:AC41"/>
    <mergeCell ref="AD41:AG41"/>
    <mergeCell ref="AH41:AK41"/>
    <mergeCell ref="BV42:BW42"/>
    <mergeCell ref="B41:D41"/>
    <mergeCell ref="F41:G41"/>
    <mergeCell ref="H41:I41"/>
    <mergeCell ref="J41:K41"/>
    <mergeCell ref="L41:M41"/>
    <mergeCell ref="N41:O41"/>
    <mergeCell ref="P41:Q41"/>
    <mergeCell ref="R41:S41"/>
    <mergeCell ref="T41:U41"/>
    <mergeCell ref="BJ41:BM41"/>
    <mergeCell ref="BN41:BQ41"/>
    <mergeCell ref="BR41:BU41"/>
    <mergeCell ref="AX42:BA42"/>
    <mergeCell ref="BB42:BE42"/>
    <mergeCell ref="BF42:BI42"/>
    <mergeCell ref="BJ42:BM42"/>
    <mergeCell ref="BN42:BQ42"/>
    <mergeCell ref="BR42:BU42"/>
    <mergeCell ref="AB42:AC42"/>
    <mergeCell ref="AD42:AG42"/>
    <mergeCell ref="AH42:AK42"/>
    <mergeCell ref="AL42:AO42"/>
    <mergeCell ref="AP42:AS42"/>
    <mergeCell ref="AT42:AW42"/>
    <mergeCell ref="P42:Q42"/>
    <mergeCell ref="R42:S42"/>
    <mergeCell ref="T42:U42"/>
    <mergeCell ref="V42:W42"/>
    <mergeCell ref="X42:Y42"/>
    <mergeCell ref="Z42:AA42"/>
    <mergeCell ref="BV43:BW43"/>
    <mergeCell ref="B44:D44"/>
    <mergeCell ref="F44:G44"/>
    <mergeCell ref="H44:I44"/>
    <mergeCell ref="J44:K44"/>
    <mergeCell ref="L44:M44"/>
    <mergeCell ref="N44:O44"/>
    <mergeCell ref="AL43:AO43"/>
    <mergeCell ref="AP43:AS43"/>
    <mergeCell ref="AT43:AW43"/>
    <mergeCell ref="AX43:BA43"/>
    <mergeCell ref="BB43:BE43"/>
    <mergeCell ref="BF43:BI43"/>
    <mergeCell ref="V43:W43"/>
    <mergeCell ref="X43:Y43"/>
    <mergeCell ref="Z43:AA43"/>
    <mergeCell ref="AB43:AC43"/>
    <mergeCell ref="AD43:AG43"/>
    <mergeCell ref="AH43:AK43"/>
    <mergeCell ref="BV44:BW44"/>
    <mergeCell ref="B43:D43"/>
    <mergeCell ref="F43:G43"/>
    <mergeCell ref="H43:I43"/>
    <mergeCell ref="J43:K43"/>
    <mergeCell ref="L43:M43"/>
    <mergeCell ref="N43:O43"/>
    <mergeCell ref="P43:Q43"/>
    <mergeCell ref="R43:S43"/>
    <mergeCell ref="T43:U43"/>
    <mergeCell ref="BJ43:BM43"/>
    <mergeCell ref="BN43:BQ43"/>
    <mergeCell ref="BR43:BU43"/>
    <mergeCell ref="AX44:BA44"/>
    <mergeCell ref="BB44:BE44"/>
    <mergeCell ref="BF44:BI44"/>
    <mergeCell ref="BJ44:BM44"/>
    <mergeCell ref="BN44:BQ44"/>
    <mergeCell ref="BR44:BU44"/>
    <mergeCell ref="AB44:AC44"/>
    <mergeCell ref="AD44:AG44"/>
    <mergeCell ref="AH44:AK44"/>
    <mergeCell ref="AL44:AO44"/>
    <mergeCell ref="AP44:AS44"/>
    <mergeCell ref="AT44:AW44"/>
    <mergeCell ref="P44:Q44"/>
    <mergeCell ref="R44:S44"/>
    <mergeCell ref="T44:U44"/>
    <mergeCell ref="V44:W44"/>
    <mergeCell ref="X44:Y44"/>
    <mergeCell ref="Z44:AA44"/>
    <mergeCell ref="BV45:BW45"/>
    <mergeCell ref="B46:D46"/>
    <mergeCell ref="F46:G46"/>
    <mergeCell ref="H46:I46"/>
    <mergeCell ref="J46:K46"/>
    <mergeCell ref="L46:M46"/>
    <mergeCell ref="N46:O46"/>
    <mergeCell ref="AL45:AO45"/>
    <mergeCell ref="AP45:AS45"/>
    <mergeCell ref="AT45:AW45"/>
    <mergeCell ref="AX45:BA45"/>
    <mergeCell ref="BB45:BE45"/>
    <mergeCell ref="BF45:BI45"/>
    <mergeCell ref="V45:W45"/>
    <mergeCell ref="X45:Y45"/>
    <mergeCell ref="Z45:AA45"/>
    <mergeCell ref="AB45:AC45"/>
    <mergeCell ref="AD45:AG45"/>
    <mergeCell ref="AH45:AK45"/>
    <mergeCell ref="BV46:BW46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BJ45:BM45"/>
    <mergeCell ref="BN45:BQ45"/>
    <mergeCell ref="BR45:BU45"/>
    <mergeCell ref="AX46:BA46"/>
    <mergeCell ref="BB46:BE46"/>
    <mergeCell ref="BF46:BI46"/>
    <mergeCell ref="BJ46:BM46"/>
    <mergeCell ref="BN46:BQ46"/>
    <mergeCell ref="BR46:BU46"/>
    <mergeCell ref="AB46:AC46"/>
    <mergeCell ref="AD46:AG46"/>
    <mergeCell ref="AH46:AK46"/>
    <mergeCell ref="AL46:AO46"/>
    <mergeCell ref="AP46:AS46"/>
    <mergeCell ref="AT46:AW46"/>
    <mergeCell ref="P46:Q46"/>
    <mergeCell ref="R46:S46"/>
    <mergeCell ref="T46:U46"/>
    <mergeCell ref="V46:W46"/>
    <mergeCell ref="X46:Y46"/>
    <mergeCell ref="Z46:AA46"/>
    <mergeCell ref="BV47:BW47"/>
    <mergeCell ref="B48:D48"/>
    <mergeCell ref="F48:G48"/>
    <mergeCell ref="H48:I48"/>
    <mergeCell ref="J48:K48"/>
    <mergeCell ref="L48:M48"/>
    <mergeCell ref="N48:O48"/>
    <mergeCell ref="AL47:AO47"/>
    <mergeCell ref="AP47:AS47"/>
    <mergeCell ref="AT47:AW47"/>
    <mergeCell ref="AX47:BA47"/>
    <mergeCell ref="BB47:BE47"/>
    <mergeCell ref="BF47:BI47"/>
    <mergeCell ref="V47:W47"/>
    <mergeCell ref="X47:Y47"/>
    <mergeCell ref="Z47:AA47"/>
    <mergeCell ref="AB47:AC47"/>
    <mergeCell ref="AD47:AG47"/>
    <mergeCell ref="AH47:AK47"/>
    <mergeCell ref="BV48:BW48"/>
    <mergeCell ref="B47:D47"/>
    <mergeCell ref="F47:G47"/>
    <mergeCell ref="H47:I47"/>
    <mergeCell ref="J47:K47"/>
    <mergeCell ref="L47:M47"/>
    <mergeCell ref="N47:O47"/>
    <mergeCell ref="P47:Q47"/>
    <mergeCell ref="R47:S47"/>
    <mergeCell ref="T47:U47"/>
    <mergeCell ref="BJ47:BM47"/>
    <mergeCell ref="BN47:BQ47"/>
    <mergeCell ref="BR47:BU47"/>
    <mergeCell ref="AX48:BA48"/>
    <mergeCell ref="BB48:BE48"/>
    <mergeCell ref="BF48:BI48"/>
    <mergeCell ref="BJ48:BM48"/>
    <mergeCell ref="BN48:BQ48"/>
    <mergeCell ref="BR48:BU48"/>
    <mergeCell ref="AB48:AC48"/>
    <mergeCell ref="AD48:AG48"/>
    <mergeCell ref="AH48:AK48"/>
    <mergeCell ref="AL48:AO48"/>
    <mergeCell ref="AP48:AS48"/>
    <mergeCell ref="AT48:AW48"/>
    <mergeCell ref="P48:Q48"/>
    <mergeCell ref="R48:S48"/>
    <mergeCell ref="T48:U48"/>
    <mergeCell ref="V48:W48"/>
    <mergeCell ref="X48:Y48"/>
    <mergeCell ref="Z48:AA48"/>
    <mergeCell ref="BV49:BW49"/>
    <mergeCell ref="B50:D50"/>
    <mergeCell ref="F50:G50"/>
    <mergeCell ref="H50:I50"/>
    <mergeCell ref="J50:K50"/>
    <mergeCell ref="L50:M50"/>
    <mergeCell ref="N50:O50"/>
    <mergeCell ref="AL49:AO49"/>
    <mergeCell ref="AP49:AS49"/>
    <mergeCell ref="AT49:AW49"/>
    <mergeCell ref="AX49:BA49"/>
    <mergeCell ref="BB49:BE49"/>
    <mergeCell ref="BF49:BI49"/>
    <mergeCell ref="V49:W49"/>
    <mergeCell ref="X49:Y49"/>
    <mergeCell ref="Z49:AA49"/>
    <mergeCell ref="AB49:AC49"/>
    <mergeCell ref="AD49:AG49"/>
    <mergeCell ref="AH49:AK49"/>
    <mergeCell ref="BV50:BW50"/>
    <mergeCell ref="B49:D49"/>
    <mergeCell ref="F49:G49"/>
    <mergeCell ref="H49:I49"/>
    <mergeCell ref="J49:K49"/>
    <mergeCell ref="L49:M49"/>
    <mergeCell ref="N49:O49"/>
    <mergeCell ref="P49:Q49"/>
    <mergeCell ref="R49:S49"/>
    <mergeCell ref="T49:U49"/>
    <mergeCell ref="BJ49:BM49"/>
    <mergeCell ref="BN49:BQ49"/>
    <mergeCell ref="BR49:BU49"/>
    <mergeCell ref="AX50:BA50"/>
    <mergeCell ref="BB50:BE50"/>
    <mergeCell ref="BF50:BI50"/>
    <mergeCell ref="BJ50:BM50"/>
    <mergeCell ref="BN50:BQ50"/>
    <mergeCell ref="BR50:BU50"/>
    <mergeCell ref="AB50:AC50"/>
    <mergeCell ref="AD50:AG50"/>
    <mergeCell ref="AH50:AK50"/>
    <mergeCell ref="AL50:AO50"/>
    <mergeCell ref="AP50:AS50"/>
    <mergeCell ref="AT50:AW50"/>
    <mergeCell ref="P50:Q50"/>
    <mergeCell ref="R50:S50"/>
    <mergeCell ref="T50:U50"/>
    <mergeCell ref="V50:W50"/>
    <mergeCell ref="X50:Y50"/>
    <mergeCell ref="Z50:AA50"/>
    <mergeCell ref="BV51:BW51"/>
    <mergeCell ref="B52:D52"/>
    <mergeCell ref="F52:G52"/>
    <mergeCell ref="H52:I52"/>
    <mergeCell ref="J52:K52"/>
    <mergeCell ref="L52:M52"/>
    <mergeCell ref="N52:O52"/>
    <mergeCell ref="AL51:AO51"/>
    <mergeCell ref="AP51:AS51"/>
    <mergeCell ref="AT51:AW51"/>
    <mergeCell ref="AX51:BA51"/>
    <mergeCell ref="BB51:BE51"/>
    <mergeCell ref="BF51:BI51"/>
    <mergeCell ref="V51:W51"/>
    <mergeCell ref="X51:Y51"/>
    <mergeCell ref="Z51:AA51"/>
    <mergeCell ref="AB51:AC51"/>
    <mergeCell ref="AD51:AG51"/>
    <mergeCell ref="AH51:AK51"/>
    <mergeCell ref="BV52:BW52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1:BM51"/>
    <mergeCell ref="BN51:BQ51"/>
    <mergeCell ref="BR51:BU51"/>
    <mergeCell ref="AX52:BA52"/>
    <mergeCell ref="BB52:BE52"/>
    <mergeCell ref="BF52:BI52"/>
    <mergeCell ref="BJ52:BM52"/>
    <mergeCell ref="BN52:BQ52"/>
    <mergeCell ref="BR52:BU52"/>
    <mergeCell ref="AB52:AC52"/>
    <mergeCell ref="AD52:AG52"/>
    <mergeCell ref="AH52:AK52"/>
    <mergeCell ref="AL52:AO52"/>
    <mergeCell ref="AP52:AS52"/>
    <mergeCell ref="AT52:AW52"/>
    <mergeCell ref="P52:Q52"/>
    <mergeCell ref="R52:S52"/>
    <mergeCell ref="T52:U52"/>
    <mergeCell ref="V52:W52"/>
    <mergeCell ref="X52:Y52"/>
    <mergeCell ref="Z52:AA52"/>
    <mergeCell ref="BV53:BW53"/>
    <mergeCell ref="B54:D54"/>
    <mergeCell ref="F54:G54"/>
    <mergeCell ref="H54:I54"/>
    <mergeCell ref="J54:K54"/>
    <mergeCell ref="L54:M54"/>
    <mergeCell ref="N54:O54"/>
    <mergeCell ref="AL53:AO53"/>
    <mergeCell ref="AP53:AS53"/>
    <mergeCell ref="AT53:AW53"/>
    <mergeCell ref="AX53:BA53"/>
    <mergeCell ref="BB53:BE53"/>
    <mergeCell ref="BF53:BI53"/>
    <mergeCell ref="V53:W53"/>
    <mergeCell ref="X53:Y53"/>
    <mergeCell ref="Z53:AA53"/>
    <mergeCell ref="AB53:AC53"/>
    <mergeCell ref="AD53:AG53"/>
    <mergeCell ref="AH53:AK53"/>
    <mergeCell ref="BV54:BW54"/>
    <mergeCell ref="B53:D53"/>
    <mergeCell ref="F53:G53"/>
    <mergeCell ref="H53:I53"/>
    <mergeCell ref="J53:K53"/>
    <mergeCell ref="L53:M53"/>
    <mergeCell ref="N53:O53"/>
    <mergeCell ref="P53:Q53"/>
    <mergeCell ref="R53:S53"/>
    <mergeCell ref="T53:U53"/>
    <mergeCell ref="BJ53:BM53"/>
    <mergeCell ref="BN53:BQ53"/>
    <mergeCell ref="BR53:BU53"/>
    <mergeCell ref="P55:Q55"/>
    <mergeCell ref="R55:S55"/>
    <mergeCell ref="T55:U55"/>
    <mergeCell ref="AX54:BA54"/>
    <mergeCell ref="BB54:BE54"/>
    <mergeCell ref="BF54:BI54"/>
    <mergeCell ref="BJ54:BM54"/>
    <mergeCell ref="BN54:BQ54"/>
    <mergeCell ref="BR54:BU54"/>
    <mergeCell ref="AB54:AC54"/>
    <mergeCell ref="AD54:AG54"/>
    <mergeCell ref="AH54:AK54"/>
    <mergeCell ref="AL54:AO54"/>
    <mergeCell ref="AP54:AS54"/>
    <mergeCell ref="AT54:AW54"/>
    <mergeCell ref="P54:Q54"/>
    <mergeCell ref="R54:S54"/>
    <mergeCell ref="T54:U54"/>
    <mergeCell ref="V54:W54"/>
    <mergeCell ref="X54:Y54"/>
    <mergeCell ref="Z54:AA54"/>
    <mergeCell ref="BJ55:BM55"/>
    <mergeCell ref="BN55:BQ55"/>
    <mergeCell ref="BR55:BU55"/>
    <mergeCell ref="P56:Q56"/>
    <mergeCell ref="R56:S56"/>
    <mergeCell ref="T56:U56"/>
    <mergeCell ref="V56:W56"/>
    <mergeCell ref="X56:Y56"/>
    <mergeCell ref="Z56:AA56"/>
    <mergeCell ref="BV55:BW55"/>
    <mergeCell ref="B56:D56"/>
    <mergeCell ref="F56:G56"/>
    <mergeCell ref="H56:I56"/>
    <mergeCell ref="J56:K56"/>
    <mergeCell ref="L56:M56"/>
    <mergeCell ref="N56:O56"/>
    <mergeCell ref="AL55:AO55"/>
    <mergeCell ref="AP55:AS55"/>
    <mergeCell ref="AT55:AW55"/>
    <mergeCell ref="AX55:BA55"/>
    <mergeCell ref="BB55:BE55"/>
    <mergeCell ref="BF55:BI55"/>
    <mergeCell ref="V55:W55"/>
    <mergeCell ref="X55:Y55"/>
    <mergeCell ref="Z55:AA55"/>
    <mergeCell ref="AB55:AC55"/>
    <mergeCell ref="AD55:AG55"/>
    <mergeCell ref="AH55:AK55"/>
    <mergeCell ref="BV56:BW56"/>
    <mergeCell ref="B55:D55"/>
    <mergeCell ref="F55:G55"/>
    <mergeCell ref="H55:I55"/>
    <mergeCell ref="J55:K55"/>
    <mergeCell ref="L55:M55"/>
    <mergeCell ref="N55:O55"/>
    <mergeCell ref="AX56:BA56"/>
    <mergeCell ref="BB56:BE56"/>
    <mergeCell ref="BF56:BI56"/>
    <mergeCell ref="BJ56:BM56"/>
    <mergeCell ref="AX58:BA58"/>
    <mergeCell ref="BB58:BE58"/>
    <mergeCell ref="BF58:BI58"/>
    <mergeCell ref="BJ58:BM58"/>
    <mergeCell ref="Z58:AA58"/>
    <mergeCell ref="BJ57:BM57"/>
    <mergeCell ref="BN56:BQ56"/>
    <mergeCell ref="BR56:BU56"/>
    <mergeCell ref="AB56:AC56"/>
    <mergeCell ref="AD56:AG56"/>
    <mergeCell ref="AH56:AK56"/>
    <mergeCell ref="AL56:AO56"/>
    <mergeCell ref="AP56:AS56"/>
    <mergeCell ref="AT56:AW56"/>
    <mergeCell ref="BN58:BQ58"/>
    <mergeCell ref="BR58:BU58"/>
    <mergeCell ref="AB58:AC58"/>
    <mergeCell ref="AD58:AG58"/>
    <mergeCell ref="AH58:AK58"/>
    <mergeCell ref="AL58:AO58"/>
    <mergeCell ref="AP58:AS58"/>
    <mergeCell ref="AT58:AW58"/>
    <mergeCell ref="AL57:AO57"/>
    <mergeCell ref="AP57:AS57"/>
    <mergeCell ref="AT57:AW57"/>
    <mergeCell ref="AX57:BA57"/>
    <mergeCell ref="BB57:BE57"/>
    <mergeCell ref="BF57:BI57"/>
    <mergeCell ref="N59:O59"/>
    <mergeCell ref="P59:Q59"/>
    <mergeCell ref="P58:Q58"/>
    <mergeCell ref="R58:S58"/>
    <mergeCell ref="T58:U58"/>
    <mergeCell ref="V58:W58"/>
    <mergeCell ref="X58:Y58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F58:G58"/>
    <mergeCell ref="H58:I58"/>
    <mergeCell ref="J58:K58"/>
    <mergeCell ref="L58:M58"/>
    <mergeCell ref="N58:O58"/>
    <mergeCell ref="V57:W57"/>
    <mergeCell ref="X57:Y57"/>
    <mergeCell ref="R59:S59"/>
    <mergeCell ref="T59:U59"/>
    <mergeCell ref="BV57:BW57"/>
    <mergeCell ref="B58:D58"/>
    <mergeCell ref="Z57:AA57"/>
    <mergeCell ref="AB57:AC57"/>
    <mergeCell ref="AD57:AG57"/>
    <mergeCell ref="AH57:AK57"/>
    <mergeCell ref="BN57:BQ57"/>
    <mergeCell ref="BR57:BU57"/>
    <mergeCell ref="BJ59:BM59"/>
    <mergeCell ref="BN59:BQ59"/>
    <mergeCell ref="BR59:BU59"/>
    <mergeCell ref="BV59:BW59"/>
    <mergeCell ref="BR60:BU60"/>
    <mergeCell ref="D5:G5"/>
    <mergeCell ref="AL59:AO59"/>
    <mergeCell ref="AP59:AS59"/>
    <mergeCell ref="AT59:AW59"/>
    <mergeCell ref="AX59:BA59"/>
    <mergeCell ref="BB59:BE59"/>
    <mergeCell ref="BF59:BI59"/>
    <mergeCell ref="V59:W59"/>
    <mergeCell ref="X59:Y59"/>
    <mergeCell ref="Z59:AA59"/>
    <mergeCell ref="AB59:AC59"/>
    <mergeCell ref="AD59:AG59"/>
    <mergeCell ref="AH59:AK59"/>
    <mergeCell ref="BV58:BW58"/>
    <mergeCell ref="B59:D59"/>
    <mergeCell ref="F59:G59"/>
    <mergeCell ref="H59:I59"/>
    <mergeCell ref="J59:K59"/>
    <mergeCell ref="L59:M59"/>
  </mergeCells>
  <conditionalFormatting sqref="BB10:BE59">
    <cfRule type="cellIs" dxfId="27" priority="2" operator="lessThan">
      <formula>60</formula>
    </cfRule>
  </conditionalFormatting>
  <conditionalFormatting sqref="BJ10:BM59">
    <cfRule type="cellIs" dxfId="26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 t="s">
        <v>88</v>
      </c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"&amp;IF(DataInduk!$D$31="Putra","Putra",IF(DataInduk!$D$31="Putri","Putri","")),(IF(LEN(DataInduk!$D$29)&gt;2,LEFT(DataInduk!$D$29,2),DataInduk!$D$29)&amp;IF(DataInduk!$D$37="ABC","B ",".2 ")&amp;IF(DataInduk!$D$31="Putra","Putra",IF(DataInduk!$D$31="Putri","Putri",""))))</f>
        <v xml:space="preserve"> Rekap Nilai Pelajaran Maddah 1 Santri Kelas 3B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"&amp;IF(DataInduk!$D$31="Putra","Pa",IF(DataInduk!$D$31="Putri","Pi","")),(IF(LEN(DataInduk!$D$29)&gt;2,LEFT(DataInduk!$D$29,2),DataInduk!$D$29)&amp;IF(DataInduk!$D$37="ABC","B ",".2 ")&amp;IF(DataInduk!$D$31="Putra","Pa",IF(DataInduk!$D$31="Putri","Pi",""))))&amp;" : "&amp;DataInduk!$D$41</f>
        <v xml:space="preserve">Wali Kelas 3B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 t="s">
        <v>42</v>
      </c>
      <c r="BY9" s="101" t="s">
        <v>43</v>
      </c>
      <c r="BZ9" s="103" t="s">
        <v>44</v>
      </c>
      <c r="CA9" s="104" t="s">
        <v>41</v>
      </c>
    </row>
    <row r="10" spans="1:91">
      <c r="A10" s="105">
        <v>1</v>
      </c>
      <c r="B10" s="259" t="str">
        <f>IF('1_B'!$B9="","",'1_B'!$B9)</f>
        <v/>
      </c>
      <c r="C10" s="260"/>
      <c r="D10" s="261"/>
      <c r="E10" s="109" t="str">
        <f>IF('1_B'!$E9="","",'1_B'!$E9)</f>
        <v/>
      </c>
      <c r="F10" s="308"/>
      <c r="G10" s="309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KD1B!$CB10</f>
        <v/>
      </c>
      <c r="AC10" s="420"/>
      <c r="AD10" s="418" t="str">
        <f>IF(COUNT(F10:AC10)=0,"",(AVERAGE(F10:AC10))*2)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342" t="str">
        <f>IF(AND(COUNT(AL10)=0,COUNT(AX10)=0),"",IF(COUNT(AX10)=0,AL10,IF(COUNT(AL10)=0,AX10,AL10+AX10)))</f>
        <v/>
      </c>
      <c r="BC10" s="343"/>
      <c r="BD10" s="343"/>
      <c r="BE10" s="475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IF(OR(COUNT(AL10)=0,COUNT(AX10)=0),"",IF(OR((AL10+AX10)&gt;60,(AL10+AX10)=60),(BB10*DataInduk!$D$27),IF(COUNT(BF10)=0,"",BJ10*DataInduk!$D$27)))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 t="str">
        <f>P1B!$BX9</f>
        <v/>
      </c>
      <c r="BY10" s="117" t="str">
        <f>P1B!$BY9</f>
        <v/>
      </c>
      <c r="BZ10" s="117" t="str">
        <f>P1B!$BZ9</f>
        <v/>
      </c>
      <c r="CA10" s="117" t="str">
        <f>P1B!$CA9</f>
        <v/>
      </c>
    </row>
    <row r="11" spans="1:91">
      <c r="A11" s="106">
        <v>2</v>
      </c>
      <c r="B11" s="250" t="str">
        <f>IF('1_B'!$B10="","",'1_B'!$B10)</f>
        <v/>
      </c>
      <c r="C11" s="251"/>
      <c r="D11" s="252"/>
      <c r="E11" s="110" t="str">
        <f>IF('1_B'!$E10="","",'1_B'!$E10)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KD1B!$CB11</f>
        <v/>
      </c>
      <c r="AC11" s="385"/>
      <c r="AD11" s="384" t="str">
        <f>IF(COUNT(F11:AC11)=0,"",(AVERAGE(F11:AC11))*2)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IF(OR(COUNT(AL11)=0,COUNT(AX11)=0),"",IF(OR((AL11+AX11)&gt;60,(AL11+AX11)=60),(BB11*DataInduk!$D$27),IF(COUNT(BF11)=0,"",BJ11*DataInduk!$D$27)))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P1B!$BX10</f>
        <v/>
      </c>
      <c r="BY11" s="118" t="str">
        <f>P1B!$BY10</f>
        <v/>
      </c>
      <c r="BZ11" s="118" t="str">
        <f>P1B!$BZ10</f>
        <v/>
      </c>
      <c r="CA11" s="118" t="str">
        <f>P1B!$CA10</f>
        <v/>
      </c>
    </row>
    <row r="12" spans="1:91" ht="15" customHeight="1">
      <c r="A12" s="107">
        <v>3</v>
      </c>
      <c r="B12" s="253" t="str">
        <f>IF('1_B'!$B11="","",'1_B'!$B11)</f>
        <v/>
      </c>
      <c r="C12" s="254"/>
      <c r="D12" s="255"/>
      <c r="E12" s="111" t="str">
        <f>IF('1_B'!$E11="","",'1_B'!$E11)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KD1B!$CB12</f>
        <v/>
      </c>
      <c r="AC12" s="402"/>
      <c r="AD12" s="400" t="str">
        <f>IF(COUNT(F12:AC12)=0,"",(AVERAGE(F12:AC12))*2)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IF(OR(COUNT(AL12)=0,COUNT(AX12)=0),"",IF(OR((AL12+AX12)&gt;60,(AL12+AX12)=60),(BB12*DataInduk!$D$27),IF(COUNT(BF12)=0,"",BJ12*DataInduk!$D$27)))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 t="str">
        <f>P1B!$BX11</f>
        <v/>
      </c>
      <c r="BY12" s="119" t="str">
        <f>P1B!$BY11</f>
        <v/>
      </c>
      <c r="BZ12" s="119" t="str">
        <f>P1B!$BZ11</f>
        <v/>
      </c>
      <c r="CA12" s="119" t="str">
        <f>P1B!$CA11</f>
        <v/>
      </c>
    </row>
    <row r="13" spans="1:91" ht="15" customHeight="1">
      <c r="A13" s="106">
        <v>4</v>
      </c>
      <c r="B13" s="250" t="str">
        <f>IF('1_B'!$B12="","",'1_B'!$B12)</f>
        <v/>
      </c>
      <c r="C13" s="251"/>
      <c r="D13" s="252"/>
      <c r="E13" s="110" t="str">
        <f>IF('1_B'!$E12="","",'1_B'!$E12)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KD1B!$CB13</f>
        <v/>
      </c>
      <c r="AC13" s="385"/>
      <c r="AD13" s="384" t="str">
        <f t="shared" ref="AD13:AD41" si="0">IF(COUNT(F13:AC13)=0,"",(AVERAGE(F13:AC13))*2)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IF(OR(COUNT(AL13)=0,COUNT(AX13)=0),"",IF(OR((AL13+AX13)&gt;60,(AL13+AX13)=60),(BB13*DataInduk!$D$27),IF(COUNT(BF13)=0,"",BJ13*DataInduk!$D$27)))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 t="str">
        <f>P1B!$BX12</f>
        <v/>
      </c>
      <c r="BY13" s="118" t="str">
        <f>P1B!$BY12</f>
        <v/>
      </c>
      <c r="BZ13" s="118" t="str">
        <f>P1B!$BZ12</f>
        <v/>
      </c>
      <c r="CA13" s="118" t="str">
        <f>P1B!$CA12</f>
        <v/>
      </c>
    </row>
    <row r="14" spans="1:91" ht="15" customHeight="1">
      <c r="A14" s="107">
        <v>5</v>
      </c>
      <c r="B14" s="253" t="str">
        <f>IF('1_B'!$B13="","",'1_B'!$B13)</f>
        <v/>
      </c>
      <c r="C14" s="254"/>
      <c r="D14" s="255"/>
      <c r="E14" s="111" t="str">
        <f>IF('1_B'!$E13="","",'1_B'!$E13)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KD1B!$CB14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IF(OR(COUNT(AL14)=0,COUNT(AX14)=0),"",IF(OR((AL14+AX14)&gt;60,(AL14+AX14)=60),(BB14*DataInduk!$D$27),IF(COUNT(BF14)=0,"",BJ14*DataInduk!$D$27)))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 t="str">
        <f>P1B!$BX13</f>
        <v/>
      </c>
      <c r="BY14" s="119" t="str">
        <f>P1B!$BY13</f>
        <v/>
      </c>
      <c r="BZ14" s="119" t="str">
        <f>P1B!$BZ13</f>
        <v/>
      </c>
      <c r="CA14" s="119" t="str">
        <f>P1B!$CA13</f>
        <v/>
      </c>
    </row>
    <row r="15" spans="1:91" ht="15" customHeight="1">
      <c r="A15" s="106">
        <v>6</v>
      </c>
      <c r="B15" s="250" t="str">
        <f>IF('1_B'!$B14="","",'1_B'!$B14)</f>
        <v/>
      </c>
      <c r="C15" s="251"/>
      <c r="D15" s="252"/>
      <c r="E15" s="110" t="str">
        <f>IF('1_B'!$E14="","",'1_B'!$E14)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KD1B!$CB15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IF(OR(COUNT(AL15)=0,COUNT(AX15)=0),"",IF(OR((AL15+AX15)&gt;60,(AL15+AX15)=60),(BB15*DataInduk!$D$27),IF(COUNT(BF15)=0,"",BJ15*DataInduk!$D$27)))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 t="str">
        <f>P1B!$BX14</f>
        <v/>
      </c>
      <c r="BY15" s="118" t="str">
        <f>P1B!$BY14</f>
        <v/>
      </c>
      <c r="BZ15" s="118" t="str">
        <f>P1B!$BZ14</f>
        <v/>
      </c>
      <c r="CA15" s="118" t="str">
        <f>P1B!$CA14</f>
        <v/>
      </c>
    </row>
    <row r="16" spans="1:91" ht="15" customHeight="1">
      <c r="A16" s="107">
        <v>7</v>
      </c>
      <c r="B16" s="253" t="str">
        <f>IF('1_B'!$B15="","",'1_B'!$B15)</f>
        <v/>
      </c>
      <c r="C16" s="254"/>
      <c r="D16" s="255"/>
      <c r="E16" s="111" t="str">
        <f>IF('1_B'!$E15="","",'1_B'!$E15)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KD1B!$CB16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IF(OR(COUNT(AL16)=0,COUNT(AX16)=0),"",IF(OR((AL16+AX16)&gt;60,(AL16+AX16)=60),(BB16*DataInduk!$D$27),IF(COUNT(BF16)=0,"",BJ16*DataInduk!$D$27)))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P1B!$BX15</f>
        <v/>
      </c>
      <c r="BY16" s="119" t="str">
        <f>P1B!$BY15</f>
        <v/>
      </c>
      <c r="BZ16" s="119" t="str">
        <f>P1B!$BZ15</f>
        <v/>
      </c>
      <c r="CA16" s="119" t="str">
        <f>P1B!$CA15</f>
        <v/>
      </c>
    </row>
    <row r="17" spans="1:79" ht="15" customHeight="1">
      <c r="A17" s="106">
        <v>8</v>
      </c>
      <c r="B17" s="250" t="str">
        <f>IF('1_B'!$B16="","",'1_B'!$B16)</f>
        <v/>
      </c>
      <c r="C17" s="251"/>
      <c r="D17" s="252"/>
      <c r="E17" s="110" t="str">
        <f>IF('1_B'!$E16="","",'1_B'!$E16)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KD1B!$CB17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IF(OR(COUNT(AL17)=0,COUNT(AX17)=0),"",IF(OR((AL17+AX17)&gt;60,(AL17+AX17)=60),(BB17*DataInduk!$D$27),IF(COUNT(BF17)=0,"",BJ17*DataInduk!$D$27)))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 t="str">
        <f>P1B!$BX16</f>
        <v/>
      </c>
      <c r="BY17" s="118" t="str">
        <f>P1B!$BY16</f>
        <v/>
      </c>
      <c r="BZ17" s="118" t="str">
        <f>P1B!$BZ16</f>
        <v/>
      </c>
      <c r="CA17" s="118" t="str">
        <f>P1B!$CA16</f>
        <v/>
      </c>
    </row>
    <row r="18" spans="1:79" ht="15" customHeight="1">
      <c r="A18" s="107">
        <v>9</v>
      </c>
      <c r="B18" s="253" t="str">
        <f>IF('1_B'!$B17="","",'1_B'!$B17)</f>
        <v/>
      </c>
      <c r="C18" s="254"/>
      <c r="D18" s="255"/>
      <c r="E18" s="111" t="str">
        <f>IF('1_B'!$E17="","",'1_B'!$E17)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KD1B!$CB18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IF(OR(COUNT(AL18)=0,COUNT(AX18)=0),"",IF(OR((AL18+AX18)&gt;60,(AL18+AX18)=60),(BB18*DataInduk!$D$27),IF(COUNT(BF18)=0,"",BJ18*DataInduk!$D$27)))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 t="str">
        <f>P1B!$BX17</f>
        <v/>
      </c>
      <c r="BY18" s="119" t="str">
        <f>P1B!$BY17</f>
        <v/>
      </c>
      <c r="BZ18" s="119" t="str">
        <f>P1B!$BZ17</f>
        <v/>
      </c>
      <c r="CA18" s="119" t="str">
        <f>P1B!$CA17</f>
        <v/>
      </c>
    </row>
    <row r="19" spans="1:79" ht="15" customHeight="1">
      <c r="A19" s="106">
        <v>10</v>
      </c>
      <c r="B19" s="250" t="str">
        <f>IF('1_B'!$B18="","",'1_B'!$B18)</f>
        <v/>
      </c>
      <c r="C19" s="251"/>
      <c r="D19" s="252"/>
      <c r="E19" s="110" t="str">
        <f>IF('1_B'!$E18="","",'1_B'!$E18)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KD1B!$CB19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 t="str">
        <f t="shared" si="3"/>
        <v/>
      </c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IF(OR(COUNT(AL19)=0,COUNT(AX19)=0),"",IF(OR((AL19+AX19)&gt;60,(AL19+AX19)=60),(BB19*DataInduk!$D$27),IF(COUNT(BF19)=0,"",BJ19*DataInduk!$D$27)))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 t="str">
        <f>P1B!$BX18</f>
        <v/>
      </c>
      <c r="BY19" s="118" t="str">
        <f>P1B!$BY18</f>
        <v/>
      </c>
      <c r="BZ19" s="118" t="str">
        <f>P1B!$BZ18</f>
        <v/>
      </c>
      <c r="CA19" s="118" t="str">
        <f>P1B!$CA18</f>
        <v/>
      </c>
    </row>
    <row r="20" spans="1:79" ht="15" customHeight="1">
      <c r="A20" s="107">
        <v>11</v>
      </c>
      <c r="B20" s="253" t="str">
        <f>IF('1_B'!$B19="","",'1_B'!$B19)</f>
        <v/>
      </c>
      <c r="C20" s="254"/>
      <c r="D20" s="255"/>
      <c r="E20" s="111" t="str">
        <f>IF('1_B'!$E19="","",'1_B'!$E19)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KD1B!$CB20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IF(OR(COUNT(AL20)=0,COUNT(AX20)=0),"",IF(OR((AL20+AX20)&gt;60,(AL20+AX20)=60),(BB20*DataInduk!$D$27),IF(COUNT(BF20)=0,"",BJ20*DataInduk!$D$27)))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P1B!$BX19</f>
        <v/>
      </c>
      <c r="BY20" s="119" t="str">
        <f>P1B!$BY19</f>
        <v/>
      </c>
      <c r="BZ20" s="119" t="str">
        <f>P1B!$BZ19</f>
        <v/>
      </c>
      <c r="CA20" s="119" t="str">
        <f>P1B!$CA19</f>
        <v/>
      </c>
    </row>
    <row r="21" spans="1:79" ht="15" customHeight="1">
      <c r="A21" s="106">
        <v>12</v>
      </c>
      <c r="B21" s="250" t="str">
        <f>IF('1_B'!$B20="","",'1_B'!$B20)</f>
        <v/>
      </c>
      <c r="C21" s="251"/>
      <c r="D21" s="252"/>
      <c r="E21" s="110" t="str">
        <f>IF('1_B'!$E20="","",'1_B'!$E20)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KD1B!$CB21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IF(OR(COUNT(AL21)=0,COUNT(AX21)=0),"",IF(OR((AL21+AX21)&gt;60,(AL21+AX21)=60),(BB21*DataInduk!$D$27),IF(COUNT(BF21)=0,"",BJ21*DataInduk!$D$27)))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 t="str">
        <f>P1B!$BX20</f>
        <v/>
      </c>
      <c r="BY21" s="118" t="str">
        <f>P1B!$BY20</f>
        <v/>
      </c>
      <c r="BZ21" s="118" t="str">
        <f>P1B!$BZ20</f>
        <v/>
      </c>
      <c r="CA21" s="118" t="str">
        <f>P1B!$CA20</f>
        <v/>
      </c>
    </row>
    <row r="22" spans="1:79" ht="15" customHeight="1">
      <c r="A22" s="107">
        <v>13</v>
      </c>
      <c r="B22" s="253" t="str">
        <f>IF('1_B'!$B21="","",'1_B'!$B21)</f>
        <v/>
      </c>
      <c r="C22" s="254"/>
      <c r="D22" s="255"/>
      <c r="E22" s="111" t="str">
        <f>IF('1_B'!$E21="","",'1_B'!$E21)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KD1B!$CB22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IF(OR(COUNT(AL22)=0,COUNT(AX22)=0),"",IF(OR((AL22+AX22)&gt;60,(AL22+AX22)=60),(BB22*DataInduk!$D$27),IF(COUNT(BF22)=0,"",BJ22*DataInduk!$D$27)))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 t="str">
        <f>P1B!$BX21</f>
        <v/>
      </c>
      <c r="BY22" s="119" t="str">
        <f>P1B!$BY21</f>
        <v/>
      </c>
      <c r="BZ22" s="119" t="str">
        <f>P1B!$BZ21</f>
        <v/>
      </c>
      <c r="CA22" s="119" t="str">
        <f>P1B!$CA21</f>
        <v/>
      </c>
    </row>
    <row r="23" spans="1:79" ht="15" customHeight="1">
      <c r="A23" s="106">
        <v>14</v>
      </c>
      <c r="B23" s="250" t="str">
        <f>IF('1_B'!$B22="","",'1_B'!$B22)</f>
        <v/>
      </c>
      <c r="C23" s="251"/>
      <c r="D23" s="252"/>
      <c r="E23" s="110" t="str">
        <f>IF('1_B'!$E22="","",'1_B'!$E22)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KD1B!$CB23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IF(OR(COUNT(AL23)=0,COUNT(AX23)=0),"",IF(OR((AL23+AX23)&gt;60,(AL23+AX23)=60),(BB23*DataInduk!$D$27),IF(COUNT(BF23)=0,"",BJ23*DataInduk!$D$27)))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 t="str">
        <f>P1B!$BX22</f>
        <v/>
      </c>
      <c r="BY23" s="118" t="str">
        <f>P1B!$BY22</f>
        <v/>
      </c>
      <c r="BZ23" s="118" t="str">
        <f>P1B!$BZ22</f>
        <v/>
      </c>
      <c r="CA23" s="118" t="str">
        <f>P1B!$CA22</f>
        <v/>
      </c>
    </row>
    <row r="24" spans="1:79" ht="15" customHeight="1">
      <c r="A24" s="107">
        <v>15</v>
      </c>
      <c r="B24" s="253" t="str">
        <f>IF('1_B'!$B23="","",'1_B'!$B23)</f>
        <v/>
      </c>
      <c r="C24" s="254"/>
      <c r="D24" s="255"/>
      <c r="E24" s="111" t="str">
        <f>IF('1_B'!$E23="","",'1_B'!$E23)</f>
        <v/>
      </c>
      <c r="F24" s="289"/>
      <c r="G24" s="290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KD1B!$CB24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IF(OR(COUNT(AL24)=0,COUNT(AX24)=0),"",IF(OR((AL24+AX24)&gt;60,(AL24+AX24)=60),(BB24*DataInduk!$D$27),IF(COUNT(BF24)=0,"",BJ24*DataInduk!$D$27)))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 t="str">
        <f>P1B!$BX23</f>
        <v/>
      </c>
      <c r="BY24" s="119" t="str">
        <f>P1B!$BY23</f>
        <v/>
      </c>
      <c r="BZ24" s="119" t="str">
        <f>P1B!$BZ23</f>
        <v/>
      </c>
      <c r="CA24" s="119" t="str">
        <f>P1B!$CA23</f>
        <v/>
      </c>
    </row>
    <row r="25" spans="1:79" ht="15" customHeight="1">
      <c r="A25" s="106">
        <v>16</v>
      </c>
      <c r="B25" s="250" t="str">
        <f>IF('1_B'!$B24="","",'1_B'!$B24)</f>
        <v/>
      </c>
      <c r="C25" s="251"/>
      <c r="D25" s="252"/>
      <c r="E25" s="110" t="str">
        <f>IF('1_B'!$E24="","",'1_B'!$E24)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KD1B!$CB25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IF(OR(COUNT(AL25)=0,COUNT(AX25)=0),"",IF(OR((AL25+AX25)&gt;60,(AL25+AX25)=60),(BB25*DataInduk!$D$27),IF(COUNT(BF25)=0,"",BJ25*DataInduk!$D$27)))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 t="str">
        <f>P1B!$BX24</f>
        <v/>
      </c>
      <c r="BY25" s="118" t="str">
        <f>P1B!$BY24</f>
        <v/>
      </c>
      <c r="BZ25" s="118" t="str">
        <f>P1B!$BZ24</f>
        <v/>
      </c>
      <c r="CA25" s="118" t="str">
        <f>P1B!$CA24</f>
        <v/>
      </c>
    </row>
    <row r="26" spans="1:79" ht="15" customHeight="1">
      <c r="A26" s="107">
        <v>17</v>
      </c>
      <c r="B26" s="253" t="str">
        <f>IF('1_B'!$B25="","",'1_B'!$B25)</f>
        <v/>
      </c>
      <c r="C26" s="254"/>
      <c r="D26" s="255"/>
      <c r="E26" s="111" t="str">
        <f>IF('1_B'!$E25="","",'1_B'!$E25)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KD1B!$CB26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06"/>
      <c r="AQ26" s="407"/>
      <c r="AR26" s="407"/>
      <c r="AS26" s="408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IF(OR(COUNT(AL26)=0,COUNT(AX26)=0),"",IF(OR((AL26+AX26)&gt;60,(AL26+AX26)=60),(BB26*DataInduk!$D$27),IF(COUNT(BF26)=0,"",BJ26*DataInduk!$D$27)))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P1B!$BX25</f>
        <v/>
      </c>
      <c r="BY26" s="119" t="str">
        <f>P1B!$BY25</f>
        <v/>
      </c>
      <c r="BZ26" s="119" t="str">
        <f>P1B!$BZ25</f>
        <v/>
      </c>
      <c r="CA26" s="119" t="str">
        <f>P1B!$CA25</f>
        <v/>
      </c>
    </row>
    <row r="27" spans="1:79" ht="15" customHeight="1">
      <c r="A27" s="106">
        <v>18</v>
      </c>
      <c r="B27" s="250" t="str">
        <f>IF('1_B'!$B26="","",'1_B'!$B26)</f>
        <v/>
      </c>
      <c r="C27" s="251"/>
      <c r="D27" s="252"/>
      <c r="E27" s="110" t="str">
        <f>IF('1_B'!$E26="","",'1_B'!$E26)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KD1B!$CB27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IF(OR(COUNT(AL27)=0,COUNT(AX27)=0),"",IF(OR((AL27+AX27)&gt;60,(AL27+AX27)=60),(BB27*DataInduk!$D$27),IF(COUNT(BF27)=0,"",BJ27*DataInduk!$D$27)))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 t="str">
        <f>P1B!$BX26</f>
        <v/>
      </c>
      <c r="BY27" s="118" t="str">
        <f>P1B!$BY26</f>
        <v/>
      </c>
      <c r="BZ27" s="118" t="str">
        <f>P1B!$BZ26</f>
        <v/>
      </c>
      <c r="CA27" s="118" t="str">
        <f>P1B!$CA26</f>
        <v/>
      </c>
    </row>
    <row r="28" spans="1:79" ht="15" customHeight="1">
      <c r="A28" s="107">
        <v>19</v>
      </c>
      <c r="B28" s="253" t="str">
        <f>IF('1_B'!$B27="","",'1_B'!$B27)</f>
        <v/>
      </c>
      <c r="C28" s="254"/>
      <c r="D28" s="255"/>
      <c r="E28" s="111" t="str">
        <f>IF('1_B'!$E27="","",'1_B'!$E27)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KD1B!$CB28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IF(OR(COUNT(AL28)=0,COUNT(AX28)=0),"",IF(OR((AL28+AX28)&gt;60,(AL28+AX28)=60),(BB28*DataInduk!$D$27),IF(COUNT(BF28)=0,"",BJ28*DataInduk!$D$27)))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P1B!$BX27</f>
        <v/>
      </c>
      <c r="BY28" s="119" t="str">
        <f>P1B!$BY27</f>
        <v/>
      </c>
      <c r="BZ28" s="119" t="str">
        <f>P1B!$BZ27</f>
        <v/>
      </c>
      <c r="CA28" s="119" t="str">
        <f>P1B!$CA27</f>
        <v/>
      </c>
    </row>
    <row r="29" spans="1:79" ht="15" customHeight="1">
      <c r="A29" s="106">
        <v>20</v>
      </c>
      <c r="B29" s="250" t="str">
        <f>IF('1_B'!$B28="","",'1_B'!$B28)</f>
        <v/>
      </c>
      <c r="C29" s="251"/>
      <c r="D29" s="252"/>
      <c r="E29" s="110" t="str">
        <f>IF('1_B'!$E28="","",'1_B'!$E28)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KD1B!$CB29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IF(OR(COUNT(AL29)=0,COUNT(AX29)=0),"",IF(OR((AL29+AX29)&gt;60,(AL29+AX29)=60),(BB29*DataInduk!$D$27),IF(COUNT(BF29)=0,"",BJ29*DataInduk!$D$27)))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P1B!$BX28</f>
        <v/>
      </c>
      <c r="BY29" s="118" t="str">
        <f>P1B!$BY28</f>
        <v/>
      </c>
      <c r="BZ29" s="118" t="str">
        <f>P1B!$BZ28</f>
        <v/>
      </c>
      <c r="CA29" s="118" t="str">
        <f>P1B!$CA28</f>
        <v/>
      </c>
    </row>
    <row r="30" spans="1:79" ht="15" customHeight="1">
      <c r="A30" s="107">
        <v>21</v>
      </c>
      <c r="B30" s="253" t="str">
        <f>IF('1_B'!$B29="","",'1_B'!$B29)</f>
        <v/>
      </c>
      <c r="C30" s="254"/>
      <c r="D30" s="255"/>
      <c r="E30" s="111" t="str">
        <f>IF('1_B'!$E29="","",'1_B'!$E29)</f>
        <v/>
      </c>
      <c r="F30" s="289"/>
      <c r="G30" s="290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KD1B!$CB30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IF(OR(COUNT(AL30)=0,COUNT(AX30)=0),"",IF(OR((AL30+AX30)&gt;60,(AL30+AX30)=60),(BB30*DataInduk!$D$27),IF(COUNT(BF30)=0,"",BJ30*DataInduk!$D$27)))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 t="str">
        <f>P1B!$BX29</f>
        <v/>
      </c>
      <c r="BY30" s="119" t="str">
        <f>P1B!$BY29</f>
        <v/>
      </c>
      <c r="BZ30" s="119" t="str">
        <f>P1B!$BZ29</f>
        <v/>
      </c>
      <c r="CA30" s="119" t="str">
        <f>P1B!$CA29</f>
        <v/>
      </c>
    </row>
    <row r="31" spans="1:79" ht="15" customHeight="1">
      <c r="A31" s="106">
        <v>22</v>
      </c>
      <c r="B31" s="250" t="str">
        <f>IF('1_B'!$B30="","",'1_B'!$B30)</f>
        <v/>
      </c>
      <c r="C31" s="251"/>
      <c r="D31" s="252"/>
      <c r="E31" s="110" t="str">
        <f>IF('1_B'!$E30="","",'1_B'!$E30)</f>
        <v/>
      </c>
      <c r="F31" s="299"/>
      <c r="G31" s="302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KD1B!$CB31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IF(OR(COUNT(AL31)=0,COUNT(AX31)=0),"",IF(OR((AL31+AX31)&gt;60,(AL31+AX31)=60),(BB31*DataInduk!$D$27),IF(COUNT(BF31)=0,"",BJ31*DataInduk!$D$27)))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 t="str">
        <f>P1B!$BX30</f>
        <v/>
      </c>
      <c r="BY31" s="118" t="str">
        <f>P1B!$BY30</f>
        <v/>
      </c>
      <c r="BZ31" s="118" t="str">
        <f>P1B!$BZ30</f>
        <v/>
      </c>
      <c r="CA31" s="118" t="str">
        <f>P1B!$CA30</f>
        <v/>
      </c>
    </row>
    <row r="32" spans="1:79" ht="15" customHeight="1">
      <c r="A32" s="107">
        <v>23</v>
      </c>
      <c r="B32" s="253" t="str">
        <f>IF('1_B'!$B31="","",'1_B'!$B31)</f>
        <v/>
      </c>
      <c r="C32" s="254"/>
      <c r="D32" s="255"/>
      <c r="E32" s="111" t="str">
        <f>IF('1_B'!$E31="","",'1_B'!$E31)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KD1B!$CB32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IF(OR(COUNT(AL32)=0,COUNT(AX32)=0),"",IF(OR((AL32+AX32)&gt;60,(AL32+AX32)=60),(BB32*DataInduk!$D$27),IF(COUNT(BF32)=0,"",BJ32*DataInduk!$D$27)))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 t="str">
        <f>P1B!$BX31</f>
        <v/>
      </c>
      <c r="BY32" s="119" t="str">
        <f>P1B!$BY31</f>
        <v/>
      </c>
      <c r="BZ32" s="119" t="str">
        <f>P1B!$BZ31</f>
        <v/>
      </c>
      <c r="CA32" s="119" t="str">
        <f>P1B!$CA31</f>
        <v/>
      </c>
    </row>
    <row r="33" spans="1:79" ht="15" customHeight="1">
      <c r="A33" s="106">
        <v>24</v>
      </c>
      <c r="B33" s="250" t="str">
        <f>IF('1_B'!$B32="","",'1_B'!$B32)</f>
        <v/>
      </c>
      <c r="C33" s="251"/>
      <c r="D33" s="252"/>
      <c r="E33" s="110" t="str">
        <f>IF('1_B'!$E32="","",'1_B'!$E32)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KD1B!$CB33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IF(OR(COUNT(AL33)=0,COUNT(AX33)=0),"",IF(OR((AL33+AX33)&gt;60,(AL33+AX33)=60),(BB33*DataInduk!$D$27),IF(COUNT(BF33)=0,"",BJ33*DataInduk!$D$27)))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 t="str">
        <f>P1B!$BX32</f>
        <v/>
      </c>
      <c r="BY33" s="118" t="str">
        <f>P1B!$BY32</f>
        <v/>
      </c>
      <c r="BZ33" s="118" t="str">
        <f>P1B!$BZ32</f>
        <v/>
      </c>
      <c r="CA33" s="118" t="str">
        <f>P1B!$CA32</f>
        <v/>
      </c>
    </row>
    <row r="34" spans="1:79" ht="15" customHeight="1">
      <c r="A34" s="107">
        <v>25</v>
      </c>
      <c r="B34" s="253" t="str">
        <f>IF('1_B'!$B33="","",'1_B'!$B33)</f>
        <v/>
      </c>
      <c r="C34" s="254"/>
      <c r="D34" s="255"/>
      <c r="E34" s="111" t="str">
        <f>IF('1_B'!$E33="","",'1_B'!$E33)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KD1B!$CB34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 t="str">
        <f t="shared" si="3"/>
        <v/>
      </c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IF(OR(COUNT(AL34)=0,COUNT(AX34)=0),"",IF(OR((AL34+AX34)&gt;60,(AL34+AX34)=60),(BB34*DataInduk!$D$27),IF(COUNT(BF34)=0,"",BJ34*DataInduk!$D$27)))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 t="str">
        <f>P1B!$BX33</f>
        <v/>
      </c>
      <c r="BY34" s="119" t="str">
        <f>P1B!$BY33</f>
        <v/>
      </c>
      <c r="BZ34" s="119" t="str">
        <f>P1B!$BZ33</f>
        <v/>
      </c>
      <c r="CA34" s="119" t="str">
        <f>P1B!$CA33</f>
        <v/>
      </c>
    </row>
    <row r="35" spans="1:79" ht="15" customHeight="1">
      <c r="A35" s="106">
        <v>26</v>
      </c>
      <c r="B35" s="250" t="str">
        <f>IF('1_B'!$B34="","",'1_B'!$B34)</f>
        <v/>
      </c>
      <c r="C35" s="251"/>
      <c r="D35" s="252"/>
      <c r="E35" s="110" t="str">
        <f>IF('1_B'!$E34="","",'1_B'!$E34)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KD1B!$CB35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IF(OR(COUNT(AL35)=0,COUNT(AX35)=0),"",IF(OR((AL35+AX35)&gt;60,(AL35+AX35)=60),(BB35*DataInduk!$D$27),IF(COUNT(BF35)=0,"",BJ35*DataInduk!$D$27)))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 t="str">
        <f>P1B!$BX34</f>
        <v/>
      </c>
      <c r="BY35" s="118" t="str">
        <f>P1B!$BY34</f>
        <v/>
      </c>
      <c r="BZ35" s="118" t="str">
        <f>P1B!$BZ34</f>
        <v/>
      </c>
      <c r="CA35" s="118" t="str">
        <f>P1B!$CA34</f>
        <v/>
      </c>
    </row>
    <row r="36" spans="1:79" ht="15" customHeight="1">
      <c r="A36" s="107">
        <v>27</v>
      </c>
      <c r="B36" s="253" t="str">
        <f>IF('1_B'!$B35="","",'1_B'!$B35)</f>
        <v/>
      </c>
      <c r="C36" s="254"/>
      <c r="D36" s="255"/>
      <c r="E36" s="111" t="str">
        <f>IF('1_B'!$E35="","",'1_B'!$E35)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KD1B!$CB36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IF(OR(COUNT(AL36)=0,COUNT(AX36)=0),"",IF(OR((AL36+AX36)&gt;60,(AL36+AX36)=60),(BB36*DataInduk!$D$27),IF(COUNT(BF36)=0,"",BJ36*DataInduk!$D$27)))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 t="str">
        <f>P1B!$BX35</f>
        <v/>
      </c>
      <c r="BY36" s="119" t="str">
        <f>P1B!$BY35</f>
        <v/>
      </c>
      <c r="BZ36" s="119" t="str">
        <f>P1B!$BZ35</f>
        <v/>
      </c>
      <c r="CA36" s="119" t="str">
        <f>P1B!$CA35</f>
        <v/>
      </c>
    </row>
    <row r="37" spans="1:79" ht="15" customHeight="1">
      <c r="A37" s="106">
        <v>28</v>
      </c>
      <c r="B37" s="250" t="str">
        <f>IF('1_B'!$B36="","",'1_B'!$B36)</f>
        <v/>
      </c>
      <c r="C37" s="251"/>
      <c r="D37" s="252"/>
      <c r="E37" s="110" t="str">
        <f>IF('1_B'!$E36="","",'1_B'!$E36)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KD1B!$CB37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 t="str">
        <f t="shared" si="3"/>
        <v/>
      </c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IF(OR(COUNT(AL37)=0,COUNT(AX37)=0),"",IF(OR((AL37+AX37)&gt;60,(AL37+AX37)=60),(BB37*DataInduk!$D$27),IF(COUNT(BF37)=0,"",BJ37*DataInduk!$D$27)))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 t="str">
        <f>P1B!$BX36</f>
        <v/>
      </c>
      <c r="BY37" s="118" t="str">
        <f>P1B!$BY36</f>
        <v/>
      </c>
      <c r="BZ37" s="118" t="str">
        <f>P1B!$BZ36</f>
        <v/>
      </c>
      <c r="CA37" s="118" t="str">
        <f>P1B!$CA36</f>
        <v/>
      </c>
    </row>
    <row r="38" spans="1:79">
      <c r="A38" s="107">
        <v>29</v>
      </c>
      <c r="B38" s="253" t="str">
        <f>IF('1_B'!$B37="","",'1_B'!$B37)</f>
        <v/>
      </c>
      <c r="C38" s="254"/>
      <c r="D38" s="255"/>
      <c r="E38" s="111" t="str">
        <f>IF('1_B'!$E37="","",'1_B'!$E37)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KD1B!$CB38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IF(OR(COUNT(AL38)=0,COUNT(AX38)=0),"",IF(OR((AL38+AX38)&gt;60,(AL38+AX38)=60),(BB38*DataInduk!$D$27),IF(COUNT(BF38)=0,"",BJ38*DataInduk!$D$27)))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P1B!$BX37</f>
        <v/>
      </c>
      <c r="BY38" s="119" t="str">
        <f>P1B!$BY37</f>
        <v/>
      </c>
      <c r="BZ38" s="119" t="str">
        <f>P1B!$BZ37</f>
        <v/>
      </c>
      <c r="CA38" s="119" t="str">
        <f>P1B!$CA37</f>
        <v/>
      </c>
    </row>
    <row r="39" spans="1:79">
      <c r="A39" s="106">
        <v>30</v>
      </c>
      <c r="B39" s="250" t="str">
        <f>IF('1_B'!$B38="","",'1_B'!$B38)</f>
        <v/>
      </c>
      <c r="C39" s="251"/>
      <c r="D39" s="252"/>
      <c r="E39" s="110" t="str">
        <f>IF('1_B'!$E38="","",'1_B'!$E38)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KD1B!$CB39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si="3"/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IF(OR(COUNT(AL39)=0,COUNT(AX39)=0),"",IF(OR((AL39+AX39)&gt;60,(AL39+AX39)=60),(BB39*DataInduk!$D$27),IF(COUNT(BF39)=0,"",BJ39*DataInduk!$D$27)))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 t="str">
        <f>P1B!$BX38</f>
        <v/>
      </c>
      <c r="BY39" s="118" t="str">
        <f>P1B!$BY38</f>
        <v/>
      </c>
      <c r="BZ39" s="118" t="str">
        <f>P1B!$BZ38</f>
        <v/>
      </c>
      <c r="CA39" s="118" t="str">
        <f>P1B!$CA38</f>
        <v/>
      </c>
    </row>
    <row r="40" spans="1:79">
      <c r="A40" s="107">
        <v>31</v>
      </c>
      <c r="B40" s="253" t="str">
        <f>IF('1_B'!$B39="","",'1_B'!$B39)</f>
        <v/>
      </c>
      <c r="C40" s="254"/>
      <c r="D40" s="255"/>
      <c r="E40" s="111" t="str">
        <f>IF('1_B'!$E39="","",'1_B'!$E39)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KD1B!$CB40</f>
        <v/>
      </c>
      <c r="AC40" s="402"/>
      <c r="AD40" s="400" t="str">
        <f t="shared" si="0"/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str">
        <f t="shared" si="3"/>
        <v/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IF(OR(COUNT(AL40)=0,COUNT(AX40)=0),"",IF(OR((AL40+AX40)&gt;60,(AL40+AX40)=60),(BB40*DataInduk!$D$27),IF(COUNT(BF40)=0,"",BJ40*DataInduk!$D$27)))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 t="str">
        <f>P1B!$BX39</f>
        <v/>
      </c>
      <c r="BY40" s="119" t="str">
        <f>P1B!$BY39</f>
        <v/>
      </c>
      <c r="BZ40" s="119" t="str">
        <f>P1B!$BZ39</f>
        <v/>
      </c>
      <c r="CA40" s="119" t="str">
        <f>P1B!$CA39</f>
        <v/>
      </c>
    </row>
    <row r="41" spans="1:79">
      <c r="A41" s="106">
        <v>32</v>
      </c>
      <c r="B41" s="250" t="str">
        <f>IF('1_B'!$B40="","",'1_B'!$B40)</f>
        <v/>
      </c>
      <c r="C41" s="251"/>
      <c r="D41" s="252"/>
      <c r="E41" s="110" t="str">
        <f>IF('1_B'!$E40="","",'1_B'!$E40)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KD1B!$CB41</f>
        <v/>
      </c>
      <c r="AC41" s="385"/>
      <c r="AD41" s="384" t="str">
        <f t="shared" si="0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3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IF(OR(COUNT(AL41)=0,COUNT(AX41)=0),"",IF(OR((AL41+AX41)&gt;60,(AL41+AX41)=60),(BB41*DataInduk!$D$27),IF(COUNT(BF41)=0,"",BJ41*DataInduk!$D$27)))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P1B!$BX40</f>
        <v/>
      </c>
      <c r="BY41" s="118" t="str">
        <f>P1B!$BY40</f>
        <v/>
      </c>
      <c r="BZ41" s="118" t="str">
        <f>P1B!$BZ40</f>
        <v/>
      </c>
      <c r="CA41" s="118" t="str">
        <f>P1B!$CA40</f>
        <v/>
      </c>
    </row>
    <row r="42" spans="1:79">
      <c r="A42" s="107">
        <v>33</v>
      </c>
      <c r="B42" s="253" t="str">
        <f>IF('1_B'!$B41="","",'1_B'!$B41)</f>
        <v/>
      </c>
      <c r="C42" s="254"/>
      <c r="D42" s="255"/>
      <c r="E42" s="111" t="str">
        <f>IF('1_B'!$E41="","",'1_B'!$E41)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KD1B!$CB42</f>
        <v/>
      </c>
      <c r="AC42" s="402"/>
      <c r="AD42" s="400" t="str">
        <f t="shared" ref="AD42:AD58" si="5">IF(COUNT(F42:AC42)=0,"",AVERAGE(F42:AC42))</f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str">
        <f t="shared" ref="BB42:BB43" si="6">IF(AND(COUNT(AL42)=0,COUNT(AX42)=0),"",IF(COUNT(AX42)=0,AL42,IF(COUNT(AL42)=0,AX42,AL42+AX42)))</f>
        <v/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IF(OR(COUNT(AL42)=0,COUNT(AX42)=0),"",IF(OR((AL42+AX42)&gt;60,(AL42+AX42)=60),(BB42*DataInduk!$D$27),IF(COUNT(BF42)=0,"",BJ42*DataInduk!$D$27)))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P1B!$BX41</f>
        <v/>
      </c>
      <c r="BY42" s="119" t="str">
        <f>P1B!$BY41</f>
        <v/>
      </c>
      <c r="BZ42" s="119" t="str">
        <f>P1B!$BZ41</f>
        <v/>
      </c>
      <c r="CA42" s="119" t="str">
        <f>P1B!$CA41</f>
        <v/>
      </c>
    </row>
    <row r="43" spans="1:79">
      <c r="A43" s="106">
        <v>34</v>
      </c>
      <c r="B43" s="250" t="str">
        <f>IF('1_B'!$B42="","",'1_B'!$B42)</f>
        <v/>
      </c>
      <c r="C43" s="251"/>
      <c r="D43" s="252"/>
      <c r="E43" s="110" t="str">
        <f>IF('1_B'!$E42="","",'1_B'!$E42)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KD1B!$CB43</f>
        <v/>
      </c>
      <c r="AC43" s="385"/>
      <c r="AD43" s="384" t="str">
        <f t="shared" si="5"/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6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IF(OR(COUNT(AL43)=0,COUNT(AX43)=0),"",IF(OR((AL43+AX43)&gt;60,(AL43+AX43)=60),(BB43*DataInduk!$D$27),IF(COUNT(BF43)=0,"",BJ43*DataInduk!$D$27)))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P1B!$BX42</f>
        <v/>
      </c>
      <c r="BY43" s="118" t="str">
        <f>P1B!$BY42</f>
        <v/>
      </c>
      <c r="BZ43" s="118" t="str">
        <f>P1B!$BZ42</f>
        <v/>
      </c>
      <c r="CA43" s="118" t="str">
        <f>P1B!$CA42</f>
        <v/>
      </c>
    </row>
    <row r="44" spans="1:79">
      <c r="A44" s="107">
        <v>35</v>
      </c>
      <c r="B44" s="253" t="str">
        <f>IF('1_B'!$B43="","",'1_B'!$B43)</f>
        <v/>
      </c>
      <c r="C44" s="254"/>
      <c r="D44" s="255"/>
      <c r="E44" s="111" t="str">
        <f>IF('1_B'!$E43="","",'1_B'!$E43)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KD1B!$CB44</f>
        <v/>
      </c>
      <c r="AC44" s="402"/>
      <c r="AD44" s="400" t="str">
        <f t="shared" si="5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IF(OR(COUNT(AL44)=0,COUNT(AX44)=0),"",IF(OR((AL44+AX44)&gt;60,(AL44+AX44)=60),(BB44*DataInduk!$D$27),IF(COUNT(BF44)=0,"",BJ44*DataInduk!$D$27)))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P1B!$BX43</f>
        <v/>
      </c>
      <c r="BY44" s="119" t="str">
        <f>P1B!$BY43</f>
        <v/>
      </c>
      <c r="BZ44" s="119" t="str">
        <f>P1B!$BZ43</f>
        <v/>
      </c>
      <c r="CA44" s="119" t="str">
        <f>P1B!$CA43</f>
        <v/>
      </c>
    </row>
    <row r="45" spans="1:79">
      <c r="A45" s="106">
        <v>36</v>
      </c>
      <c r="B45" s="250" t="str">
        <f>IF('1_B'!$B44="","",'1_B'!$B44)</f>
        <v/>
      </c>
      <c r="C45" s="251"/>
      <c r="D45" s="252"/>
      <c r="E45" s="110" t="str">
        <f>IF('1_B'!$E44="","",'1_B'!$E44)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KD1B!$CB45</f>
        <v/>
      </c>
      <c r="AC45" s="385"/>
      <c r="AD45" s="384" t="str">
        <f t="shared" si="5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IF(OR(COUNT(AL45)=0,COUNT(AX45)=0),"",IF(OR((AL45+AX45)&gt;60,(AL45+AX45)=60),(BB45*DataInduk!$D$27),IF(COUNT(BF45)=0,"",BJ45*DataInduk!$D$27)))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P1B!$BX44</f>
        <v/>
      </c>
      <c r="BY45" s="118" t="str">
        <f>P1B!$BY44</f>
        <v/>
      </c>
      <c r="BZ45" s="118" t="str">
        <f>P1B!$BZ44</f>
        <v/>
      </c>
      <c r="CA45" s="118" t="str">
        <f>P1B!$CA44</f>
        <v/>
      </c>
    </row>
    <row r="46" spans="1:79">
      <c r="A46" s="107">
        <v>37</v>
      </c>
      <c r="B46" s="253" t="str">
        <f>IF('1_B'!$B45="","",'1_B'!$B45)</f>
        <v/>
      </c>
      <c r="C46" s="254"/>
      <c r="D46" s="255"/>
      <c r="E46" s="111" t="str">
        <f>IF('1_B'!$E45="","",'1_B'!$E45)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KD1B!$CB46</f>
        <v/>
      </c>
      <c r="AC46" s="402"/>
      <c r="AD46" s="400" t="str">
        <f t="shared" si="5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IF(OR(COUNT(AL46)=0,COUNT(AX46)=0),"",IF(OR((AL46+AX46)&gt;60,(AL46+AX46)=60),(BB46*DataInduk!$D$27),IF(COUNT(BF46)=0,"",BJ46*DataInduk!$D$27)))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P1B!$BX45</f>
        <v/>
      </c>
      <c r="BY46" s="119" t="str">
        <f>P1B!$BY45</f>
        <v/>
      </c>
      <c r="BZ46" s="119" t="str">
        <f>P1B!$BZ45</f>
        <v/>
      </c>
      <c r="CA46" s="119" t="str">
        <f>P1B!$CA45</f>
        <v/>
      </c>
    </row>
    <row r="47" spans="1:79">
      <c r="A47" s="106">
        <v>38</v>
      </c>
      <c r="B47" s="250" t="str">
        <f>IF('1_B'!$B46="","",'1_B'!$B46)</f>
        <v/>
      </c>
      <c r="C47" s="251"/>
      <c r="D47" s="252"/>
      <c r="E47" s="110" t="str">
        <f>IF('1_B'!$E46="","",'1_B'!$E46)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KD1B!$CB47</f>
        <v/>
      </c>
      <c r="AC47" s="385"/>
      <c r="AD47" s="384" t="str">
        <f t="shared" si="5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IF(OR(COUNT(AL47)=0,COUNT(AX47)=0),"",IF(OR((AL47+AX47)&gt;60,(AL47+AX47)=60),(BB47*DataInduk!$D$27),IF(COUNT(BF47)=0,"",BJ47*DataInduk!$D$27)))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P1B!$BX46</f>
        <v/>
      </c>
      <c r="BY47" s="118" t="str">
        <f>P1B!$BY46</f>
        <v/>
      </c>
      <c r="BZ47" s="118" t="str">
        <f>P1B!$BZ46</f>
        <v/>
      </c>
      <c r="CA47" s="118" t="str">
        <f>P1B!$CA46</f>
        <v/>
      </c>
    </row>
    <row r="48" spans="1:79">
      <c r="A48" s="107">
        <v>39</v>
      </c>
      <c r="B48" s="253" t="str">
        <f>IF('1_B'!$B47="","",'1_B'!$B47)</f>
        <v/>
      </c>
      <c r="C48" s="254"/>
      <c r="D48" s="255"/>
      <c r="E48" s="111" t="str">
        <f>IF('1_B'!$E47="","",'1_B'!$E47)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KD1B!$CB48</f>
        <v/>
      </c>
      <c r="AC48" s="402"/>
      <c r="AD48" s="400" t="str">
        <f t="shared" si="5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IF(OR(COUNT(AL48)=0,COUNT(AX48)=0),"",IF(OR((AL48+AX48)&gt;60,(AL48+AX48)=60),(BB48*DataInduk!$D$27),IF(COUNT(BF48)=0,"",BJ48*DataInduk!$D$27)))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P1B!$BX47</f>
        <v/>
      </c>
      <c r="BY48" s="119" t="str">
        <f>P1B!$BY47</f>
        <v/>
      </c>
      <c r="BZ48" s="119" t="str">
        <f>P1B!$BZ47</f>
        <v/>
      </c>
      <c r="CA48" s="119" t="str">
        <f>P1B!$CA47</f>
        <v/>
      </c>
    </row>
    <row r="49" spans="1:79">
      <c r="A49" s="106">
        <v>40</v>
      </c>
      <c r="B49" s="250" t="str">
        <f>IF('1_B'!$B48="","",'1_B'!$B48)</f>
        <v/>
      </c>
      <c r="C49" s="251"/>
      <c r="D49" s="252"/>
      <c r="E49" s="110" t="str">
        <f>IF('1_B'!$E48="","",'1_B'!$E48)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KD1B!$CB49</f>
        <v/>
      </c>
      <c r="AC49" s="385"/>
      <c r="AD49" s="384" t="str">
        <f t="shared" si="5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IF(OR(COUNT(AL49)=0,COUNT(AX49)=0),"",IF(OR((AL49+AX49)&gt;60,(AL49+AX49)=60),(BB49*DataInduk!$D$27),IF(COUNT(BF49)=0,"",BJ49*DataInduk!$D$27)))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P1B!$BX48</f>
        <v/>
      </c>
      <c r="BY49" s="118" t="str">
        <f>P1B!$BY48</f>
        <v/>
      </c>
      <c r="BZ49" s="118" t="str">
        <f>P1B!$BZ48</f>
        <v/>
      </c>
      <c r="CA49" s="118" t="str">
        <f>P1B!$CA48</f>
        <v/>
      </c>
    </row>
    <row r="50" spans="1:79">
      <c r="A50" s="107">
        <v>41</v>
      </c>
      <c r="B50" s="253" t="str">
        <f>IF('1_B'!$B49="","",'1_B'!$B49)</f>
        <v/>
      </c>
      <c r="C50" s="254"/>
      <c r="D50" s="255"/>
      <c r="E50" s="111" t="str">
        <f>IF('1_B'!$E49="","",'1_B'!$E49)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KD1B!$CB50</f>
        <v/>
      </c>
      <c r="AC50" s="402"/>
      <c r="AD50" s="400" t="str">
        <f t="shared" si="5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IF(OR(COUNT(AL50)=0,COUNT(AX50)=0),"",IF(OR((AL50+AX50)&gt;60,(AL50+AX50)=60),(BB50*DataInduk!$D$27),IF(COUNT(BF50)=0,"",BJ50*DataInduk!$D$27)))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P1B!$BX49</f>
        <v/>
      </c>
      <c r="BY50" s="119" t="str">
        <f>P1B!$BY49</f>
        <v/>
      </c>
      <c r="BZ50" s="119" t="str">
        <f>P1B!$BZ49</f>
        <v/>
      </c>
      <c r="CA50" s="119" t="str">
        <f>P1B!$CA49</f>
        <v/>
      </c>
    </row>
    <row r="51" spans="1:79">
      <c r="A51" s="106">
        <v>42</v>
      </c>
      <c r="B51" s="250" t="str">
        <f>IF('1_B'!$B50="","",'1_B'!$B50)</f>
        <v/>
      </c>
      <c r="C51" s="251"/>
      <c r="D51" s="252"/>
      <c r="E51" s="110" t="str">
        <f>IF('1_B'!$E50="","",'1_B'!$E50)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KD1B!$CB51</f>
        <v/>
      </c>
      <c r="AC51" s="385"/>
      <c r="AD51" s="384" t="str">
        <f t="shared" si="5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IF(OR(COUNT(AL51)=0,COUNT(AX51)=0),"",IF(OR((AL51+AX51)&gt;60,(AL51+AX51)=60),(BB51*DataInduk!$D$27),IF(COUNT(BF51)=0,"",BJ51*DataInduk!$D$27)))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P1B!$BX50</f>
        <v/>
      </c>
      <c r="BY51" s="118" t="str">
        <f>P1B!$BY50</f>
        <v/>
      </c>
      <c r="BZ51" s="118" t="str">
        <f>P1B!$BZ50</f>
        <v/>
      </c>
      <c r="CA51" s="118" t="str">
        <f>P1B!$CA50</f>
        <v/>
      </c>
    </row>
    <row r="52" spans="1:79">
      <c r="A52" s="107">
        <v>43</v>
      </c>
      <c r="B52" s="253" t="str">
        <f>IF('1_B'!$B51="","",'1_B'!$B51)</f>
        <v/>
      </c>
      <c r="C52" s="254"/>
      <c r="D52" s="255"/>
      <c r="E52" s="111" t="str">
        <f>IF('1_B'!$E51="","",'1_B'!$E51)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KD1B!$CB52</f>
        <v/>
      </c>
      <c r="AC52" s="402"/>
      <c r="AD52" s="400" t="str">
        <f t="shared" si="5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IF(OR(COUNT(AL52)=0,COUNT(AX52)=0),"",IF(OR((AL52+AX52)&gt;60,(AL52+AX52)=60),(BB52*DataInduk!$D$27),IF(COUNT(BF52)=0,"",BJ52*DataInduk!$D$27)))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P1B!$BX51</f>
        <v/>
      </c>
      <c r="BY52" s="119" t="str">
        <f>P1B!$BY51</f>
        <v/>
      </c>
      <c r="BZ52" s="119" t="str">
        <f>P1B!$BZ51</f>
        <v/>
      </c>
      <c r="CA52" s="119" t="str">
        <f>P1B!$CA51</f>
        <v/>
      </c>
    </row>
    <row r="53" spans="1:79">
      <c r="A53" s="106">
        <v>44</v>
      </c>
      <c r="B53" s="250" t="str">
        <f>IF('1_B'!$B52="","",'1_B'!$B52)</f>
        <v/>
      </c>
      <c r="C53" s="251"/>
      <c r="D53" s="252"/>
      <c r="E53" s="110" t="str">
        <f>IF('1_B'!$E52="","",'1_B'!$E52)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KD1B!$CB53</f>
        <v/>
      </c>
      <c r="AC53" s="385"/>
      <c r="AD53" s="384" t="str">
        <f t="shared" si="5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IF(OR(COUNT(AL53)=0,COUNT(AX53)=0),"",IF(OR((AL53+AX53)&gt;60,(AL53+AX53)=60),(BB53*DataInduk!$D$27),IF(COUNT(BF53)=0,"",BJ53*DataInduk!$D$27)))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P1B!$BX52</f>
        <v/>
      </c>
      <c r="BY53" s="118" t="str">
        <f>P1B!$BY52</f>
        <v/>
      </c>
      <c r="BZ53" s="118" t="str">
        <f>P1B!$BZ52</f>
        <v/>
      </c>
      <c r="CA53" s="118" t="str">
        <f>P1B!$CA52</f>
        <v/>
      </c>
    </row>
    <row r="54" spans="1:79">
      <c r="A54" s="107">
        <v>45</v>
      </c>
      <c r="B54" s="253" t="str">
        <f>IF('1_B'!$B53="","",'1_B'!$B53)</f>
        <v/>
      </c>
      <c r="C54" s="254"/>
      <c r="D54" s="255"/>
      <c r="E54" s="111" t="str">
        <f>IF('1_B'!$E53="","",'1_B'!$E53)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KD1B!$CB54</f>
        <v/>
      </c>
      <c r="AC54" s="402"/>
      <c r="AD54" s="400" t="str">
        <f t="shared" si="5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IF(OR(COUNT(AL54)=0,COUNT(AX54)=0),"",IF(OR((AL54+AX54)&gt;60,(AL54+AX54)=60),(BB54*DataInduk!$D$27),IF(COUNT(BF54)=0,"",BJ54*DataInduk!$D$27)))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P1B!$BX53</f>
        <v/>
      </c>
      <c r="BY54" s="119" t="str">
        <f>P1B!$BY53</f>
        <v/>
      </c>
      <c r="BZ54" s="119" t="str">
        <f>P1B!$BZ53</f>
        <v/>
      </c>
      <c r="CA54" s="119" t="str">
        <f>P1B!$CA53</f>
        <v/>
      </c>
    </row>
    <row r="55" spans="1:79">
      <c r="A55" s="106">
        <v>46</v>
      </c>
      <c r="B55" s="250" t="str">
        <f>IF('1_B'!$B54="","",'1_B'!$B54)</f>
        <v/>
      </c>
      <c r="C55" s="251"/>
      <c r="D55" s="252"/>
      <c r="E55" s="110" t="str">
        <f>IF('1_B'!$E54="","",'1_B'!$E54)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KD1B!$CB55</f>
        <v/>
      </c>
      <c r="AC55" s="385"/>
      <c r="AD55" s="384" t="str">
        <f t="shared" si="5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IF(OR(COUNT(AL55)=0,COUNT(AX55)=0),"",IF(OR((AL55+AX55)&gt;60,(AL55+AX55)=60),(BB55*DataInduk!$D$27),IF(COUNT(BF55)=0,"",BJ55*DataInduk!$D$27)))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P1B!$BX54</f>
        <v/>
      </c>
      <c r="BY55" s="118" t="str">
        <f>P1B!$BY54</f>
        <v/>
      </c>
      <c r="BZ55" s="118" t="str">
        <f>P1B!$BZ54</f>
        <v/>
      </c>
      <c r="CA55" s="118" t="str">
        <f>P1B!$CA54</f>
        <v/>
      </c>
    </row>
    <row r="56" spans="1:79">
      <c r="A56" s="107">
        <v>47</v>
      </c>
      <c r="B56" s="253" t="str">
        <f>IF('1_B'!$B55="","",'1_B'!$B55)</f>
        <v/>
      </c>
      <c r="C56" s="254"/>
      <c r="D56" s="255"/>
      <c r="E56" s="111" t="str">
        <f>IF('1_B'!$E55="","",'1_B'!$E55)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KD1B!$CB56</f>
        <v/>
      </c>
      <c r="AC56" s="402"/>
      <c r="AD56" s="400" t="str">
        <f t="shared" si="5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IF(OR(COUNT(AL56)=0,COUNT(AX56)=0),"",IF(OR((AL56+AX56)&gt;60,(AL56+AX56)=60),(BB56*DataInduk!$D$27),IF(COUNT(BF56)=0,"",BJ56*DataInduk!$D$27)))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P1B!$BX55</f>
        <v/>
      </c>
      <c r="BY56" s="119" t="str">
        <f>P1B!$BY55</f>
        <v/>
      </c>
      <c r="BZ56" s="119" t="str">
        <f>P1B!$BZ55</f>
        <v/>
      </c>
      <c r="CA56" s="119" t="str">
        <f>P1B!$CA55</f>
        <v/>
      </c>
    </row>
    <row r="57" spans="1:79">
      <c r="A57" s="106">
        <v>48</v>
      </c>
      <c r="B57" s="250" t="str">
        <f>IF('1_B'!$B56="","",'1_B'!$B56)</f>
        <v/>
      </c>
      <c r="C57" s="251"/>
      <c r="D57" s="252"/>
      <c r="E57" s="110" t="str">
        <f>IF('1_B'!$E56="","",'1_B'!$E56)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KD1B!$CB57</f>
        <v/>
      </c>
      <c r="AC57" s="385"/>
      <c r="AD57" s="384" t="str">
        <f t="shared" si="5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IF(OR(COUNT(AL57)=0,COUNT(AX57)=0),"",IF(OR((AL57+AX57)&gt;60,(AL57+AX57)=60),(BB57*DataInduk!$D$27),IF(COUNT(BF57)=0,"",BJ57*DataInduk!$D$27)))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P1B!$BX56</f>
        <v/>
      </c>
      <c r="BY57" s="118" t="str">
        <f>P1B!$BY56</f>
        <v/>
      </c>
      <c r="BZ57" s="118" t="str">
        <f>P1B!$BZ56</f>
        <v/>
      </c>
      <c r="CA57" s="118" t="str">
        <f>P1B!$CA56</f>
        <v/>
      </c>
    </row>
    <row r="58" spans="1:79">
      <c r="A58" s="107">
        <v>49</v>
      </c>
      <c r="B58" s="253" t="str">
        <f>IF('1_B'!$B57="","",'1_B'!$B57)</f>
        <v/>
      </c>
      <c r="C58" s="254"/>
      <c r="D58" s="255"/>
      <c r="E58" s="111" t="str">
        <f>IF('1_B'!$E57="","",'1_B'!$E57)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KD1B!$CB58</f>
        <v/>
      </c>
      <c r="AC58" s="402"/>
      <c r="AD58" s="400" t="str">
        <f t="shared" si="5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IF(OR(COUNT(AL58)=0,COUNT(AX58)=0),"",IF(OR((AL58+AX58)&gt;60,(AL58+AX58)=60),(BB58*DataInduk!$D$27),IF(COUNT(BF58)=0,"",BJ58*DataInduk!$D$27)))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P1B!$BX57</f>
        <v/>
      </c>
      <c r="BY58" s="119" t="str">
        <f>P1B!$BY57</f>
        <v/>
      </c>
      <c r="BZ58" s="119" t="str">
        <f>P1B!$BZ57</f>
        <v/>
      </c>
      <c r="CA58" s="119" t="str">
        <f>P1B!$CA57</f>
        <v/>
      </c>
    </row>
    <row r="59" spans="1:79">
      <c r="A59" s="108">
        <v>50</v>
      </c>
      <c r="B59" s="247" t="str">
        <f>IF('1_B'!$B58="","",'1_B'!$B58)</f>
        <v/>
      </c>
      <c r="C59" s="248"/>
      <c r="D59" s="249"/>
      <c r="E59" s="112" t="str">
        <f>IF('1_B'!$E58="","",'1_B'!$E58)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KD1B!$CB59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IF(OR(COUNT(AL59)=0,COUNT(AX59)=0),"",IF(OR((AL59+AX59)&gt;60,(AL59+AX59)=60),(BB59*DataInduk!$D$27),IF(COUNT(BF59)=0,"",BJ59*DataInduk!$D$27)))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P1B!$BX58</f>
        <v/>
      </c>
      <c r="BY59" s="120" t="str">
        <f>P1B!$BY58</f>
        <v/>
      </c>
      <c r="BZ59" s="120" t="str">
        <f>P1B!$BZ58</f>
        <v/>
      </c>
      <c r="CA59" s="120" t="str">
        <f>P1B!$CA58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302">
    <mergeCell ref="BR60:BU60"/>
    <mergeCell ref="AX59:BA59"/>
    <mergeCell ref="BB59:BE59"/>
    <mergeCell ref="BF59:BI59"/>
    <mergeCell ref="BJ59:BM59"/>
    <mergeCell ref="BN59:BQ59"/>
    <mergeCell ref="BR59:BU59"/>
    <mergeCell ref="AB59:AC59"/>
    <mergeCell ref="AD59:AG59"/>
    <mergeCell ref="AH59:AK59"/>
    <mergeCell ref="AL59:AO59"/>
    <mergeCell ref="AP59:AS59"/>
    <mergeCell ref="AT59:AW59"/>
    <mergeCell ref="P59:Q59"/>
    <mergeCell ref="R59:S59"/>
    <mergeCell ref="T59:U59"/>
    <mergeCell ref="V59:W59"/>
    <mergeCell ref="X59:Y59"/>
    <mergeCell ref="Z59:AA59"/>
    <mergeCell ref="BV58:BW58"/>
    <mergeCell ref="B59:D59"/>
    <mergeCell ref="F59:G59"/>
    <mergeCell ref="H59:I59"/>
    <mergeCell ref="J59:K59"/>
    <mergeCell ref="L59:M59"/>
    <mergeCell ref="N59:O59"/>
    <mergeCell ref="AL58:AO58"/>
    <mergeCell ref="AP58:AS58"/>
    <mergeCell ref="AT58:AW58"/>
    <mergeCell ref="AX58:BA58"/>
    <mergeCell ref="BB58:BE58"/>
    <mergeCell ref="BF58:BI58"/>
    <mergeCell ref="V58:W58"/>
    <mergeCell ref="X58:Y58"/>
    <mergeCell ref="Z58:AA58"/>
    <mergeCell ref="AB58:AC58"/>
    <mergeCell ref="AD58:AG58"/>
    <mergeCell ref="AH58:AK58"/>
    <mergeCell ref="BV59:BW59"/>
    <mergeCell ref="B58:D58"/>
    <mergeCell ref="F58:G58"/>
    <mergeCell ref="H58:I58"/>
    <mergeCell ref="J58:K58"/>
    <mergeCell ref="L58:M58"/>
    <mergeCell ref="N58:O58"/>
    <mergeCell ref="P58:Q58"/>
    <mergeCell ref="R58:S58"/>
    <mergeCell ref="T58:U58"/>
    <mergeCell ref="BJ58:BM58"/>
    <mergeCell ref="BN58:BQ58"/>
    <mergeCell ref="BR58:BU58"/>
    <mergeCell ref="AX57:BA57"/>
    <mergeCell ref="BB57:BE57"/>
    <mergeCell ref="BF57:BI57"/>
    <mergeCell ref="BJ57:BM57"/>
    <mergeCell ref="BN57:BQ57"/>
    <mergeCell ref="BR57:BU57"/>
    <mergeCell ref="AB57:AC57"/>
    <mergeCell ref="AD57:AG57"/>
    <mergeCell ref="AH57:AK57"/>
    <mergeCell ref="AL57:AO57"/>
    <mergeCell ref="AP57:AS57"/>
    <mergeCell ref="AT57:AW57"/>
    <mergeCell ref="P57:Q57"/>
    <mergeCell ref="R57:S57"/>
    <mergeCell ref="T57:U57"/>
    <mergeCell ref="V57:W57"/>
    <mergeCell ref="X57:Y57"/>
    <mergeCell ref="Z57:AA57"/>
    <mergeCell ref="BV56:BW56"/>
    <mergeCell ref="B57:D57"/>
    <mergeCell ref="F57:G57"/>
    <mergeCell ref="H57:I57"/>
    <mergeCell ref="J57:K57"/>
    <mergeCell ref="L57:M57"/>
    <mergeCell ref="N57:O57"/>
    <mergeCell ref="AL56:AO56"/>
    <mergeCell ref="AP56:AS56"/>
    <mergeCell ref="AT56:AW56"/>
    <mergeCell ref="AX56:BA56"/>
    <mergeCell ref="BB56:BE56"/>
    <mergeCell ref="BF56:BI56"/>
    <mergeCell ref="V56:W56"/>
    <mergeCell ref="X56:Y56"/>
    <mergeCell ref="Z56:AA56"/>
    <mergeCell ref="AB56:AC56"/>
    <mergeCell ref="AD56:AG56"/>
    <mergeCell ref="AH56:AK56"/>
    <mergeCell ref="BV57:BW57"/>
    <mergeCell ref="B56:D56"/>
    <mergeCell ref="F56:G56"/>
    <mergeCell ref="H56:I56"/>
    <mergeCell ref="J56:K56"/>
    <mergeCell ref="L56:M56"/>
    <mergeCell ref="N56:O56"/>
    <mergeCell ref="P56:Q56"/>
    <mergeCell ref="R56:S56"/>
    <mergeCell ref="T56:U56"/>
    <mergeCell ref="BJ56:BM56"/>
    <mergeCell ref="BN56:BQ56"/>
    <mergeCell ref="BR56:BU56"/>
    <mergeCell ref="AX55:BA55"/>
    <mergeCell ref="BB55:BE55"/>
    <mergeCell ref="BF55:BI55"/>
    <mergeCell ref="BJ55:BM55"/>
    <mergeCell ref="BN55:BQ55"/>
    <mergeCell ref="BR55:BU55"/>
    <mergeCell ref="AB55:AC55"/>
    <mergeCell ref="AD55:AG55"/>
    <mergeCell ref="AH55:AK55"/>
    <mergeCell ref="AL55:AO55"/>
    <mergeCell ref="AP55:AS55"/>
    <mergeCell ref="AT55:AW55"/>
    <mergeCell ref="P55:Q55"/>
    <mergeCell ref="R55:S55"/>
    <mergeCell ref="T55:U55"/>
    <mergeCell ref="V55:W55"/>
    <mergeCell ref="X55:Y55"/>
    <mergeCell ref="Z55:AA55"/>
    <mergeCell ref="BV54:BW54"/>
    <mergeCell ref="B55:D55"/>
    <mergeCell ref="F55:G55"/>
    <mergeCell ref="H55:I55"/>
    <mergeCell ref="J55:K55"/>
    <mergeCell ref="L55:M55"/>
    <mergeCell ref="N55:O55"/>
    <mergeCell ref="AL54:AO54"/>
    <mergeCell ref="AP54:AS54"/>
    <mergeCell ref="AT54:AW54"/>
    <mergeCell ref="AX54:BA54"/>
    <mergeCell ref="BB54:BE54"/>
    <mergeCell ref="BF54:BI54"/>
    <mergeCell ref="V54:W54"/>
    <mergeCell ref="X54:Y54"/>
    <mergeCell ref="Z54:AA54"/>
    <mergeCell ref="AB54:AC54"/>
    <mergeCell ref="AD54:AG54"/>
    <mergeCell ref="AH54:AK54"/>
    <mergeCell ref="BV55:BW55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4:BM54"/>
    <mergeCell ref="BN54:BQ54"/>
    <mergeCell ref="BR54:BU54"/>
    <mergeCell ref="AX53:BA53"/>
    <mergeCell ref="BB53:BE53"/>
    <mergeCell ref="BF53:BI53"/>
    <mergeCell ref="BJ53:BM53"/>
    <mergeCell ref="BN53:BQ53"/>
    <mergeCell ref="BR53:BU53"/>
    <mergeCell ref="AB53:AC53"/>
    <mergeCell ref="AD53:AG53"/>
    <mergeCell ref="AH53:AK53"/>
    <mergeCell ref="AL53:AO53"/>
    <mergeCell ref="AP53:AS53"/>
    <mergeCell ref="AT53:AW53"/>
    <mergeCell ref="P53:Q53"/>
    <mergeCell ref="R53:S53"/>
    <mergeCell ref="T53:U53"/>
    <mergeCell ref="V53:W53"/>
    <mergeCell ref="X53:Y53"/>
    <mergeCell ref="Z53:AA53"/>
    <mergeCell ref="BV52:BW52"/>
    <mergeCell ref="B53:D53"/>
    <mergeCell ref="F53:G53"/>
    <mergeCell ref="H53:I53"/>
    <mergeCell ref="J53:K53"/>
    <mergeCell ref="L53:M53"/>
    <mergeCell ref="N53:O53"/>
    <mergeCell ref="AL52:AO52"/>
    <mergeCell ref="AP52:AS52"/>
    <mergeCell ref="AT52:AW52"/>
    <mergeCell ref="AX52:BA52"/>
    <mergeCell ref="BB52:BE52"/>
    <mergeCell ref="BF52:BI52"/>
    <mergeCell ref="V52:W52"/>
    <mergeCell ref="X52:Y52"/>
    <mergeCell ref="Z52:AA52"/>
    <mergeCell ref="AB52:AC52"/>
    <mergeCell ref="AD52:AG52"/>
    <mergeCell ref="AH52:AK52"/>
    <mergeCell ref="BV53:BW53"/>
    <mergeCell ref="B52:D52"/>
    <mergeCell ref="F52:G52"/>
    <mergeCell ref="H52:I52"/>
    <mergeCell ref="J52:K52"/>
    <mergeCell ref="L52:M52"/>
    <mergeCell ref="N52:O52"/>
    <mergeCell ref="P52:Q52"/>
    <mergeCell ref="R52:S52"/>
    <mergeCell ref="T52:U52"/>
    <mergeCell ref="BJ52:BM52"/>
    <mergeCell ref="BN52:BQ52"/>
    <mergeCell ref="BR52:BU52"/>
    <mergeCell ref="AX51:BA51"/>
    <mergeCell ref="BB51:BE51"/>
    <mergeCell ref="BF51:BI51"/>
    <mergeCell ref="BJ51:BM51"/>
    <mergeCell ref="BN51:BQ51"/>
    <mergeCell ref="BR51:BU51"/>
    <mergeCell ref="AB51:AC51"/>
    <mergeCell ref="AD51:AG51"/>
    <mergeCell ref="AH51:AK51"/>
    <mergeCell ref="AL51:AO51"/>
    <mergeCell ref="AP51:AS51"/>
    <mergeCell ref="AT51:AW51"/>
    <mergeCell ref="P51:Q51"/>
    <mergeCell ref="R51:S51"/>
    <mergeCell ref="T51:U51"/>
    <mergeCell ref="V51:W51"/>
    <mergeCell ref="X51:Y51"/>
    <mergeCell ref="Z51:AA51"/>
    <mergeCell ref="BV50:BW50"/>
    <mergeCell ref="B51:D51"/>
    <mergeCell ref="F51:G51"/>
    <mergeCell ref="H51:I51"/>
    <mergeCell ref="J51:K51"/>
    <mergeCell ref="L51:M51"/>
    <mergeCell ref="N51:O51"/>
    <mergeCell ref="AL50:AO50"/>
    <mergeCell ref="AP50:AS50"/>
    <mergeCell ref="AT50:AW50"/>
    <mergeCell ref="AX50:BA50"/>
    <mergeCell ref="BB50:BE50"/>
    <mergeCell ref="BF50:BI50"/>
    <mergeCell ref="V50:W50"/>
    <mergeCell ref="X50:Y50"/>
    <mergeCell ref="Z50:AA50"/>
    <mergeCell ref="AB50:AC50"/>
    <mergeCell ref="AD50:AG50"/>
    <mergeCell ref="AH50:AK50"/>
    <mergeCell ref="BV51:BW51"/>
    <mergeCell ref="B50:D50"/>
    <mergeCell ref="F50:G50"/>
    <mergeCell ref="H50:I50"/>
    <mergeCell ref="J50:K50"/>
    <mergeCell ref="L50:M50"/>
    <mergeCell ref="N50:O50"/>
    <mergeCell ref="P50:Q50"/>
    <mergeCell ref="R50:S50"/>
    <mergeCell ref="T50:U50"/>
    <mergeCell ref="BJ50:BM50"/>
    <mergeCell ref="BN50:BQ50"/>
    <mergeCell ref="BR50:BU50"/>
    <mergeCell ref="AX49:BA49"/>
    <mergeCell ref="BB49:BE49"/>
    <mergeCell ref="BF49:BI49"/>
    <mergeCell ref="BJ49:BM49"/>
    <mergeCell ref="BN49:BQ49"/>
    <mergeCell ref="BR49:BU49"/>
    <mergeCell ref="AB49:AC49"/>
    <mergeCell ref="AD49:AG49"/>
    <mergeCell ref="AH49:AK49"/>
    <mergeCell ref="AL49:AO49"/>
    <mergeCell ref="AP49:AS49"/>
    <mergeCell ref="AT49:AW49"/>
    <mergeCell ref="P49:Q49"/>
    <mergeCell ref="R49:S49"/>
    <mergeCell ref="T49:U49"/>
    <mergeCell ref="V49:W49"/>
    <mergeCell ref="X49:Y49"/>
    <mergeCell ref="Z49:AA49"/>
    <mergeCell ref="BV48:BW48"/>
    <mergeCell ref="B49:D49"/>
    <mergeCell ref="F49:G49"/>
    <mergeCell ref="H49:I49"/>
    <mergeCell ref="J49:K49"/>
    <mergeCell ref="L49:M49"/>
    <mergeCell ref="N49:O49"/>
    <mergeCell ref="AL48:AO48"/>
    <mergeCell ref="AP48:AS48"/>
    <mergeCell ref="AT48:AW48"/>
    <mergeCell ref="AX48:BA48"/>
    <mergeCell ref="BB48:BE48"/>
    <mergeCell ref="BF48:BI48"/>
    <mergeCell ref="V48:W48"/>
    <mergeCell ref="X48:Y48"/>
    <mergeCell ref="Z48:AA48"/>
    <mergeCell ref="AB48:AC48"/>
    <mergeCell ref="AD48:AG48"/>
    <mergeCell ref="AH48:AK48"/>
    <mergeCell ref="BV49:BW49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8:BM48"/>
    <mergeCell ref="BN48:BQ48"/>
    <mergeCell ref="BR48:BU48"/>
    <mergeCell ref="AX47:BA47"/>
    <mergeCell ref="BB47:BE47"/>
    <mergeCell ref="BF47:BI47"/>
    <mergeCell ref="BJ47:BM47"/>
    <mergeCell ref="BN47:BQ47"/>
    <mergeCell ref="BR47:BU47"/>
    <mergeCell ref="AB47:AC47"/>
    <mergeCell ref="AD47:AG47"/>
    <mergeCell ref="AH47:AK47"/>
    <mergeCell ref="AL47:AO47"/>
    <mergeCell ref="AP47:AS47"/>
    <mergeCell ref="AT47:AW47"/>
    <mergeCell ref="P47:Q47"/>
    <mergeCell ref="R47:S47"/>
    <mergeCell ref="T47:U47"/>
    <mergeCell ref="V47:W47"/>
    <mergeCell ref="X47:Y47"/>
    <mergeCell ref="Z47:AA47"/>
    <mergeCell ref="BV46:BW46"/>
    <mergeCell ref="B47:D47"/>
    <mergeCell ref="F47:G47"/>
    <mergeCell ref="H47:I47"/>
    <mergeCell ref="J47:K47"/>
    <mergeCell ref="L47:M47"/>
    <mergeCell ref="N47:O47"/>
    <mergeCell ref="AL46:AO46"/>
    <mergeCell ref="AP46:AS46"/>
    <mergeCell ref="AT46:AW46"/>
    <mergeCell ref="AX46:BA46"/>
    <mergeCell ref="BB46:BE46"/>
    <mergeCell ref="BF46:BI46"/>
    <mergeCell ref="V46:W46"/>
    <mergeCell ref="X46:Y46"/>
    <mergeCell ref="Z46:AA46"/>
    <mergeCell ref="AB46:AC46"/>
    <mergeCell ref="AD46:AG46"/>
    <mergeCell ref="AH46:AK46"/>
    <mergeCell ref="BV47:BW47"/>
    <mergeCell ref="B46:D46"/>
    <mergeCell ref="F46:G46"/>
    <mergeCell ref="H46:I46"/>
    <mergeCell ref="J46:K46"/>
    <mergeCell ref="L46:M46"/>
    <mergeCell ref="N46:O46"/>
    <mergeCell ref="P46:Q46"/>
    <mergeCell ref="R46:S46"/>
    <mergeCell ref="T46:U46"/>
    <mergeCell ref="BJ46:BM46"/>
    <mergeCell ref="BN46:BQ46"/>
    <mergeCell ref="BR46:BU46"/>
    <mergeCell ref="AX45:BA45"/>
    <mergeCell ref="BB45:BE45"/>
    <mergeCell ref="BF45:BI45"/>
    <mergeCell ref="BJ45:BM45"/>
    <mergeCell ref="BN45:BQ45"/>
    <mergeCell ref="BR45:BU45"/>
    <mergeCell ref="AB45:AC45"/>
    <mergeCell ref="AD45:AG45"/>
    <mergeCell ref="AH45:AK45"/>
    <mergeCell ref="AL45:AO45"/>
    <mergeCell ref="AP45:AS45"/>
    <mergeCell ref="AT45:AW45"/>
    <mergeCell ref="P45:Q45"/>
    <mergeCell ref="R45:S45"/>
    <mergeCell ref="T45:U45"/>
    <mergeCell ref="V45:W45"/>
    <mergeCell ref="X45:Y45"/>
    <mergeCell ref="Z45:AA45"/>
    <mergeCell ref="BV44:BW44"/>
    <mergeCell ref="B45:D45"/>
    <mergeCell ref="F45:G45"/>
    <mergeCell ref="H45:I45"/>
    <mergeCell ref="J45:K45"/>
    <mergeCell ref="L45:M45"/>
    <mergeCell ref="N45:O45"/>
    <mergeCell ref="AL44:AO44"/>
    <mergeCell ref="AP44:AS44"/>
    <mergeCell ref="AT44:AW44"/>
    <mergeCell ref="AX44:BA44"/>
    <mergeCell ref="BB44:BE44"/>
    <mergeCell ref="BF44:BI44"/>
    <mergeCell ref="V44:W44"/>
    <mergeCell ref="X44:Y44"/>
    <mergeCell ref="Z44:AA44"/>
    <mergeCell ref="AB44:AC44"/>
    <mergeCell ref="AD44:AG44"/>
    <mergeCell ref="AH44:AK44"/>
    <mergeCell ref="BV45:BW45"/>
    <mergeCell ref="B44:D44"/>
    <mergeCell ref="F44:G44"/>
    <mergeCell ref="H44:I44"/>
    <mergeCell ref="J44:K44"/>
    <mergeCell ref="L44:M44"/>
    <mergeCell ref="N44:O44"/>
    <mergeCell ref="P44:Q44"/>
    <mergeCell ref="R44:S44"/>
    <mergeCell ref="T44:U44"/>
    <mergeCell ref="BJ44:BM44"/>
    <mergeCell ref="BN44:BQ44"/>
    <mergeCell ref="BR44:BU44"/>
    <mergeCell ref="AX43:BA43"/>
    <mergeCell ref="BB43:BE43"/>
    <mergeCell ref="BF43:BI43"/>
    <mergeCell ref="BJ43:BM43"/>
    <mergeCell ref="BN43:BQ43"/>
    <mergeCell ref="BR43:BU43"/>
    <mergeCell ref="AB43:AC43"/>
    <mergeCell ref="AD43:AG43"/>
    <mergeCell ref="AH43:AK43"/>
    <mergeCell ref="AL43:AO43"/>
    <mergeCell ref="AP43:AS43"/>
    <mergeCell ref="AT43:AW43"/>
    <mergeCell ref="P43:Q43"/>
    <mergeCell ref="R43:S43"/>
    <mergeCell ref="T43:U43"/>
    <mergeCell ref="V43:W43"/>
    <mergeCell ref="X43:Y43"/>
    <mergeCell ref="Z43:AA43"/>
    <mergeCell ref="BV42:BW42"/>
    <mergeCell ref="B43:D43"/>
    <mergeCell ref="F43:G43"/>
    <mergeCell ref="H43:I43"/>
    <mergeCell ref="J43:K43"/>
    <mergeCell ref="L43:M43"/>
    <mergeCell ref="N43:O43"/>
    <mergeCell ref="AL42:AO42"/>
    <mergeCell ref="AP42:AS42"/>
    <mergeCell ref="AT42:AW42"/>
    <mergeCell ref="AX42:BA42"/>
    <mergeCell ref="BB42:BE42"/>
    <mergeCell ref="BF42:BI42"/>
    <mergeCell ref="V42:W42"/>
    <mergeCell ref="X42:Y42"/>
    <mergeCell ref="Z42:AA42"/>
    <mergeCell ref="AB42:AC42"/>
    <mergeCell ref="AD42:AG42"/>
    <mergeCell ref="AH42:AK42"/>
    <mergeCell ref="BV43:BW43"/>
    <mergeCell ref="B42:D42"/>
    <mergeCell ref="F42:G42"/>
    <mergeCell ref="H42:I42"/>
    <mergeCell ref="J42:K42"/>
    <mergeCell ref="L42:M42"/>
    <mergeCell ref="N42:O42"/>
    <mergeCell ref="P42:Q42"/>
    <mergeCell ref="R42:S42"/>
    <mergeCell ref="T42:U42"/>
    <mergeCell ref="BJ42:BM42"/>
    <mergeCell ref="BN42:BQ42"/>
    <mergeCell ref="BR42:BU42"/>
    <mergeCell ref="AX41:BA41"/>
    <mergeCell ref="BB41:BE41"/>
    <mergeCell ref="BF41:BI41"/>
    <mergeCell ref="BJ41:BM41"/>
    <mergeCell ref="BN41:BQ41"/>
    <mergeCell ref="BR41:BU41"/>
    <mergeCell ref="AB41:AC41"/>
    <mergeCell ref="AD41:AG41"/>
    <mergeCell ref="AH41:AK41"/>
    <mergeCell ref="AL41:AO41"/>
    <mergeCell ref="AP41:AS41"/>
    <mergeCell ref="AT41:AW41"/>
    <mergeCell ref="P41:Q41"/>
    <mergeCell ref="R41:S41"/>
    <mergeCell ref="T41:U41"/>
    <mergeCell ref="V41:W41"/>
    <mergeCell ref="X41:Y41"/>
    <mergeCell ref="Z41:AA41"/>
    <mergeCell ref="BV40:BW40"/>
    <mergeCell ref="B41:D41"/>
    <mergeCell ref="F41:G41"/>
    <mergeCell ref="H41:I41"/>
    <mergeCell ref="J41:K41"/>
    <mergeCell ref="L41:M41"/>
    <mergeCell ref="N41:O41"/>
    <mergeCell ref="AL40:AO40"/>
    <mergeCell ref="AP40:AS40"/>
    <mergeCell ref="AT40:AW40"/>
    <mergeCell ref="AX40:BA40"/>
    <mergeCell ref="BB40:BE40"/>
    <mergeCell ref="BF40:BI40"/>
    <mergeCell ref="V40:W40"/>
    <mergeCell ref="X40:Y40"/>
    <mergeCell ref="Z40:AA40"/>
    <mergeCell ref="AB40:AC40"/>
    <mergeCell ref="AD40:AG40"/>
    <mergeCell ref="AH40:AK40"/>
    <mergeCell ref="BV41:BW41"/>
    <mergeCell ref="B40:D40"/>
    <mergeCell ref="F40:G40"/>
    <mergeCell ref="H40:I40"/>
    <mergeCell ref="J40:K40"/>
    <mergeCell ref="L40:M40"/>
    <mergeCell ref="N40:O40"/>
    <mergeCell ref="P40:Q40"/>
    <mergeCell ref="R40:S40"/>
    <mergeCell ref="T40:U40"/>
    <mergeCell ref="BJ40:BM40"/>
    <mergeCell ref="BN40:BQ40"/>
    <mergeCell ref="BR40:BU40"/>
    <mergeCell ref="AX39:BA39"/>
    <mergeCell ref="BB39:BE39"/>
    <mergeCell ref="BF39:BI39"/>
    <mergeCell ref="BJ39:BM39"/>
    <mergeCell ref="BN39:BQ39"/>
    <mergeCell ref="BR39:BU39"/>
    <mergeCell ref="AB39:AC39"/>
    <mergeCell ref="AD39:AG39"/>
    <mergeCell ref="AH39:AK39"/>
    <mergeCell ref="AL39:AO39"/>
    <mergeCell ref="AP39:AS39"/>
    <mergeCell ref="AT39:AW39"/>
    <mergeCell ref="P39:Q39"/>
    <mergeCell ref="R39:S39"/>
    <mergeCell ref="T39:U39"/>
    <mergeCell ref="V39:W39"/>
    <mergeCell ref="X39:Y39"/>
    <mergeCell ref="Z39:AA39"/>
    <mergeCell ref="BV38:BW38"/>
    <mergeCell ref="B39:D39"/>
    <mergeCell ref="F39:G39"/>
    <mergeCell ref="H39:I39"/>
    <mergeCell ref="J39:K39"/>
    <mergeCell ref="L39:M39"/>
    <mergeCell ref="N39:O39"/>
    <mergeCell ref="AL38:AO38"/>
    <mergeCell ref="AP38:AS38"/>
    <mergeCell ref="AT38:AW38"/>
    <mergeCell ref="AX38:BA38"/>
    <mergeCell ref="BB38:BE38"/>
    <mergeCell ref="BF38:BI38"/>
    <mergeCell ref="V38:W38"/>
    <mergeCell ref="X38:Y38"/>
    <mergeCell ref="Z38:AA38"/>
    <mergeCell ref="AB38:AC38"/>
    <mergeCell ref="AD38:AG38"/>
    <mergeCell ref="AH38:AK38"/>
    <mergeCell ref="BV39:BW39"/>
    <mergeCell ref="B38:D38"/>
    <mergeCell ref="F38:G38"/>
    <mergeCell ref="H38:I38"/>
    <mergeCell ref="J38:K38"/>
    <mergeCell ref="L38:M38"/>
    <mergeCell ref="N38:O38"/>
    <mergeCell ref="P38:Q38"/>
    <mergeCell ref="R38:S38"/>
    <mergeCell ref="T38:U38"/>
    <mergeCell ref="BJ38:BM38"/>
    <mergeCell ref="BN38:BQ38"/>
    <mergeCell ref="BR38:BU38"/>
    <mergeCell ref="AX37:BA37"/>
    <mergeCell ref="BB37:BE37"/>
    <mergeCell ref="BF37:BI37"/>
    <mergeCell ref="BJ37:BM37"/>
    <mergeCell ref="BN37:BQ37"/>
    <mergeCell ref="BR37:BU37"/>
    <mergeCell ref="AB37:AC37"/>
    <mergeCell ref="AD37:AG37"/>
    <mergeCell ref="AH37:AK37"/>
    <mergeCell ref="AL37:AO37"/>
    <mergeCell ref="AP37:AS37"/>
    <mergeCell ref="AT37:AW37"/>
    <mergeCell ref="P37:Q37"/>
    <mergeCell ref="R37:S37"/>
    <mergeCell ref="T37:U37"/>
    <mergeCell ref="V37:W37"/>
    <mergeCell ref="X37:Y37"/>
    <mergeCell ref="Z37:AA37"/>
    <mergeCell ref="BV36:BW36"/>
    <mergeCell ref="B37:D37"/>
    <mergeCell ref="F37:G37"/>
    <mergeCell ref="H37:I37"/>
    <mergeCell ref="J37:K37"/>
    <mergeCell ref="L37:M37"/>
    <mergeCell ref="N37:O37"/>
    <mergeCell ref="AL36:AO36"/>
    <mergeCell ref="AP36:AS36"/>
    <mergeCell ref="AT36:AW36"/>
    <mergeCell ref="AX36:BA36"/>
    <mergeCell ref="BB36:BE36"/>
    <mergeCell ref="BF36:BI36"/>
    <mergeCell ref="V36:W36"/>
    <mergeCell ref="X36:Y36"/>
    <mergeCell ref="Z36:AA36"/>
    <mergeCell ref="AB36:AC36"/>
    <mergeCell ref="AD36:AG36"/>
    <mergeCell ref="AH36:AK36"/>
    <mergeCell ref="BV37:BW37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BJ36:BM36"/>
    <mergeCell ref="BN36:BQ36"/>
    <mergeCell ref="BR36:BU36"/>
    <mergeCell ref="AX35:BA35"/>
    <mergeCell ref="BB35:BE35"/>
    <mergeCell ref="BF35:BI35"/>
    <mergeCell ref="BJ35:BM35"/>
    <mergeCell ref="BN35:BQ35"/>
    <mergeCell ref="BR35:BU35"/>
    <mergeCell ref="AB35:AC35"/>
    <mergeCell ref="AD35:AG35"/>
    <mergeCell ref="AH35:AK35"/>
    <mergeCell ref="AL35:AO35"/>
    <mergeCell ref="AP35:AS35"/>
    <mergeCell ref="AT35:AW35"/>
    <mergeCell ref="P35:Q35"/>
    <mergeCell ref="R35:S35"/>
    <mergeCell ref="T35:U35"/>
    <mergeCell ref="V35:W35"/>
    <mergeCell ref="X35:Y35"/>
    <mergeCell ref="Z35:AA35"/>
    <mergeCell ref="BV34:BW34"/>
    <mergeCell ref="B35:D35"/>
    <mergeCell ref="F35:G35"/>
    <mergeCell ref="H35:I35"/>
    <mergeCell ref="J35:K35"/>
    <mergeCell ref="L35:M35"/>
    <mergeCell ref="N35:O35"/>
    <mergeCell ref="AL34:AO34"/>
    <mergeCell ref="AP34:AS34"/>
    <mergeCell ref="AT34:AW34"/>
    <mergeCell ref="AX34:BA34"/>
    <mergeCell ref="BB34:BE34"/>
    <mergeCell ref="BF34:BI34"/>
    <mergeCell ref="V34:W34"/>
    <mergeCell ref="X34:Y34"/>
    <mergeCell ref="Z34:AA34"/>
    <mergeCell ref="AB34:AC34"/>
    <mergeCell ref="AD34:AG34"/>
    <mergeCell ref="AH34:AK34"/>
    <mergeCell ref="BV35:BW35"/>
    <mergeCell ref="B34:D34"/>
    <mergeCell ref="F34:G34"/>
    <mergeCell ref="H34:I34"/>
    <mergeCell ref="J34:K34"/>
    <mergeCell ref="L34:M34"/>
    <mergeCell ref="N34:O34"/>
    <mergeCell ref="P34:Q34"/>
    <mergeCell ref="R34:S34"/>
    <mergeCell ref="T34:U34"/>
    <mergeCell ref="BJ34:BM34"/>
    <mergeCell ref="BN34:BQ34"/>
    <mergeCell ref="BR34:BU34"/>
    <mergeCell ref="AX33:BA33"/>
    <mergeCell ref="BB33:BE33"/>
    <mergeCell ref="BF33:BI33"/>
    <mergeCell ref="BJ33:BM33"/>
    <mergeCell ref="BN33:BQ33"/>
    <mergeCell ref="BR33:BU33"/>
    <mergeCell ref="AB33:AC33"/>
    <mergeCell ref="AD33:AG33"/>
    <mergeCell ref="AH33:AK33"/>
    <mergeCell ref="AL33:AO33"/>
    <mergeCell ref="AP33:AS33"/>
    <mergeCell ref="AT33:AW33"/>
    <mergeCell ref="P33:Q33"/>
    <mergeCell ref="R33:S33"/>
    <mergeCell ref="T33:U33"/>
    <mergeCell ref="V33:W33"/>
    <mergeCell ref="X33:Y33"/>
    <mergeCell ref="Z33:AA33"/>
    <mergeCell ref="BV32:BW32"/>
    <mergeCell ref="B33:D33"/>
    <mergeCell ref="F33:G33"/>
    <mergeCell ref="H33:I33"/>
    <mergeCell ref="J33:K33"/>
    <mergeCell ref="L33:M33"/>
    <mergeCell ref="N33:O33"/>
    <mergeCell ref="AL32:AO32"/>
    <mergeCell ref="AP32:AS32"/>
    <mergeCell ref="AT32:AW32"/>
    <mergeCell ref="AX32:BA32"/>
    <mergeCell ref="BB32:BE32"/>
    <mergeCell ref="BF32:BI32"/>
    <mergeCell ref="V32:W32"/>
    <mergeCell ref="X32:Y32"/>
    <mergeCell ref="Z32:AA32"/>
    <mergeCell ref="AB32:AC32"/>
    <mergeCell ref="AD32:AG32"/>
    <mergeCell ref="AH32:AK32"/>
    <mergeCell ref="BV33:BW33"/>
    <mergeCell ref="B32:D32"/>
    <mergeCell ref="F32:G32"/>
    <mergeCell ref="H32:I32"/>
    <mergeCell ref="J32:K32"/>
    <mergeCell ref="L32:M32"/>
    <mergeCell ref="N32:O32"/>
    <mergeCell ref="P32:Q32"/>
    <mergeCell ref="R32:S32"/>
    <mergeCell ref="T32:U32"/>
    <mergeCell ref="BJ32:BM32"/>
    <mergeCell ref="BN32:BQ32"/>
    <mergeCell ref="BR32:BU32"/>
    <mergeCell ref="AX31:BA31"/>
    <mergeCell ref="BB31:BE31"/>
    <mergeCell ref="BF31:BI31"/>
    <mergeCell ref="BJ31:BM31"/>
    <mergeCell ref="BN31:BQ31"/>
    <mergeCell ref="BR31:BU31"/>
    <mergeCell ref="AB31:AC31"/>
    <mergeCell ref="AD31:AG31"/>
    <mergeCell ref="AH31:AK31"/>
    <mergeCell ref="AL31:AO31"/>
    <mergeCell ref="AP31:AS31"/>
    <mergeCell ref="AT31:AW31"/>
    <mergeCell ref="P31:Q31"/>
    <mergeCell ref="R31:S31"/>
    <mergeCell ref="T31:U31"/>
    <mergeCell ref="V31:W31"/>
    <mergeCell ref="X31:Y31"/>
    <mergeCell ref="Z31:AA31"/>
    <mergeCell ref="BV30:BW30"/>
    <mergeCell ref="B31:D31"/>
    <mergeCell ref="F31:G31"/>
    <mergeCell ref="H31:I31"/>
    <mergeCell ref="J31:K31"/>
    <mergeCell ref="L31:M31"/>
    <mergeCell ref="N31:O31"/>
    <mergeCell ref="AL30:AO30"/>
    <mergeCell ref="AP30:AS30"/>
    <mergeCell ref="AT30:AW30"/>
    <mergeCell ref="AX30:BA30"/>
    <mergeCell ref="BB30:BE30"/>
    <mergeCell ref="BF30:BI30"/>
    <mergeCell ref="V30:W30"/>
    <mergeCell ref="X30:Y30"/>
    <mergeCell ref="Z30:AA30"/>
    <mergeCell ref="AB30:AC30"/>
    <mergeCell ref="AD30:AG30"/>
    <mergeCell ref="AH30:AK30"/>
    <mergeCell ref="BV31:BW31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30:BM30"/>
    <mergeCell ref="BN30:BQ30"/>
    <mergeCell ref="BR30:BU30"/>
    <mergeCell ref="AX29:BA29"/>
    <mergeCell ref="BB29:BE29"/>
    <mergeCell ref="BF29:BI29"/>
    <mergeCell ref="BJ29:BM29"/>
    <mergeCell ref="BN29:BQ29"/>
    <mergeCell ref="BR29:BU29"/>
    <mergeCell ref="AB29:AC29"/>
    <mergeCell ref="AD29:AG29"/>
    <mergeCell ref="AH29:AK29"/>
    <mergeCell ref="AL29:AO29"/>
    <mergeCell ref="AP29:AS29"/>
    <mergeCell ref="AT29:AW29"/>
    <mergeCell ref="P29:Q29"/>
    <mergeCell ref="R29:S29"/>
    <mergeCell ref="T29:U29"/>
    <mergeCell ref="V29:W29"/>
    <mergeCell ref="X29:Y29"/>
    <mergeCell ref="Z29:AA29"/>
    <mergeCell ref="BV28:BW28"/>
    <mergeCell ref="B29:D29"/>
    <mergeCell ref="F29:G29"/>
    <mergeCell ref="H29:I29"/>
    <mergeCell ref="J29:K29"/>
    <mergeCell ref="L29:M29"/>
    <mergeCell ref="N29:O29"/>
    <mergeCell ref="AL28:AO28"/>
    <mergeCell ref="AP28:AS28"/>
    <mergeCell ref="AT28:AW28"/>
    <mergeCell ref="AX28:BA28"/>
    <mergeCell ref="BB28:BE28"/>
    <mergeCell ref="BF28:BI28"/>
    <mergeCell ref="V28:W28"/>
    <mergeCell ref="X28:Y28"/>
    <mergeCell ref="Z28:AA28"/>
    <mergeCell ref="AB28:AC28"/>
    <mergeCell ref="AD28:AG28"/>
    <mergeCell ref="AH28:AK28"/>
    <mergeCell ref="BV29:BW29"/>
    <mergeCell ref="B28:D28"/>
    <mergeCell ref="F28:G28"/>
    <mergeCell ref="H28:I28"/>
    <mergeCell ref="J28:K28"/>
    <mergeCell ref="L28:M28"/>
    <mergeCell ref="N28:O28"/>
    <mergeCell ref="P28:Q28"/>
    <mergeCell ref="R28:S28"/>
    <mergeCell ref="T28:U28"/>
    <mergeCell ref="BJ28:BM28"/>
    <mergeCell ref="BN28:BQ28"/>
    <mergeCell ref="BR28:BU28"/>
    <mergeCell ref="AX27:BA27"/>
    <mergeCell ref="BB27:BE27"/>
    <mergeCell ref="BF27:BI27"/>
    <mergeCell ref="BJ27:BM27"/>
    <mergeCell ref="BN27:BQ27"/>
    <mergeCell ref="BR27:BU27"/>
    <mergeCell ref="AB27:AC27"/>
    <mergeCell ref="AD27:AG27"/>
    <mergeCell ref="AH27:AK27"/>
    <mergeCell ref="AL27:AO27"/>
    <mergeCell ref="AP27:AS27"/>
    <mergeCell ref="AT27:AW27"/>
    <mergeCell ref="P27:Q27"/>
    <mergeCell ref="R27:S27"/>
    <mergeCell ref="T27:U27"/>
    <mergeCell ref="V27:W27"/>
    <mergeCell ref="X27:Y27"/>
    <mergeCell ref="Z27:AA27"/>
    <mergeCell ref="BV26:BW26"/>
    <mergeCell ref="B27:D27"/>
    <mergeCell ref="F27:G27"/>
    <mergeCell ref="H27:I27"/>
    <mergeCell ref="J27:K27"/>
    <mergeCell ref="L27:M27"/>
    <mergeCell ref="N27:O27"/>
    <mergeCell ref="AL26:AO26"/>
    <mergeCell ref="AP26:AS26"/>
    <mergeCell ref="AT26:AW26"/>
    <mergeCell ref="AX26:BA26"/>
    <mergeCell ref="BB26:BE26"/>
    <mergeCell ref="BF26:BI26"/>
    <mergeCell ref="V26:W26"/>
    <mergeCell ref="X26:Y26"/>
    <mergeCell ref="Z26:AA26"/>
    <mergeCell ref="AB26:AC26"/>
    <mergeCell ref="AD26:AG26"/>
    <mergeCell ref="AH26:AK26"/>
    <mergeCell ref="BV27:BW27"/>
    <mergeCell ref="B26:D26"/>
    <mergeCell ref="F26:G26"/>
    <mergeCell ref="H26:I26"/>
    <mergeCell ref="J26:K26"/>
    <mergeCell ref="L26:M26"/>
    <mergeCell ref="N26:O26"/>
    <mergeCell ref="P26:Q26"/>
    <mergeCell ref="R26:S26"/>
    <mergeCell ref="T26:U26"/>
    <mergeCell ref="BJ26:BM26"/>
    <mergeCell ref="BN26:BQ26"/>
    <mergeCell ref="BR26:BU26"/>
    <mergeCell ref="AX25:BA25"/>
    <mergeCell ref="BB25:BE25"/>
    <mergeCell ref="BF25:BI25"/>
    <mergeCell ref="BJ25:BM25"/>
    <mergeCell ref="BN25:BQ25"/>
    <mergeCell ref="BR25:BU25"/>
    <mergeCell ref="AB25:AC25"/>
    <mergeCell ref="AD25:AG25"/>
    <mergeCell ref="AH25:AK25"/>
    <mergeCell ref="AL25:AO25"/>
    <mergeCell ref="AP25:AS25"/>
    <mergeCell ref="AT25:AW25"/>
    <mergeCell ref="P25:Q25"/>
    <mergeCell ref="R25:S25"/>
    <mergeCell ref="T25:U25"/>
    <mergeCell ref="V25:W25"/>
    <mergeCell ref="X25:Y25"/>
    <mergeCell ref="Z25:AA25"/>
    <mergeCell ref="BV24:BW24"/>
    <mergeCell ref="B25:D25"/>
    <mergeCell ref="F25:G25"/>
    <mergeCell ref="H25:I25"/>
    <mergeCell ref="J25:K25"/>
    <mergeCell ref="L25:M25"/>
    <mergeCell ref="N25:O25"/>
    <mergeCell ref="AL24:AO24"/>
    <mergeCell ref="AP24:AS24"/>
    <mergeCell ref="AT24:AW24"/>
    <mergeCell ref="AX24:BA24"/>
    <mergeCell ref="BB24:BE24"/>
    <mergeCell ref="BF24:BI24"/>
    <mergeCell ref="V24:W24"/>
    <mergeCell ref="X24:Y24"/>
    <mergeCell ref="Z24:AA24"/>
    <mergeCell ref="AB24:AC24"/>
    <mergeCell ref="AD24:AG24"/>
    <mergeCell ref="AH24:AK24"/>
    <mergeCell ref="BV25:BW25"/>
    <mergeCell ref="B24:D24"/>
    <mergeCell ref="F24:G24"/>
    <mergeCell ref="H24:I24"/>
    <mergeCell ref="J24:K24"/>
    <mergeCell ref="L24:M24"/>
    <mergeCell ref="N24:O24"/>
    <mergeCell ref="P24:Q24"/>
    <mergeCell ref="R24:S24"/>
    <mergeCell ref="T24:U24"/>
    <mergeCell ref="BJ24:BM24"/>
    <mergeCell ref="BN24:BQ24"/>
    <mergeCell ref="BR24:BU24"/>
    <mergeCell ref="AX23:BA23"/>
    <mergeCell ref="BB23:BE23"/>
    <mergeCell ref="BF23:BI23"/>
    <mergeCell ref="BJ23:BM23"/>
    <mergeCell ref="BN23:BQ23"/>
    <mergeCell ref="BR23:BU23"/>
    <mergeCell ref="AB23:AC23"/>
    <mergeCell ref="AD23:AG23"/>
    <mergeCell ref="AH23:AK23"/>
    <mergeCell ref="AL23:AO23"/>
    <mergeCell ref="AP23:AS23"/>
    <mergeCell ref="AT23:AW23"/>
    <mergeCell ref="P23:Q23"/>
    <mergeCell ref="R23:S23"/>
    <mergeCell ref="T23:U23"/>
    <mergeCell ref="V23:W23"/>
    <mergeCell ref="X23:Y23"/>
    <mergeCell ref="Z23:AA23"/>
    <mergeCell ref="BV22:BW22"/>
    <mergeCell ref="B23:D23"/>
    <mergeCell ref="F23:G23"/>
    <mergeCell ref="H23:I23"/>
    <mergeCell ref="J23:K23"/>
    <mergeCell ref="L23:M23"/>
    <mergeCell ref="N23:O23"/>
    <mergeCell ref="AL22:AO22"/>
    <mergeCell ref="AP22:AS22"/>
    <mergeCell ref="AT22:AW22"/>
    <mergeCell ref="AX22:BA22"/>
    <mergeCell ref="BB22:BE22"/>
    <mergeCell ref="BF22:BI22"/>
    <mergeCell ref="V22:W22"/>
    <mergeCell ref="X22:Y22"/>
    <mergeCell ref="Z22:AA22"/>
    <mergeCell ref="AB22:AC22"/>
    <mergeCell ref="AD22:AG22"/>
    <mergeCell ref="AH22:AK22"/>
    <mergeCell ref="BV23:BW23"/>
    <mergeCell ref="B22:D22"/>
    <mergeCell ref="F22:G22"/>
    <mergeCell ref="H22:I22"/>
    <mergeCell ref="J22:K22"/>
    <mergeCell ref="L22:M22"/>
    <mergeCell ref="N22:O22"/>
    <mergeCell ref="P22:Q22"/>
    <mergeCell ref="R22:S22"/>
    <mergeCell ref="T22:U22"/>
    <mergeCell ref="BJ22:BM22"/>
    <mergeCell ref="BN22:BQ22"/>
    <mergeCell ref="BR22:BU22"/>
    <mergeCell ref="AX21:BA21"/>
    <mergeCell ref="BB21:BE21"/>
    <mergeCell ref="BF21:BI21"/>
    <mergeCell ref="BJ21:BM21"/>
    <mergeCell ref="BN21:BQ21"/>
    <mergeCell ref="BR21:BU21"/>
    <mergeCell ref="AB21:AC21"/>
    <mergeCell ref="AD21:AG21"/>
    <mergeCell ref="AH21:AK21"/>
    <mergeCell ref="AL21:AO21"/>
    <mergeCell ref="AP21:AS21"/>
    <mergeCell ref="AT21:AW21"/>
    <mergeCell ref="P21:Q21"/>
    <mergeCell ref="R21:S21"/>
    <mergeCell ref="T21:U21"/>
    <mergeCell ref="V21:W21"/>
    <mergeCell ref="X21:Y21"/>
    <mergeCell ref="Z21:AA21"/>
    <mergeCell ref="BV20:BW20"/>
    <mergeCell ref="B21:D21"/>
    <mergeCell ref="F21:G21"/>
    <mergeCell ref="H21:I21"/>
    <mergeCell ref="J21:K21"/>
    <mergeCell ref="L21:M21"/>
    <mergeCell ref="N21:O21"/>
    <mergeCell ref="AL20:AO20"/>
    <mergeCell ref="AP20:AS20"/>
    <mergeCell ref="AT20:AW20"/>
    <mergeCell ref="AX20:BA20"/>
    <mergeCell ref="BB20:BE20"/>
    <mergeCell ref="BF20:BI20"/>
    <mergeCell ref="V20:W20"/>
    <mergeCell ref="X20:Y20"/>
    <mergeCell ref="Z20:AA20"/>
    <mergeCell ref="AB20:AC20"/>
    <mergeCell ref="AD20:AG20"/>
    <mergeCell ref="AH20:AK20"/>
    <mergeCell ref="BV21:BW21"/>
    <mergeCell ref="B20:D20"/>
    <mergeCell ref="F20:G20"/>
    <mergeCell ref="H20:I20"/>
    <mergeCell ref="J20:K20"/>
    <mergeCell ref="L20:M20"/>
    <mergeCell ref="N20:O20"/>
    <mergeCell ref="P20:Q20"/>
    <mergeCell ref="R20:S20"/>
    <mergeCell ref="T20:U20"/>
    <mergeCell ref="BJ20:BM20"/>
    <mergeCell ref="BN20:BQ20"/>
    <mergeCell ref="BR20:BU20"/>
    <mergeCell ref="AX19:BA19"/>
    <mergeCell ref="BB19:BE19"/>
    <mergeCell ref="BF19:BI19"/>
    <mergeCell ref="BJ19:BM19"/>
    <mergeCell ref="BN19:BQ19"/>
    <mergeCell ref="BR19:BU19"/>
    <mergeCell ref="AB19:AC19"/>
    <mergeCell ref="AD19:AG19"/>
    <mergeCell ref="AH19:AK19"/>
    <mergeCell ref="AL19:AO19"/>
    <mergeCell ref="AP19:AS19"/>
    <mergeCell ref="AT19:AW19"/>
    <mergeCell ref="P19:Q19"/>
    <mergeCell ref="R19:S19"/>
    <mergeCell ref="T19:U19"/>
    <mergeCell ref="V19:W19"/>
    <mergeCell ref="X19:Y19"/>
    <mergeCell ref="Z19:AA19"/>
    <mergeCell ref="BV18:BW18"/>
    <mergeCell ref="B19:D19"/>
    <mergeCell ref="F19:G19"/>
    <mergeCell ref="H19:I19"/>
    <mergeCell ref="J19:K19"/>
    <mergeCell ref="L19:M19"/>
    <mergeCell ref="N19:O19"/>
    <mergeCell ref="AL18:AO18"/>
    <mergeCell ref="AP18:AS18"/>
    <mergeCell ref="AT18:AW18"/>
    <mergeCell ref="AX18:BA18"/>
    <mergeCell ref="BB18:BE18"/>
    <mergeCell ref="BF18:BI18"/>
    <mergeCell ref="V18:W18"/>
    <mergeCell ref="X18:Y18"/>
    <mergeCell ref="Z18:AA18"/>
    <mergeCell ref="AB18:AC18"/>
    <mergeCell ref="AD18:AG18"/>
    <mergeCell ref="AH18:AK18"/>
    <mergeCell ref="BV19:BW19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BJ18:BM18"/>
    <mergeCell ref="BN18:BQ18"/>
    <mergeCell ref="BR18:BU18"/>
    <mergeCell ref="AX17:BA17"/>
    <mergeCell ref="BB17:BE17"/>
    <mergeCell ref="BF17:BI17"/>
    <mergeCell ref="BJ17:BM17"/>
    <mergeCell ref="BN17:BQ17"/>
    <mergeCell ref="BR17:BU17"/>
    <mergeCell ref="AB17:AC17"/>
    <mergeCell ref="AD17:AG17"/>
    <mergeCell ref="AH17:AK17"/>
    <mergeCell ref="AL17:AO17"/>
    <mergeCell ref="AP17:AS17"/>
    <mergeCell ref="AT17:AW17"/>
    <mergeCell ref="P17:Q17"/>
    <mergeCell ref="R17:S17"/>
    <mergeCell ref="T17:U17"/>
    <mergeCell ref="V17:W17"/>
    <mergeCell ref="X17:Y17"/>
    <mergeCell ref="Z17:AA17"/>
    <mergeCell ref="BV16:BW16"/>
    <mergeCell ref="B17:D17"/>
    <mergeCell ref="F17:G17"/>
    <mergeCell ref="H17:I17"/>
    <mergeCell ref="J17:K17"/>
    <mergeCell ref="L17:M17"/>
    <mergeCell ref="N17:O17"/>
    <mergeCell ref="AL16:AO16"/>
    <mergeCell ref="AP16:AS16"/>
    <mergeCell ref="AT16:AW16"/>
    <mergeCell ref="AX16:BA16"/>
    <mergeCell ref="BB16:BE16"/>
    <mergeCell ref="BF16:BI16"/>
    <mergeCell ref="V16:W16"/>
    <mergeCell ref="X16:Y16"/>
    <mergeCell ref="Z16:AA16"/>
    <mergeCell ref="AB16:AC16"/>
    <mergeCell ref="AD16:AG16"/>
    <mergeCell ref="AH16:AK16"/>
    <mergeCell ref="BV17:BW17"/>
    <mergeCell ref="B16:D16"/>
    <mergeCell ref="F16:G16"/>
    <mergeCell ref="H16:I16"/>
    <mergeCell ref="J16:K16"/>
    <mergeCell ref="L16:M16"/>
    <mergeCell ref="N16:O16"/>
    <mergeCell ref="P16:Q16"/>
    <mergeCell ref="R16:S16"/>
    <mergeCell ref="T16:U16"/>
    <mergeCell ref="BJ16:BM16"/>
    <mergeCell ref="BN16:BQ16"/>
    <mergeCell ref="BR16:BU16"/>
    <mergeCell ref="AX15:BA15"/>
    <mergeCell ref="BB15:BE15"/>
    <mergeCell ref="BF15:BI15"/>
    <mergeCell ref="BJ15:BM15"/>
    <mergeCell ref="BN15:BQ15"/>
    <mergeCell ref="BR15:BU15"/>
    <mergeCell ref="AB15:AC15"/>
    <mergeCell ref="AD15:AG15"/>
    <mergeCell ref="AH15:AK15"/>
    <mergeCell ref="AL15:AO15"/>
    <mergeCell ref="AP15:AS15"/>
    <mergeCell ref="AT15:AW15"/>
    <mergeCell ref="P15:Q15"/>
    <mergeCell ref="R15:S15"/>
    <mergeCell ref="T15:U15"/>
    <mergeCell ref="V15:W15"/>
    <mergeCell ref="X15:Y15"/>
    <mergeCell ref="Z15:AA15"/>
    <mergeCell ref="BV14:BW14"/>
    <mergeCell ref="B15:D15"/>
    <mergeCell ref="F15:G15"/>
    <mergeCell ref="H15:I15"/>
    <mergeCell ref="J15:K15"/>
    <mergeCell ref="L15:M15"/>
    <mergeCell ref="N15:O15"/>
    <mergeCell ref="AL14:AO14"/>
    <mergeCell ref="AP14:AS14"/>
    <mergeCell ref="AT14:AW14"/>
    <mergeCell ref="AX14:BA14"/>
    <mergeCell ref="BB14:BE14"/>
    <mergeCell ref="BF14:BI14"/>
    <mergeCell ref="V14:W14"/>
    <mergeCell ref="X14:Y14"/>
    <mergeCell ref="Z14:AA14"/>
    <mergeCell ref="AB14:AC14"/>
    <mergeCell ref="AD14:AG14"/>
    <mergeCell ref="AH14:AK14"/>
    <mergeCell ref="BV15:BW15"/>
    <mergeCell ref="B14:D14"/>
    <mergeCell ref="F14:G14"/>
    <mergeCell ref="H14:I14"/>
    <mergeCell ref="J14:K14"/>
    <mergeCell ref="L14:M14"/>
    <mergeCell ref="N14:O14"/>
    <mergeCell ref="P14:Q14"/>
    <mergeCell ref="R14:S14"/>
    <mergeCell ref="T14:U14"/>
    <mergeCell ref="BJ14:BM14"/>
    <mergeCell ref="BN14:BQ14"/>
    <mergeCell ref="BR14:BU14"/>
    <mergeCell ref="AH12:AK12"/>
    <mergeCell ref="BV13:BW13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AX13:BA13"/>
    <mergeCell ref="BB13:BE13"/>
    <mergeCell ref="BF13:BI13"/>
    <mergeCell ref="BJ13:BM13"/>
    <mergeCell ref="BN13:BQ13"/>
    <mergeCell ref="BR13:BU13"/>
    <mergeCell ref="AB13:AC13"/>
    <mergeCell ref="AD13:AG13"/>
    <mergeCell ref="AH13:AK13"/>
    <mergeCell ref="AL13:AO13"/>
    <mergeCell ref="AP13:AS13"/>
    <mergeCell ref="AT13:AW13"/>
    <mergeCell ref="P13:Q13"/>
    <mergeCell ref="R13:S13"/>
    <mergeCell ref="T13:U13"/>
    <mergeCell ref="V13:W13"/>
    <mergeCell ref="X13:Y13"/>
    <mergeCell ref="Z13:AA13"/>
    <mergeCell ref="AB11:AC11"/>
    <mergeCell ref="AD11:AG11"/>
    <mergeCell ref="AH11:AK11"/>
    <mergeCell ref="AL11:AO11"/>
    <mergeCell ref="AP11:AS11"/>
    <mergeCell ref="AT11:AW11"/>
    <mergeCell ref="P11:Q11"/>
    <mergeCell ref="R11:S11"/>
    <mergeCell ref="T11:U11"/>
    <mergeCell ref="V11:W11"/>
    <mergeCell ref="X11:Y11"/>
    <mergeCell ref="Z11:AA11"/>
    <mergeCell ref="BN12:BQ12"/>
    <mergeCell ref="BR12:BU12"/>
    <mergeCell ref="BV12:BW12"/>
    <mergeCell ref="B13:D13"/>
    <mergeCell ref="F13:G13"/>
    <mergeCell ref="H13:I13"/>
    <mergeCell ref="J13:K13"/>
    <mergeCell ref="L13:M13"/>
    <mergeCell ref="N13:O13"/>
    <mergeCell ref="AL12:AO12"/>
    <mergeCell ref="AP12:AS12"/>
    <mergeCell ref="AT12:AW12"/>
    <mergeCell ref="AX12:BA12"/>
    <mergeCell ref="BB12:BE12"/>
    <mergeCell ref="BF12:BI12"/>
    <mergeCell ref="V12:W12"/>
    <mergeCell ref="X12:Y12"/>
    <mergeCell ref="Z12:AA12"/>
    <mergeCell ref="AB12:AC12"/>
    <mergeCell ref="AD12:AG12"/>
    <mergeCell ref="B11:D11"/>
    <mergeCell ref="F11:G11"/>
    <mergeCell ref="H11:I11"/>
    <mergeCell ref="J11:K11"/>
    <mergeCell ref="BJ12:BM12"/>
    <mergeCell ref="L11:M11"/>
    <mergeCell ref="N11:O11"/>
    <mergeCell ref="BB10:BE10"/>
    <mergeCell ref="BF10:BI10"/>
    <mergeCell ref="BJ10:BM10"/>
    <mergeCell ref="BN10:BQ10"/>
    <mergeCell ref="BR10:BU10"/>
    <mergeCell ref="BV10:BW10"/>
    <mergeCell ref="AD10:AG10"/>
    <mergeCell ref="AH10:AK10"/>
    <mergeCell ref="AL10:AO10"/>
    <mergeCell ref="AP10:AS10"/>
    <mergeCell ref="AT10:AW10"/>
    <mergeCell ref="AX10:BA10"/>
    <mergeCell ref="R10:S10"/>
    <mergeCell ref="T10:U10"/>
    <mergeCell ref="V10:W10"/>
    <mergeCell ref="X10:Y10"/>
    <mergeCell ref="Z10:AA10"/>
    <mergeCell ref="AB10:AC10"/>
    <mergeCell ref="BV11:BW11"/>
    <mergeCell ref="AX11:BA11"/>
    <mergeCell ref="BB11:BE11"/>
    <mergeCell ref="BF11:BI11"/>
    <mergeCell ref="BJ11:BM11"/>
    <mergeCell ref="BN11:BQ11"/>
    <mergeCell ref="BR11:BU11"/>
    <mergeCell ref="B10:D10"/>
    <mergeCell ref="F10:G10"/>
    <mergeCell ref="H10:I10"/>
    <mergeCell ref="J10:K10"/>
    <mergeCell ref="L10:M10"/>
    <mergeCell ref="N10:O10"/>
    <mergeCell ref="P10:Q10"/>
    <mergeCell ref="AP9:AS9"/>
    <mergeCell ref="AT9:AW9"/>
    <mergeCell ref="AX9:BA9"/>
    <mergeCell ref="BB9:BE9"/>
    <mergeCell ref="BF9:BI9"/>
    <mergeCell ref="BJ9:BM9"/>
    <mergeCell ref="X9:Y9"/>
    <mergeCell ref="Z9:AA9"/>
    <mergeCell ref="AB9:AC9"/>
    <mergeCell ref="AD9:AG9"/>
    <mergeCell ref="AH9:AK9"/>
    <mergeCell ref="AL9:AO9"/>
    <mergeCell ref="F9:G9"/>
    <mergeCell ref="H9:I9"/>
    <mergeCell ref="J9:K9"/>
    <mergeCell ref="L9:M9"/>
    <mergeCell ref="N9:O9"/>
    <mergeCell ref="P9:Q9"/>
    <mergeCell ref="R9:S9"/>
    <mergeCell ref="T9:U9"/>
    <mergeCell ref="V9:W9"/>
    <mergeCell ref="BG4:BL4"/>
    <mergeCell ref="BN4:BU4"/>
    <mergeCell ref="D5:G5"/>
    <mergeCell ref="AB6:BA6"/>
    <mergeCell ref="A8:A9"/>
    <mergeCell ref="B8:D9"/>
    <mergeCell ref="E8:E9"/>
    <mergeCell ref="F8:AO8"/>
    <mergeCell ref="AP8:BA8"/>
    <mergeCell ref="BB8:BQ8"/>
    <mergeCell ref="BN9:BQ9"/>
    <mergeCell ref="BR9:BU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R8:CA8"/>
    <mergeCell ref="BV9:BW9"/>
  </mergeCells>
  <conditionalFormatting sqref="BB10:BE59">
    <cfRule type="cellIs" dxfId="25" priority="2" operator="lessThan">
      <formula>60</formula>
    </cfRule>
  </conditionalFormatting>
  <conditionalFormatting sqref="BJ10:BM59">
    <cfRule type="cellIs" dxfId="24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D59"/>
  <sheetViews>
    <sheetView zoomScale="150" zoomScaleNormal="150" workbookViewId="0">
      <selection activeCell="B9" sqref="B9:G40"/>
    </sheetView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32"/>
      <c r="D2" s="220" t="str">
        <f>DataInduk!$D$4</f>
        <v xml:space="preserve">Pondok Pesantren </v>
      </c>
      <c r="E2" s="220"/>
      <c r="F2" s="220"/>
      <c r="G2" s="220"/>
      <c r="H2" s="128"/>
      <c r="I2" s="134"/>
      <c r="J2" s="129"/>
      <c r="K2" s="134"/>
      <c r="L2" s="129"/>
      <c r="M2" s="113"/>
      <c r="N2" s="129"/>
      <c r="O2" s="113"/>
      <c r="P2" s="129"/>
      <c r="Q2" s="113"/>
      <c r="R2" s="129"/>
      <c r="S2" s="113"/>
      <c r="T2" s="129"/>
      <c r="U2" s="113"/>
      <c r="V2" s="129"/>
      <c r="W2" s="219" t="s">
        <v>87</v>
      </c>
      <c r="X2" s="219"/>
      <c r="Y2" s="129"/>
      <c r="Z2" s="134"/>
      <c r="AA2" s="130"/>
      <c r="AB2" s="131"/>
      <c r="AC2" s="131"/>
      <c r="AD2" s="131"/>
    </row>
    <row r="3" spans="1:30" ht="9" customHeight="1">
      <c r="A3" s="52"/>
      <c r="B3" s="51"/>
      <c r="C3" s="132"/>
      <c r="D3" s="73"/>
      <c r="E3" s="73"/>
      <c r="F3" s="73"/>
      <c r="G3" s="73"/>
      <c r="H3" s="73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37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J4" s="57"/>
      <c r="K4" s="137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L4" s="57"/>
      <c r="M4" s="137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N4" s="57"/>
      <c r="O4" s="137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P4" s="57"/>
      <c r="Q4" s="137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R4" s="57"/>
      <c r="S4" s="137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T4" s="57"/>
      <c r="U4" s="137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V4" s="57"/>
      <c r="W4" s="219" t="s">
        <v>84</v>
      </c>
      <c r="X4" s="219"/>
      <c r="Y4" s="57"/>
      <c r="Z4" s="134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33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"&amp;IF(DataInduk!$D$31="Putra","Putra",IF(DataInduk!$D$31="Putri","Putri","")),(IF(LEN(DataInduk!$D$29)&gt;2,LEFT(DataInduk!$D$29,2),DataInduk!$D$29)&amp;IF(DataInduk!$D$37="ABC","A ",".1 ")&amp;IF(DataInduk!$D$31="Putra","Putra",IF(DataInduk!$D$31="Putri","Putri",""))))</f>
        <v xml:space="preserve"> Data Santri Kelas 3A Putra</v>
      </c>
      <c r="E6" s="56"/>
      <c r="F6" s="51"/>
      <c r="G6" s="57"/>
      <c r="H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")&amp;IF(DataInduk!$D$31="Putra","Pa",IF(DataInduk!$D$31="Putri","Pi",""))))&amp;" : "&amp;DataInduk!$D$39</f>
        <v xml:space="preserve">Wali Kelas 3A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9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1"/>
      <c r="C37" s="92"/>
      <c r="D37" s="93"/>
      <c r="E37" s="46"/>
      <c r="F37" s="39"/>
      <c r="G37" s="124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88"/>
      <c r="C38" s="89"/>
      <c r="D38" s="90"/>
      <c r="E38" s="45"/>
      <c r="F38" s="41"/>
      <c r="G38" s="123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33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heet="1" objects="1" scenarios="1" selectLockedCells="1"/>
  <mergeCells count="210">
    <mergeCell ref="M20:P20"/>
    <mergeCell ref="H14:L14"/>
    <mergeCell ref="H16:L16"/>
    <mergeCell ref="H18:L18"/>
    <mergeCell ref="H21:L21"/>
    <mergeCell ref="H8:L8"/>
    <mergeCell ref="H6:R6"/>
    <mergeCell ref="Q26:T26"/>
    <mergeCell ref="U10:AA10"/>
    <mergeCell ref="U11:AA11"/>
    <mergeCell ref="U12:AA12"/>
    <mergeCell ref="U14:AA14"/>
    <mergeCell ref="U16:AA16"/>
    <mergeCell ref="M8:P8"/>
    <mergeCell ref="M9:P9"/>
    <mergeCell ref="M10:P10"/>
    <mergeCell ref="M11:P11"/>
    <mergeCell ref="M12:P12"/>
    <mergeCell ref="H24:L24"/>
    <mergeCell ref="Q24:T24"/>
    <mergeCell ref="U8:AA8"/>
    <mergeCell ref="U9:AA9"/>
    <mergeCell ref="Q8:T8"/>
    <mergeCell ref="Q9:T9"/>
    <mergeCell ref="W2:X2"/>
    <mergeCell ref="M14:P14"/>
    <mergeCell ref="M16:P16"/>
    <mergeCell ref="M18:P18"/>
    <mergeCell ref="D2:G2"/>
    <mergeCell ref="D5:G5"/>
    <mergeCell ref="W4:X4"/>
    <mergeCell ref="H20:L20"/>
    <mergeCell ref="H22:L22"/>
    <mergeCell ref="H9:L9"/>
    <mergeCell ref="H10:L10"/>
    <mergeCell ref="H11:L11"/>
    <mergeCell ref="H12:L12"/>
    <mergeCell ref="H13:L13"/>
    <mergeCell ref="B8:D8"/>
    <mergeCell ref="H15:L15"/>
    <mergeCell ref="H17:L17"/>
    <mergeCell ref="H19:L19"/>
    <mergeCell ref="Q20:T20"/>
    <mergeCell ref="Q22:T22"/>
    <mergeCell ref="U18:AA18"/>
    <mergeCell ref="U20:AA20"/>
    <mergeCell ref="M22:P22"/>
    <mergeCell ref="Q13:T13"/>
    <mergeCell ref="H58:L58"/>
    <mergeCell ref="H42:L42"/>
    <mergeCell ref="H44:L44"/>
    <mergeCell ref="H46:L46"/>
    <mergeCell ref="H48:L48"/>
    <mergeCell ref="H50:L50"/>
    <mergeCell ref="H53:L53"/>
    <mergeCell ref="H55:L55"/>
    <mergeCell ref="H57:L57"/>
    <mergeCell ref="H43:L43"/>
    <mergeCell ref="H45:L45"/>
    <mergeCell ref="H47:L47"/>
    <mergeCell ref="H49:L49"/>
    <mergeCell ref="H51:L51"/>
    <mergeCell ref="Q56:T56"/>
    <mergeCell ref="Q52:T52"/>
    <mergeCell ref="H30:L30"/>
    <mergeCell ref="H23:L23"/>
    <mergeCell ref="H25:L25"/>
    <mergeCell ref="H27:L27"/>
    <mergeCell ref="H29:L29"/>
    <mergeCell ref="H52:L52"/>
    <mergeCell ref="H54:L54"/>
    <mergeCell ref="H56:L56"/>
    <mergeCell ref="H32:L32"/>
    <mergeCell ref="H34:L34"/>
    <mergeCell ref="H36:L36"/>
    <mergeCell ref="H38:L38"/>
    <mergeCell ref="H33:L33"/>
    <mergeCell ref="H35:L35"/>
    <mergeCell ref="H37:L37"/>
    <mergeCell ref="H39:L39"/>
    <mergeCell ref="H41:L41"/>
    <mergeCell ref="H40:L40"/>
    <mergeCell ref="H31:L31"/>
    <mergeCell ref="H26:L26"/>
    <mergeCell ref="H28:L28"/>
    <mergeCell ref="M34:P34"/>
    <mergeCell ref="M36:P36"/>
    <mergeCell ref="U42:AA42"/>
    <mergeCell ref="U44:AA44"/>
    <mergeCell ref="U46:AA46"/>
    <mergeCell ref="U48:AA48"/>
    <mergeCell ref="U41:AA41"/>
    <mergeCell ref="U43:AA43"/>
    <mergeCell ref="M52:P52"/>
    <mergeCell ref="U38:AA38"/>
    <mergeCell ref="U40:AA40"/>
    <mergeCell ref="U37:AA37"/>
    <mergeCell ref="U39:AA39"/>
    <mergeCell ref="M48:P48"/>
    <mergeCell ref="M50:P50"/>
    <mergeCell ref="M38:P38"/>
    <mergeCell ref="M40:P40"/>
    <mergeCell ref="M42:P42"/>
    <mergeCell ref="M44:P44"/>
    <mergeCell ref="M46:P46"/>
    <mergeCell ref="M43:P43"/>
    <mergeCell ref="M45:P45"/>
    <mergeCell ref="U36:AA36"/>
    <mergeCell ref="Q40:T40"/>
    <mergeCell ref="Q42:T42"/>
    <mergeCell ref="Q58:T58"/>
    <mergeCell ref="M13:P13"/>
    <mergeCell ref="M15:P15"/>
    <mergeCell ref="M17:P17"/>
    <mergeCell ref="M19:P19"/>
    <mergeCell ref="M21:P21"/>
    <mergeCell ref="M23:P23"/>
    <mergeCell ref="M25:P25"/>
    <mergeCell ref="M27:P27"/>
    <mergeCell ref="M29:P29"/>
    <mergeCell ref="M31:P31"/>
    <mergeCell ref="M33:P33"/>
    <mergeCell ref="M35:P35"/>
    <mergeCell ref="M37:P37"/>
    <mergeCell ref="M39:P39"/>
    <mergeCell ref="M41:P41"/>
    <mergeCell ref="M58:P58"/>
    <mergeCell ref="Q14:T14"/>
    <mergeCell ref="M24:P24"/>
    <mergeCell ref="M26:P26"/>
    <mergeCell ref="M28:P28"/>
    <mergeCell ref="M30:P30"/>
    <mergeCell ref="M32:P32"/>
    <mergeCell ref="Q38:T38"/>
    <mergeCell ref="M57:P57"/>
    <mergeCell ref="Q57:T57"/>
    <mergeCell ref="Q55:T55"/>
    <mergeCell ref="Q53:T53"/>
    <mergeCell ref="Q51:T51"/>
    <mergeCell ref="U50:AA50"/>
    <mergeCell ref="U45:AA45"/>
    <mergeCell ref="U47:AA47"/>
    <mergeCell ref="U49:AA49"/>
    <mergeCell ref="U51:AA51"/>
    <mergeCell ref="U53:AA53"/>
    <mergeCell ref="U55:AA55"/>
    <mergeCell ref="U57:AA57"/>
    <mergeCell ref="U52:AA52"/>
    <mergeCell ref="U54:AA54"/>
    <mergeCell ref="U56:AA56"/>
    <mergeCell ref="M54:P54"/>
    <mergeCell ref="Q54:T54"/>
    <mergeCell ref="M47:P47"/>
    <mergeCell ref="M49:P49"/>
    <mergeCell ref="M51:P51"/>
    <mergeCell ref="M53:P53"/>
    <mergeCell ref="M55:P55"/>
    <mergeCell ref="M56:P56"/>
    <mergeCell ref="Q44:T44"/>
    <mergeCell ref="Q46:T46"/>
    <mergeCell ref="Q48:T48"/>
    <mergeCell ref="Q50:T50"/>
    <mergeCell ref="Q49:T49"/>
    <mergeCell ref="Q47:T47"/>
    <mergeCell ref="Q17:T17"/>
    <mergeCell ref="Q15:T15"/>
    <mergeCell ref="Q28:T28"/>
    <mergeCell ref="Q30:T30"/>
    <mergeCell ref="Q16:T16"/>
    <mergeCell ref="Q27:T27"/>
    <mergeCell ref="Q25:T25"/>
    <mergeCell ref="Q23:T23"/>
    <mergeCell ref="Q21:T21"/>
    <mergeCell ref="Q19:T19"/>
    <mergeCell ref="Q45:T45"/>
    <mergeCell ref="Q43:T43"/>
    <mergeCell ref="Q41:T41"/>
    <mergeCell ref="Q39:T39"/>
    <mergeCell ref="Q37:T37"/>
    <mergeCell ref="Q10:T10"/>
    <mergeCell ref="Q11:T11"/>
    <mergeCell ref="Q12:T12"/>
    <mergeCell ref="Q18:T18"/>
    <mergeCell ref="Q32:T32"/>
    <mergeCell ref="Q34:T34"/>
    <mergeCell ref="Q36:T36"/>
    <mergeCell ref="Q31:T31"/>
    <mergeCell ref="Q29:T29"/>
    <mergeCell ref="Q33:T33"/>
    <mergeCell ref="Q35:T35"/>
    <mergeCell ref="U58:AA58"/>
    <mergeCell ref="U13:AA13"/>
    <mergeCell ref="U15:AA15"/>
    <mergeCell ref="U17:AA17"/>
    <mergeCell ref="U19:AA19"/>
    <mergeCell ref="U21:AA21"/>
    <mergeCell ref="U23:AA23"/>
    <mergeCell ref="U25:AA25"/>
    <mergeCell ref="U27:AA27"/>
    <mergeCell ref="U29:AA29"/>
    <mergeCell ref="U31:AA31"/>
    <mergeCell ref="U33:AA33"/>
    <mergeCell ref="U35:AA35"/>
    <mergeCell ref="U28:AA28"/>
    <mergeCell ref="U30:AA30"/>
    <mergeCell ref="U32:AA32"/>
    <mergeCell ref="U34:AA34"/>
    <mergeCell ref="U22:AA22"/>
    <mergeCell ref="U24:AA24"/>
    <mergeCell ref="U26:AA26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 t="s">
        <v>88</v>
      </c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"&amp;IF(DataInduk!$D$31="Putra","Putra",IF(DataInduk!$D$31="Putri","Putri","")),(IF(LEN(DataInduk!$D$29)&gt;2,LEFT(DataInduk!$D$29,2),DataInduk!$D$29)&amp;IF(DataInduk!$D$37="ABC","C ",".3 ")&amp;IF(DataInduk!$D$31="Putra","Putra",IF(DataInduk!$D$31="Putri","Putri",""))))</f>
        <v xml:space="preserve"> Rekap Nilai Pelajaran Maddah 1 Santri Kelas 3C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"&amp;IF(DataInduk!$D$31="Putra","Pa",IF(DataInduk!$D$31="Putri","Pi","")),(IF(LEN(DataInduk!$D$29)&gt;2,LEFT(DataInduk!$D$29,2),DataInduk!$D$29)&amp;IF(DataInduk!$D$37="ABC","C ",".3 ")&amp;IF(DataInduk!$D$31="Putra","Pa",IF(DataInduk!$D$31="Putri","Pi",""))))&amp;" : "&amp;DataInduk!$D$43</f>
        <v xml:space="preserve">Wali Kelas 3C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 t="s">
        <v>42</v>
      </c>
      <c r="BY9" s="101" t="s">
        <v>43</v>
      </c>
      <c r="BZ9" s="103" t="s">
        <v>44</v>
      </c>
      <c r="CA9" s="104" t="s">
        <v>41</v>
      </c>
    </row>
    <row r="10" spans="1:91">
      <c r="A10" s="105">
        <v>1</v>
      </c>
      <c r="B10" s="259" t="str">
        <f>IF('1_C'!$B9="","",'1_C'!$B9)</f>
        <v/>
      </c>
      <c r="C10" s="260"/>
      <c r="D10" s="261"/>
      <c r="E10" s="109" t="str">
        <f>IF('1_C'!$E9="","",'1_C'!$E9)</f>
        <v/>
      </c>
      <c r="F10" s="308"/>
      <c r="G10" s="309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KD1C!$CB10</f>
        <v/>
      </c>
      <c r="AC10" s="420"/>
      <c r="AD10" s="418" t="str">
        <f>IF(COUNT(F10:AC10)=0,"",(AVERAGE(F10:AC10))*2)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342" t="str">
        <f>IF(AND(COUNT(AL10)=0,COUNT(AX10)=0),"",IF(COUNT(AX10)=0,AL10,IF(COUNT(AL10)=0,AX10,AL10+AX10)))</f>
        <v/>
      </c>
      <c r="BC10" s="343"/>
      <c r="BD10" s="343"/>
      <c r="BE10" s="475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IF(OR(COUNT(AL10)=0,COUNT(AX10)=0),"",IF(OR((AL10+AX10)&gt;60,(AL10+AX10)=60),(BB10*DataInduk!$D$27),IF(COUNT(BF10)=0,"",BJ10*DataInduk!$D$27)))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 t="str">
        <f>P1C!$BX9</f>
        <v/>
      </c>
      <c r="BY10" s="117" t="str">
        <f>P1C!$BY9</f>
        <v/>
      </c>
      <c r="BZ10" s="117" t="str">
        <f>P1C!$BZ9</f>
        <v/>
      </c>
      <c r="CA10" s="117" t="str">
        <f>P1C!$CA9</f>
        <v/>
      </c>
    </row>
    <row r="11" spans="1:91">
      <c r="A11" s="106">
        <v>2</v>
      </c>
      <c r="B11" s="250" t="str">
        <f>IF('1_C'!$B10="","",'1_C'!$B10)</f>
        <v/>
      </c>
      <c r="C11" s="251"/>
      <c r="D11" s="252"/>
      <c r="E11" s="110" t="str">
        <f>IF('1_C'!$E10="","",'1_C'!$E10)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KD1C!$CB11</f>
        <v/>
      </c>
      <c r="AC11" s="385"/>
      <c r="AD11" s="384" t="str">
        <f>IF(COUNT(F11:AC11)=0,"",(AVERAGE(F11:AC11))*2)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IF(OR(COUNT(AL11)=0,COUNT(AX11)=0),"",IF(OR((AL11+AX11)&gt;60,(AL11+AX11)=60),(BB11*DataInduk!$D$27),IF(COUNT(BF11)=0,"",BJ11*DataInduk!$D$27)))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P1C!$BX10</f>
        <v/>
      </c>
      <c r="BY11" s="118" t="str">
        <f>P1C!$BY10</f>
        <v/>
      </c>
      <c r="BZ11" s="118" t="str">
        <f>P1C!$BZ10</f>
        <v/>
      </c>
      <c r="CA11" s="118" t="str">
        <f>P1C!$CA10</f>
        <v/>
      </c>
    </row>
    <row r="12" spans="1:91" ht="15" customHeight="1">
      <c r="A12" s="107">
        <v>3</v>
      </c>
      <c r="B12" s="253" t="str">
        <f>IF('1_C'!$B11="","",'1_C'!$B11)</f>
        <v/>
      </c>
      <c r="C12" s="254"/>
      <c r="D12" s="255"/>
      <c r="E12" s="111" t="str">
        <f>IF('1_C'!$E11="","",'1_C'!$E11)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KD1C!$CB12</f>
        <v/>
      </c>
      <c r="AC12" s="402"/>
      <c r="AD12" s="400" t="str">
        <f>IF(COUNT(F12:AC12)=0,"",(AVERAGE(F12:AC12))*2)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IF(OR(COUNT(AL12)=0,COUNT(AX12)=0),"",IF(OR((AL12+AX12)&gt;60,(AL12+AX12)=60),(BB12*DataInduk!$D$27),IF(COUNT(BF12)=0,"",BJ12*DataInduk!$D$27)))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 t="str">
        <f>P1C!$BX11</f>
        <v/>
      </c>
      <c r="BY12" s="119" t="str">
        <f>P1C!$BY11</f>
        <v/>
      </c>
      <c r="BZ12" s="119" t="str">
        <f>P1C!$BZ11</f>
        <v/>
      </c>
      <c r="CA12" s="119" t="str">
        <f>P1C!$CA11</f>
        <v/>
      </c>
    </row>
    <row r="13" spans="1:91" ht="15" customHeight="1">
      <c r="A13" s="106">
        <v>4</v>
      </c>
      <c r="B13" s="250" t="str">
        <f>IF('1_C'!$B12="","",'1_C'!$B12)</f>
        <v/>
      </c>
      <c r="C13" s="251"/>
      <c r="D13" s="252"/>
      <c r="E13" s="110" t="str">
        <f>IF('1_C'!$E12="","",'1_C'!$E12)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KD1C!$CB13</f>
        <v/>
      </c>
      <c r="AC13" s="385"/>
      <c r="AD13" s="384" t="str">
        <f t="shared" ref="AD13:AD41" si="0">IF(COUNT(F13:AC13)=0,"",(AVERAGE(F13:AC13))*2)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IF(OR(COUNT(AL13)=0,COUNT(AX13)=0),"",IF(OR((AL13+AX13)&gt;60,(AL13+AX13)=60),(BB13*DataInduk!$D$27),IF(COUNT(BF13)=0,"",BJ13*DataInduk!$D$27)))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 t="str">
        <f>P1C!$BX12</f>
        <v/>
      </c>
      <c r="BY13" s="118" t="str">
        <f>P1C!$BY12</f>
        <v/>
      </c>
      <c r="BZ13" s="118" t="str">
        <f>P1C!$BZ12</f>
        <v/>
      </c>
      <c r="CA13" s="118" t="str">
        <f>P1C!$CA12</f>
        <v/>
      </c>
    </row>
    <row r="14" spans="1:91" ht="15" customHeight="1">
      <c r="A14" s="107">
        <v>5</v>
      </c>
      <c r="B14" s="253" t="str">
        <f>IF('1_C'!$B13="","",'1_C'!$B13)</f>
        <v/>
      </c>
      <c r="C14" s="254"/>
      <c r="D14" s="255"/>
      <c r="E14" s="111" t="str">
        <f>IF('1_C'!$E13="","",'1_C'!$E13)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KD1C!$CB14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IF(OR(COUNT(AL14)=0,COUNT(AX14)=0),"",IF(OR((AL14+AX14)&gt;60,(AL14+AX14)=60),(BB14*DataInduk!$D$27),IF(COUNT(BF14)=0,"",BJ14*DataInduk!$D$27)))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 t="str">
        <f>P1C!$BX13</f>
        <v/>
      </c>
      <c r="BY14" s="119" t="str">
        <f>P1C!$BY13</f>
        <v/>
      </c>
      <c r="BZ14" s="119" t="str">
        <f>P1C!$BZ13</f>
        <v/>
      </c>
      <c r="CA14" s="119" t="str">
        <f>P1C!$CA13</f>
        <v/>
      </c>
    </row>
    <row r="15" spans="1:91" ht="15" customHeight="1">
      <c r="A15" s="106">
        <v>6</v>
      </c>
      <c r="B15" s="250" t="str">
        <f>IF('1_C'!$B14="","",'1_C'!$B14)</f>
        <v/>
      </c>
      <c r="C15" s="251"/>
      <c r="D15" s="252"/>
      <c r="E15" s="110" t="str">
        <f>IF('1_C'!$E14="","",'1_C'!$E14)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KD1C!$CB15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IF(OR(COUNT(AL15)=0,COUNT(AX15)=0),"",IF(OR((AL15+AX15)&gt;60,(AL15+AX15)=60),(BB15*DataInduk!$D$27),IF(COUNT(BF15)=0,"",BJ15*DataInduk!$D$27)))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 t="str">
        <f>P1C!$BX14</f>
        <v/>
      </c>
      <c r="BY15" s="118" t="str">
        <f>P1C!$BY14</f>
        <v/>
      </c>
      <c r="BZ15" s="118" t="str">
        <f>P1C!$BZ14</f>
        <v/>
      </c>
      <c r="CA15" s="118" t="str">
        <f>P1C!$CA14</f>
        <v/>
      </c>
    </row>
    <row r="16" spans="1:91" ht="15" customHeight="1">
      <c r="A16" s="107">
        <v>7</v>
      </c>
      <c r="B16" s="253" t="str">
        <f>IF('1_C'!$B15="","",'1_C'!$B15)</f>
        <v/>
      </c>
      <c r="C16" s="254"/>
      <c r="D16" s="255"/>
      <c r="E16" s="111" t="str">
        <f>IF('1_C'!$E15="","",'1_C'!$E15)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KD1C!$CB16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IF(OR(COUNT(AL16)=0,COUNT(AX16)=0),"",IF(OR((AL16+AX16)&gt;60,(AL16+AX16)=60),(BB16*DataInduk!$D$27),IF(COUNT(BF16)=0,"",BJ16*DataInduk!$D$27)))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P1C!$BX15</f>
        <v/>
      </c>
      <c r="BY16" s="119" t="str">
        <f>P1C!$BY15</f>
        <v/>
      </c>
      <c r="BZ16" s="119" t="str">
        <f>P1C!$BZ15</f>
        <v/>
      </c>
      <c r="CA16" s="119" t="str">
        <f>P1C!$CA15</f>
        <v/>
      </c>
    </row>
    <row r="17" spans="1:79" ht="15" customHeight="1">
      <c r="A17" s="106">
        <v>8</v>
      </c>
      <c r="B17" s="250" t="str">
        <f>IF('1_C'!$B16="","",'1_C'!$B16)</f>
        <v/>
      </c>
      <c r="C17" s="251"/>
      <c r="D17" s="252"/>
      <c r="E17" s="110" t="str">
        <f>IF('1_C'!$E16="","",'1_C'!$E16)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KD1C!$CB17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IF(OR(COUNT(AL17)=0,COUNT(AX17)=0),"",IF(OR((AL17+AX17)&gt;60,(AL17+AX17)=60),(BB17*DataInduk!$D$27),IF(COUNT(BF17)=0,"",BJ17*DataInduk!$D$27)))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 t="str">
        <f>P1C!$BX16</f>
        <v/>
      </c>
      <c r="BY17" s="118" t="str">
        <f>P1C!$BY16</f>
        <v/>
      </c>
      <c r="BZ17" s="118" t="str">
        <f>P1C!$BZ16</f>
        <v/>
      </c>
      <c r="CA17" s="118" t="str">
        <f>P1C!$CA16</f>
        <v/>
      </c>
    </row>
    <row r="18" spans="1:79" ht="15" customHeight="1">
      <c r="A18" s="107">
        <v>9</v>
      </c>
      <c r="B18" s="253" t="str">
        <f>IF('1_C'!$B17="","",'1_C'!$B17)</f>
        <v/>
      </c>
      <c r="C18" s="254"/>
      <c r="D18" s="255"/>
      <c r="E18" s="111" t="str">
        <f>IF('1_C'!$E17="","",'1_C'!$E17)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KD1C!$CB18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IF(OR(COUNT(AL18)=0,COUNT(AX18)=0),"",IF(OR((AL18+AX18)&gt;60,(AL18+AX18)=60),(BB18*DataInduk!$D$27),IF(COUNT(BF18)=0,"",BJ18*DataInduk!$D$27)))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 t="str">
        <f>P1C!$BX17</f>
        <v/>
      </c>
      <c r="BY18" s="119" t="str">
        <f>P1C!$BY17</f>
        <v/>
      </c>
      <c r="BZ18" s="119" t="str">
        <f>P1C!$BZ17</f>
        <v/>
      </c>
      <c r="CA18" s="119" t="str">
        <f>P1C!$CA17</f>
        <v/>
      </c>
    </row>
    <row r="19" spans="1:79" ht="15" customHeight="1">
      <c r="A19" s="106">
        <v>10</v>
      </c>
      <c r="B19" s="250" t="str">
        <f>IF('1_C'!$B18="","",'1_C'!$B18)</f>
        <v/>
      </c>
      <c r="C19" s="251"/>
      <c r="D19" s="252"/>
      <c r="E19" s="110" t="str">
        <f>IF('1_C'!$E18="","",'1_C'!$E18)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KD1C!$CB19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/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IF(OR(COUNT(AL19)=0,COUNT(AX19)=0),"",IF(OR((AL19+AX19)&gt;60,(AL19+AX19)=60),(BB19*DataInduk!$D$27),IF(COUNT(BF19)=0,"",BJ19*DataInduk!$D$27)))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 t="str">
        <f>P1C!$BX18</f>
        <v/>
      </c>
      <c r="BY19" s="118" t="str">
        <f>P1C!$BY18</f>
        <v/>
      </c>
      <c r="BZ19" s="118" t="str">
        <f>P1C!$BZ18</f>
        <v/>
      </c>
      <c r="CA19" s="118" t="str">
        <f>P1C!$CA18</f>
        <v/>
      </c>
    </row>
    <row r="20" spans="1:79" ht="15" customHeight="1">
      <c r="A20" s="107">
        <v>11</v>
      </c>
      <c r="B20" s="253" t="str">
        <f>IF('1_C'!$B19="","",'1_C'!$B19)</f>
        <v/>
      </c>
      <c r="C20" s="254"/>
      <c r="D20" s="255"/>
      <c r="E20" s="111" t="str">
        <f>IF('1_C'!$E19="","",'1_C'!$E19)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KD1C!$CB20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IF(OR(COUNT(AL20)=0,COUNT(AX20)=0),"",IF(OR((AL20+AX20)&gt;60,(AL20+AX20)=60),(BB20*DataInduk!$D$27),IF(COUNT(BF20)=0,"",BJ20*DataInduk!$D$27)))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P1C!$BX19</f>
        <v/>
      </c>
      <c r="BY20" s="119" t="str">
        <f>P1C!$BY19</f>
        <v/>
      </c>
      <c r="BZ20" s="119" t="str">
        <f>P1C!$BZ19</f>
        <v/>
      </c>
      <c r="CA20" s="119" t="str">
        <f>P1C!$CA19</f>
        <v/>
      </c>
    </row>
    <row r="21" spans="1:79" ht="15" customHeight="1">
      <c r="A21" s="106">
        <v>12</v>
      </c>
      <c r="B21" s="250" t="str">
        <f>IF('1_C'!$B20="","",'1_C'!$B20)</f>
        <v/>
      </c>
      <c r="C21" s="251"/>
      <c r="D21" s="252"/>
      <c r="E21" s="110" t="str">
        <f>IF('1_C'!$E20="","",'1_C'!$E20)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KD1C!$CB21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IF(OR(COUNT(AL21)=0,COUNT(AX21)=0),"",IF(OR((AL21+AX21)&gt;60,(AL21+AX21)=60),(BB21*DataInduk!$D$27),IF(COUNT(BF21)=0,"",BJ21*DataInduk!$D$27)))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 t="str">
        <f>P1C!$BX20</f>
        <v/>
      </c>
      <c r="BY21" s="118" t="str">
        <f>P1C!$BY20</f>
        <v/>
      </c>
      <c r="BZ21" s="118" t="str">
        <f>P1C!$BZ20</f>
        <v/>
      </c>
      <c r="CA21" s="118" t="str">
        <f>P1C!$CA20</f>
        <v/>
      </c>
    </row>
    <row r="22" spans="1:79" ht="15" customHeight="1">
      <c r="A22" s="107">
        <v>13</v>
      </c>
      <c r="B22" s="253" t="str">
        <f>IF('1_C'!$B21="","",'1_C'!$B21)</f>
        <v/>
      </c>
      <c r="C22" s="254"/>
      <c r="D22" s="255"/>
      <c r="E22" s="111" t="str">
        <f>IF('1_C'!$E21="","",'1_C'!$E21)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KD1C!$CB22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IF(OR(COUNT(AL22)=0,COUNT(AX22)=0),"",IF(OR((AL22+AX22)&gt;60,(AL22+AX22)=60),(BB22*DataInduk!$D$27),IF(COUNT(BF22)=0,"",BJ22*DataInduk!$D$27)))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 t="str">
        <f>P1C!$BX21</f>
        <v/>
      </c>
      <c r="BY22" s="119" t="str">
        <f>P1C!$BY21</f>
        <v/>
      </c>
      <c r="BZ22" s="119" t="str">
        <f>P1C!$BZ21</f>
        <v/>
      </c>
      <c r="CA22" s="119" t="str">
        <f>P1C!$CA21</f>
        <v/>
      </c>
    </row>
    <row r="23" spans="1:79" ht="15" customHeight="1">
      <c r="A23" s="106">
        <v>14</v>
      </c>
      <c r="B23" s="250" t="str">
        <f>IF('1_C'!$B22="","",'1_C'!$B22)</f>
        <v/>
      </c>
      <c r="C23" s="251"/>
      <c r="D23" s="252"/>
      <c r="E23" s="110" t="str">
        <f>IF('1_C'!$E22="","",'1_C'!$E22)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KD1C!$CB23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IF(OR(COUNT(AL23)=0,COUNT(AX23)=0),"",IF(OR((AL23+AX23)&gt;60,(AL23+AX23)=60),(BB23*DataInduk!$D$27),IF(COUNT(BF23)=0,"",BJ23*DataInduk!$D$27)))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 t="str">
        <f>P1C!$BX22</f>
        <v/>
      </c>
      <c r="BY23" s="118" t="str">
        <f>P1C!$BY22</f>
        <v/>
      </c>
      <c r="BZ23" s="118" t="str">
        <f>P1C!$BZ22</f>
        <v/>
      </c>
      <c r="CA23" s="118" t="str">
        <f>P1C!$CA22</f>
        <v/>
      </c>
    </row>
    <row r="24" spans="1:79" ht="15" customHeight="1">
      <c r="A24" s="107">
        <v>15</v>
      </c>
      <c r="B24" s="253" t="str">
        <f>IF('1_C'!$B23="","",'1_C'!$B23)</f>
        <v/>
      </c>
      <c r="C24" s="254"/>
      <c r="D24" s="255"/>
      <c r="E24" s="111" t="str">
        <f>IF('1_C'!$E23="","",'1_C'!$E23)</f>
        <v/>
      </c>
      <c r="F24" s="289"/>
      <c r="G24" s="290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KD1C!$CB24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IF(OR(COUNT(AL24)=0,COUNT(AX24)=0),"",IF(OR((AL24+AX24)&gt;60,(AL24+AX24)=60),(BB24*DataInduk!$D$27),IF(COUNT(BF24)=0,"",BJ24*DataInduk!$D$27)))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 t="str">
        <f>P1C!$BX23</f>
        <v/>
      </c>
      <c r="BY24" s="119" t="str">
        <f>P1C!$BY23</f>
        <v/>
      </c>
      <c r="BZ24" s="119" t="str">
        <f>P1C!$BZ23</f>
        <v/>
      </c>
      <c r="CA24" s="119" t="str">
        <f>P1C!$CA23</f>
        <v/>
      </c>
    </row>
    <row r="25" spans="1:79" ht="15" customHeight="1">
      <c r="A25" s="106">
        <v>16</v>
      </c>
      <c r="B25" s="250" t="str">
        <f>IF('1_C'!$B24="","",'1_C'!$B24)</f>
        <v/>
      </c>
      <c r="C25" s="251"/>
      <c r="D25" s="252"/>
      <c r="E25" s="110" t="str">
        <f>IF('1_C'!$E24="","",'1_C'!$E24)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KD1C!$CB25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IF(OR(COUNT(AL25)=0,COUNT(AX25)=0),"",IF(OR((AL25+AX25)&gt;60,(AL25+AX25)=60),(BB25*DataInduk!$D$27),IF(COUNT(BF25)=0,"",BJ25*DataInduk!$D$27)))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 t="str">
        <f>P1C!$BX24</f>
        <v/>
      </c>
      <c r="BY25" s="118" t="str">
        <f>P1C!$BY24</f>
        <v/>
      </c>
      <c r="BZ25" s="118" t="str">
        <f>P1C!$BZ24</f>
        <v/>
      </c>
      <c r="CA25" s="118" t="str">
        <f>P1C!$CA24</f>
        <v/>
      </c>
    </row>
    <row r="26" spans="1:79" ht="15" customHeight="1">
      <c r="A26" s="107">
        <v>17</v>
      </c>
      <c r="B26" s="253" t="str">
        <f>IF('1_C'!$B25="","",'1_C'!$B25)</f>
        <v/>
      </c>
      <c r="C26" s="254"/>
      <c r="D26" s="255"/>
      <c r="E26" s="111" t="str">
        <f>IF('1_C'!$E25="","",'1_C'!$E25)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KD1C!$CB26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06"/>
      <c r="AQ26" s="407"/>
      <c r="AR26" s="407"/>
      <c r="AS26" s="408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IF(OR(COUNT(AL26)=0,COUNT(AX26)=0),"",IF(OR((AL26+AX26)&gt;60,(AL26+AX26)=60),(BB26*DataInduk!$D$27),IF(COUNT(BF26)=0,"",BJ26*DataInduk!$D$27)))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P1C!$BX25</f>
        <v/>
      </c>
      <c r="BY26" s="119" t="str">
        <f>P1C!$BY25</f>
        <v/>
      </c>
      <c r="BZ26" s="119" t="str">
        <f>P1C!$BZ25</f>
        <v/>
      </c>
      <c r="CA26" s="119" t="str">
        <f>P1C!$CA25</f>
        <v/>
      </c>
    </row>
    <row r="27" spans="1:79" ht="15" customHeight="1">
      <c r="A27" s="106">
        <v>18</v>
      </c>
      <c r="B27" s="250" t="str">
        <f>IF('1_C'!$B26="","",'1_C'!$B26)</f>
        <v/>
      </c>
      <c r="C27" s="251"/>
      <c r="D27" s="252"/>
      <c r="E27" s="110" t="str">
        <f>IF('1_C'!$E26="","",'1_C'!$E26)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KD1C!$CB27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IF(OR(COUNT(AL27)=0,COUNT(AX27)=0),"",IF(OR((AL27+AX27)&gt;60,(AL27+AX27)=60),(BB27*DataInduk!$D$27),IF(COUNT(BF27)=0,"",BJ27*DataInduk!$D$27)))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 t="str">
        <f>P1C!$BX26</f>
        <v/>
      </c>
      <c r="BY27" s="118" t="str">
        <f>P1C!$BY26</f>
        <v/>
      </c>
      <c r="BZ27" s="118" t="str">
        <f>P1C!$BZ26</f>
        <v/>
      </c>
      <c r="CA27" s="118" t="str">
        <f>P1C!$CA26</f>
        <v/>
      </c>
    </row>
    <row r="28" spans="1:79" ht="15" customHeight="1">
      <c r="A28" s="107">
        <v>19</v>
      </c>
      <c r="B28" s="253" t="str">
        <f>IF('1_C'!$B27="","",'1_C'!$B27)</f>
        <v/>
      </c>
      <c r="C28" s="254"/>
      <c r="D28" s="255"/>
      <c r="E28" s="111" t="str">
        <f>IF('1_C'!$E27="","",'1_C'!$E27)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KD1C!$CB28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IF(OR(COUNT(AL28)=0,COUNT(AX28)=0),"",IF(OR((AL28+AX28)&gt;60,(AL28+AX28)=60),(BB28*DataInduk!$D$27),IF(COUNT(BF28)=0,"",BJ28*DataInduk!$D$27)))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P1C!$BX27</f>
        <v/>
      </c>
      <c r="BY28" s="119" t="str">
        <f>P1C!$BY27</f>
        <v/>
      </c>
      <c r="BZ28" s="119" t="str">
        <f>P1C!$BZ27</f>
        <v/>
      </c>
      <c r="CA28" s="119" t="str">
        <f>P1C!$CA27</f>
        <v/>
      </c>
    </row>
    <row r="29" spans="1:79" ht="15" customHeight="1">
      <c r="A29" s="106">
        <v>20</v>
      </c>
      <c r="B29" s="250" t="str">
        <f>IF('1_C'!$B28="","",'1_C'!$B28)</f>
        <v/>
      </c>
      <c r="C29" s="251"/>
      <c r="D29" s="252"/>
      <c r="E29" s="110" t="str">
        <f>IF('1_C'!$E28="","",'1_C'!$E28)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KD1C!$CB29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IF(OR(COUNT(AL29)=0,COUNT(AX29)=0),"",IF(OR((AL29+AX29)&gt;60,(AL29+AX29)=60),(BB29*DataInduk!$D$27),IF(COUNT(BF29)=0,"",BJ29*DataInduk!$D$27)))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P1C!$BX28</f>
        <v/>
      </c>
      <c r="BY29" s="118" t="str">
        <f>P1C!$BY28</f>
        <v/>
      </c>
      <c r="BZ29" s="118" t="str">
        <f>P1C!$BZ28</f>
        <v/>
      </c>
      <c r="CA29" s="118" t="str">
        <f>P1C!$CA28</f>
        <v/>
      </c>
    </row>
    <row r="30" spans="1:79" ht="15" customHeight="1">
      <c r="A30" s="107">
        <v>21</v>
      </c>
      <c r="B30" s="253" t="str">
        <f>IF('1_C'!$B29="","",'1_C'!$B29)</f>
        <v/>
      </c>
      <c r="C30" s="254"/>
      <c r="D30" s="255"/>
      <c r="E30" s="111" t="str">
        <f>IF('1_C'!$E29="","",'1_C'!$E29)</f>
        <v/>
      </c>
      <c r="F30" s="289"/>
      <c r="G30" s="290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KD1C!$CB30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IF(OR(COUNT(AL30)=0,COUNT(AX30)=0),"",IF(OR((AL30+AX30)&gt;60,(AL30+AX30)=60),(BB30*DataInduk!$D$27),IF(COUNT(BF30)=0,"",BJ30*DataInduk!$D$27)))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 t="str">
        <f>P1C!$BX29</f>
        <v/>
      </c>
      <c r="BY30" s="119" t="str">
        <f>P1C!$BY29</f>
        <v/>
      </c>
      <c r="BZ30" s="119" t="str">
        <f>P1C!$BZ29</f>
        <v/>
      </c>
      <c r="CA30" s="119" t="str">
        <f>P1C!$CA29</f>
        <v/>
      </c>
    </row>
    <row r="31" spans="1:79" ht="15" customHeight="1">
      <c r="A31" s="106">
        <v>22</v>
      </c>
      <c r="B31" s="250" t="str">
        <f>IF('1_C'!$B30="","",'1_C'!$B30)</f>
        <v/>
      </c>
      <c r="C31" s="251"/>
      <c r="D31" s="252"/>
      <c r="E31" s="110" t="str">
        <f>IF('1_C'!$E30="","",'1_C'!$E30)</f>
        <v/>
      </c>
      <c r="F31" s="299"/>
      <c r="G31" s="302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KD1C!$CB31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IF(OR(COUNT(AL31)=0,COUNT(AX31)=0),"",IF(OR((AL31+AX31)&gt;60,(AL31+AX31)=60),(BB31*DataInduk!$D$27),IF(COUNT(BF31)=0,"",BJ31*DataInduk!$D$27)))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 t="str">
        <f>P1C!$BX30</f>
        <v/>
      </c>
      <c r="BY31" s="118" t="str">
        <f>P1C!$BY30</f>
        <v/>
      </c>
      <c r="BZ31" s="118" t="str">
        <f>P1C!$BZ30</f>
        <v/>
      </c>
      <c r="CA31" s="118" t="str">
        <f>P1C!$CA30</f>
        <v/>
      </c>
    </row>
    <row r="32" spans="1:79" ht="15" customHeight="1">
      <c r="A32" s="107">
        <v>23</v>
      </c>
      <c r="B32" s="253" t="str">
        <f>IF('1_C'!$B31="","",'1_C'!$B31)</f>
        <v/>
      </c>
      <c r="C32" s="254"/>
      <c r="D32" s="255"/>
      <c r="E32" s="111" t="str">
        <f>IF('1_C'!$E31="","",'1_C'!$E31)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KD1C!$CB32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IF(OR(COUNT(AL32)=0,COUNT(AX32)=0),"",IF(OR((AL32+AX32)&gt;60,(AL32+AX32)=60),(BB32*DataInduk!$D$27),IF(COUNT(BF32)=0,"",BJ32*DataInduk!$D$27)))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 t="str">
        <f>P1C!$BX31</f>
        <v/>
      </c>
      <c r="BY32" s="119" t="str">
        <f>P1C!$BY31</f>
        <v/>
      </c>
      <c r="BZ32" s="119" t="str">
        <f>P1C!$BZ31</f>
        <v/>
      </c>
      <c r="CA32" s="119" t="str">
        <f>P1C!$CA31</f>
        <v/>
      </c>
    </row>
    <row r="33" spans="1:79" ht="15" customHeight="1">
      <c r="A33" s="106">
        <v>24</v>
      </c>
      <c r="B33" s="250" t="str">
        <f>IF('1_C'!$B32="","",'1_C'!$B32)</f>
        <v/>
      </c>
      <c r="C33" s="251"/>
      <c r="D33" s="252"/>
      <c r="E33" s="110" t="str">
        <f>IF('1_C'!$E32="","",'1_C'!$E32)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KD1C!$CB33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IF(OR(COUNT(AL33)=0,COUNT(AX33)=0),"",IF(OR((AL33+AX33)&gt;60,(AL33+AX33)=60),(BB33*DataInduk!$D$27),IF(COUNT(BF33)=0,"",BJ33*DataInduk!$D$27)))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 t="str">
        <f>P1C!$BX32</f>
        <v/>
      </c>
      <c r="BY33" s="118" t="str">
        <f>P1C!$BY32</f>
        <v/>
      </c>
      <c r="BZ33" s="118" t="str">
        <f>P1C!$BZ32</f>
        <v/>
      </c>
      <c r="CA33" s="118" t="str">
        <f>P1C!$CA32</f>
        <v/>
      </c>
    </row>
    <row r="34" spans="1:79" ht="15" customHeight="1">
      <c r="A34" s="107">
        <v>25</v>
      </c>
      <c r="B34" s="253" t="str">
        <f>IF('1_C'!$B33="","",'1_C'!$B33)</f>
        <v/>
      </c>
      <c r="C34" s="254"/>
      <c r="D34" s="255"/>
      <c r="E34" s="111" t="str">
        <f>IF('1_C'!$E33="","",'1_C'!$E33)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KD1C!$CB34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/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IF(OR(COUNT(AL34)=0,COUNT(AX34)=0),"",IF(OR((AL34+AX34)&gt;60,(AL34+AX34)=60),(BB34*DataInduk!$D$27),IF(COUNT(BF34)=0,"",BJ34*DataInduk!$D$27)))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 t="str">
        <f>P1C!$BX33</f>
        <v/>
      </c>
      <c r="BY34" s="119" t="str">
        <f>P1C!$BY33</f>
        <v/>
      </c>
      <c r="BZ34" s="119" t="str">
        <f>P1C!$BZ33</f>
        <v/>
      </c>
      <c r="CA34" s="119" t="str">
        <f>P1C!$CA33</f>
        <v/>
      </c>
    </row>
    <row r="35" spans="1:79" ht="15" customHeight="1">
      <c r="A35" s="106">
        <v>26</v>
      </c>
      <c r="B35" s="250" t="str">
        <f>IF('1_C'!$B34="","",'1_C'!$B34)</f>
        <v/>
      </c>
      <c r="C35" s="251"/>
      <c r="D35" s="252"/>
      <c r="E35" s="110" t="str">
        <f>IF('1_C'!$E34="","",'1_C'!$E34)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KD1C!$CB35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IF(OR(COUNT(AL35)=0,COUNT(AX35)=0),"",IF(OR((AL35+AX35)&gt;60,(AL35+AX35)=60),(BB35*DataInduk!$D$27),IF(COUNT(BF35)=0,"",BJ35*DataInduk!$D$27)))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 t="str">
        <f>P1C!$BX34</f>
        <v/>
      </c>
      <c r="BY35" s="118" t="str">
        <f>P1C!$BY34</f>
        <v/>
      </c>
      <c r="BZ35" s="118" t="str">
        <f>P1C!$BZ34</f>
        <v/>
      </c>
      <c r="CA35" s="118" t="str">
        <f>P1C!$CA34</f>
        <v/>
      </c>
    </row>
    <row r="36" spans="1:79" ht="15" customHeight="1">
      <c r="A36" s="107">
        <v>27</v>
      </c>
      <c r="B36" s="253" t="str">
        <f>IF('1_C'!$B35="","",'1_C'!$B35)</f>
        <v/>
      </c>
      <c r="C36" s="254"/>
      <c r="D36" s="255"/>
      <c r="E36" s="111" t="str">
        <f>IF('1_C'!$E35="","",'1_C'!$E35)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KD1C!$CB36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IF(OR(COUNT(AL36)=0,COUNT(AX36)=0),"",IF(OR((AL36+AX36)&gt;60,(AL36+AX36)=60),(BB36*DataInduk!$D$27),IF(COUNT(BF36)=0,"",BJ36*DataInduk!$D$27)))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 t="str">
        <f>P1C!$BX35</f>
        <v/>
      </c>
      <c r="BY36" s="119" t="str">
        <f>P1C!$BY35</f>
        <v/>
      </c>
      <c r="BZ36" s="119" t="str">
        <f>P1C!$BZ35</f>
        <v/>
      </c>
      <c r="CA36" s="119" t="str">
        <f>P1C!$CA35</f>
        <v/>
      </c>
    </row>
    <row r="37" spans="1:79" ht="15" customHeight="1">
      <c r="A37" s="106">
        <v>28</v>
      </c>
      <c r="B37" s="250" t="str">
        <f>IF('1_C'!$B36="","",'1_C'!$B36)</f>
        <v/>
      </c>
      <c r="C37" s="251"/>
      <c r="D37" s="252"/>
      <c r="E37" s="110" t="str">
        <f>IF('1_C'!$E36="","",'1_C'!$E36)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KD1C!$CB37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/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IF(OR(COUNT(AL37)=0,COUNT(AX37)=0),"",IF(OR((AL37+AX37)&gt;60,(AL37+AX37)=60),(BB37*DataInduk!$D$27),IF(COUNT(BF37)=0,"",BJ37*DataInduk!$D$27)))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 t="str">
        <f>P1C!$BX36</f>
        <v/>
      </c>
      <c r="BY37" s="118" t="str">
        <f>P1C!$BY36</f>
        <v/>
      </c>
      <c r="BZ37" s="118" t="str">
        <f>P1C!$BZ36</f>
        <v/>
      </c>
      <c r="CA37" s="118" t="str">
        <f>P1C!$CA36</f>
        <v/>
      </c>
    </row>
    <row r="38" spans="1:79" ht="15" customHeight="1">
      <c r="A38" s="107">
        <v>29</v>
      </c>
      <c r="B38" s="253" t="str">
        <f>IF('1_C'!$B37="","",'1_C'!$B37)</f>
        <v/>
      </c>
      <c r="C38" s="254"/>
      <c r="D38" s="255"/>
      <c r="E38" s="111" t="str">
        <f>IF('1_C'!$E37="","",'1_C'!$E37)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KD1C!$CB38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IF(OR(COUNT(AL38)=0,COUNT(AX38)=0),"",IF(OR((AL38+AX38)&gt;60,(AL38+AX38)=60),(BB38*DataInduk!$D$27),IF(COUNT(BF38)=0,"",BJ38*DataInduk!$D$27)))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P1C!$BX37</f>
        <v/>
      </c>
      <c r="BY38" s="119" t="str">
        <f>P1C!$BY37</f>
        <v/>
      </c>
      <c r="BZ38" s="119" t="str">
        <f>P1C!$BZ37</f>
        <v/>
      </c>
      <c r="CA38" s="119" t="str">
        <f>P1C!$CA37</f>
        <v/>
      </c>
    </row>
    <row r="39" spans="1:79" ht="15" customHeight="1">
      <c r="A39" s="106">
        <v>30</v>
      </c>
      <c r="B39" s="250" t="str">
        <f>IF('1_C'!$B38="","",'1_C'!$B38)</f>
        <v/>
      </c>
      <c r="C39" s="251"/>
      <c r="D39" s="252"/>
      <c r="E39" s="110" t="str">
        <f>IF('1_C'!$E38="","",'1_C'!$E38)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KD1C!$CB39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si="3"/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IF(OR(COUNT(AL39)=0,COUNT(AX39)=0),"",IF(OR((AL39+AX39)&gt;60,(AL39+AX39)=60),(BB39*DataInduk!$D$27),IF(COUNT(BF39)=0,"",BJ39*DataInduk!$D$27)))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 t="str">
        <f>P1C!$BX38</f>
        <v/>
      </c>
      <c r="BY39" s="118" t="str">
        <f>P1C!$BY38</f>
        <v/>
      </c>
      <c r="BZ39" s="118" t="str">
        <f>P1C!$BZ38</f>
        <v/>
      </c>
      <c r="CA39" s="118" t="str">
        <f>P1C!$CA38</f>
        <v/>
      </c>
    </row>
    <row r="40" spans="1:79">
      <c r="A40" s="107">
        <v>31</v>
      </c>
      <c r="B40" s="253" t="str">
        <f>IF('1_C'!$B39="","",'1_C'!$B39)</f>
        <v/>
      </c>
      <c r="C40" s="254"/>
      <c r="D40" s="255"/>
      <c r="E40" s="111" t="str">
        <f>IF('1_C'!$E39="","",'1_C'!$E39)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KD1C!$CB40</f>
        <v/>
      </c>
      <c r="AC40" s="402"/>
      <c r="AD40" s="400" t="str">
        <f t="shared" si="0"/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str">
        <f t="shared" si="3"/>
        <v/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IF(OR(COUNT(AL40)=0,COUNT(AX40)=0),"",IF(OR((AL40+AX40)&gt;60,(AL40+AX40)=60),(BB40*DataInduk!$D$27),IF(COUNT(BF40)=0,"",BJ40*DataInduk!$D$27)))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 t="str">
        <f>P1C!$BX39</f>
        <v/>
      </c>
      <c r="BY40" s="119" t="str">
        <f>P1C!$BY39</f>
        <v/>
      </c>
      <c r="BZ40" s="119" t="str">
        <f>P1C!$BZ39</f>
        <v/>
      </c>
      <c r="CA40" s="119" t="str">
        <f>P1C!$CA39</f>
        <v/>
      </c>
    </row>
    <row r="41" spans="1:79">
      <c r="A41" s="106">
        <v>32</v>
      </c>
      <c r="B41" s="250" t="str">
        <f>IF('1_C'!$B40="","",'1_C'!$B40)</f>
        <v/>
      </c>
      <c r="C41" s="251"/>
      <c r="D41" s="252"/>
      <c r="E41" s="110" t="str">
        <f>IF('1_C'!$E40="","",'1_C'!$E40)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KD1C!$CB41</f>
        <v/>
      </c>
      <c r="AC41" s="385"/>
      <c r="AD41" s="384" t="str">
        <f t="shared" si="0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3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IF(OR(COUNT(AL41)=0,COUNT(AX41)=0),"",IF(OR((AL41+AX41)&gt;60,(AL41+AX41)=60),(BB41*DataInduk!$D$27),IF(COUNT(BF41)=0,"",BJ41*DataInduk!$D$27)))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P1C!$BX40</f>
        <v/>
      </c>
      <c r="BY41" s="118" t="str">
        <f>P1C!$BY40</f>
        <v/>
      </c>
      <c r="BZ41" s="118" t="str">
        <f>P1C!$BZ40</f>
        <v/>
      </c>
      <c r="CA41" s="118" t="str">
        <f>P1C!$CA40</f>
        <v/>
      </c>
    </row>
    <row r="42" spans="1:79">
      <c r="A42" s="107">
        <v>33</v>
      </c>
      <c r="B42" s="253" t="str">
        <f>IF('1_C'!$B41="","",'1_C'!$B41)</f>
        <v/>
      </c>
      <c r="C42" s="254"/>
      <c r="D42" s="255"/>
      <c r="E42" s="111" t="str">
        <f>IF('1_C'!$E41="","",'1_C'!$E41)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KD1C!$CB42</f>
        <v/>
      </c>
      <c r="AC42" s="402"/>
      <c r="AD42" s="400" t="str">
        <f t="shared" ref="AD42:AD58" si="5">IF(COUNT(F42:AC42)=0,"",AVERAGE(F42:AC42))</f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e">
        <f>AVERAGE(BB10:BE41)</f>
        <v>#DIV/0!</v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IF(OR(COUNT(AL42)=0,COUNT(AX42)=0),"",IF(OR((AL42+AX42)&gt;60,(AL42+AX42)=60),(BB42*DataInduk!$D$27),IF(COUNT(BF42)=0,"",BJ42*DataInduk!$D$27)))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P1C!$BX41</f>
        <v/>
      </c>
      <c r="BY42" s="119" t="str">
        <f>P1C!$BY41</f>
        <v/>
      </c>
      <c r="BZ42" s="119" t="str">
        <f>P1C!$BZ41</f>
        <v/>
      </c>
      <c r="CA42" s="119" t="str">
        <f>P1C!$CA41</f>
        <v/>
      </c>
    </row>
    <row r="43" spans="1:79">
      <c r="A43" s="106">
        <v>34</v>
      </c>
      <c r="B43" s="250" t="str">
        <f>IF('1_C'!$B42="","",'1_C'!$B42)</f>
        <v/>
      </c>
      <c r="C43" s="251"/>
      <c r="D43" s="252"/>
      <c r="E43" s="110" t="str">
        <f>IF('1_C'!$E42="","",'1_C'!$E42)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KD1C!$CB43</f>
        <v/>
      </c>
      <c r="AC43" s="385"/>
      <c r="AD43" s="384" t="str">
        <f t="shared" si="5"/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3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IF(OR(COUNT(AL43)=0,COUNT(AX43)=0),"",IF(OR((AL43+AX43)&gt;60,(AL43+AX43)=60),(BB43*DataInduk!$D$27),IF(COUNT(BF43)=0,"",BJ43*DataInduk!$D$27)))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P1C!$BX42</f>
        <v/>
      </c>
      <c r="BY43" s="118" t="str">
        <f>P1C!$BY42</f>
        <v/>
      </c>
      <c r="BZ43" s="118" t="str">
        <f>P1C!$BZ42</f>
        <v/>
      </c>
      <c r="CA43" s="118" t="str">
        <f>P1C!$CA42</f>
        <v/>
      </c>
    </row>
    <row r="44" spans="1:79">
      <c r="A44" s="107">
        <v>35</v>
      </c>
      <c r="B44" s="253" t="str">
        <f>IF('1_C'!$B43="","",'1_C'!$B43)</f>
        <v/>
      </c>
      <c r="C44" s="254"/>
      <c r="D44" s="255"/>
      <c r="E44" s="111" t="str">
        <f>IF('1_C'!$E43="","",'1_C'!$E43)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KD1C!$CB44</f>
        <v/>
      </c>
      <c r="AC44" s="402"/>
      <c r="AD44" s="400" t="str">
        <f t="shared" si="5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IF(OR(COUNT(AL44)=0,COUNT(AX44)=0),"",IF(OR((AL44+AX44)&gt;60,(AL44+AX44)=60),(BB44*DataInduk!$D$27),IF(COUNT(BF44)=0,"",BJ44*DataInduk!$D$27)))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P1C!$BX43</f>
        <v/>
      </c>
      <c r="BY44" s="119" t="str">
        <f>P1C!$BY43</f>
        <v/>
      </c>
      <c r="BZ44" s="119" t="str">
        <f>P1C!$BZ43</f>
        <v/>
      </c>
      <c r="CA44" s="119" t="str">
        <f>P1C!$CA43</f>
        <v/>
      </c>
    </row>
    <row r="45" spans="1:79">
      <c r="A45" s="106">
        <v>36</v>
      </c>
      <c r="B45" s="250" t="str">
        <f>IF('1_C'!$B44="","",'1_C'!$B44)</f>
        <v/>
      </c>
      <c r="C45" s="251"/>
      <c r="D45" s="252"/>
      <c r="E45" s="110" t="str">
        <f>IF('1_C'!$E44="","",'1_C'!$E44)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KD1C!$CB45</f>
        <v/>
      </c>
      <c r="AC45" s="385"/>
      <c r="AD45" s="384" t="str">
        <f t="shared" si="5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IF(OR(COUNT(AL45)=0,COUNT(AX45)=0),"",IF(OR((AL45+AX45)&gt;60,(AL45+AX45)=60),(BB45*DataInduk!$D$27),IF(COUNT(BF45)=0,"",BJ45*DataInduk!$D$27)))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P1C!$BX44</f>
        <v/>
      </c>
      <c r="BY45" s="118" t="str">
        <f>P1C!$BY44</f>
        <v/>
      </c>
      <c r="BZ45" s="118" t="str">
        <f>P1C!$BZ44</f>
        <v/>
      </c>
      <c r="CA45" s="118" t="str">
        <f>P1C!$CA44</f>
        <v/>
      </c>
    </row>
    <row r="46" spans="1:79">
      <c r="A46" s="107">
        <v>37</v>
      </c>
      <c r="B46" s="253" t="str">
        <f>IF('1_C'!$B45="","",'1_C'!$B45)</f>
        <v/>
      </c>
      <c r="C46" s="254"/>
      <c r="D46" s="255"/>
      <c r="E46" s="111" t="str">
        <f>IF('1_C'!$E45="","",'1_C'!$E45)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KD1C!$CB46</f>
        <v/>
      </c>
      <c r="AC46" s="402"/>
      <c r="AD46" s="400" t="str">
        <f t="shared" si="5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IF(OR(COUNT(AL46)=0,COUNT(AX46)=0),"",IF(OR((AL46+AX46)&gt;60,(AL46+AX46)=60),(BB46*DataInduk!$D$27),IF(COUNT(BF46)=0,"",BJ46*DataInduk!$D$27)))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P1C!$BX45</f>
        <v/>
      </c>
      <c r="BY46" s="119" t="str">
        <f>P1C!$BY45</f>
        <v/>
      </c>
      <c r="BZ46" s="119" t="str">
        <f>P1C!$BZ45</f>
        <v/>
      </c>
      <c r="CA46" s="119" t="str">
        <f>P1C!$CA45</f>
        <v/>
      </c>
    </row>
    <row r="47" spans="1:79">
      <c r="A47" s="106">
        <v>38</v>
      </c>
      <c r="B47" s="250" t="str">
        <f>IF('1_C'!$B46="","",'1_C'!$B46)</f>
        <v/>
      </c>
      <c r="C47" s="251"/>
      <c r="D47" s="252"/>
      <c r="E47" s="110" t="str">
        <f>IF('1_C'!$E46="","",'1_C'!$E46)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KD1C!$CB47</f>
        <v/>
      </c>
      <c r="AC47" s="385"/>
      <c r="AD47" s="384" t="str">
        <f t="shared" si="5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IF(OR(COUNT(AL47)=0,COUNT(AX47)=0),"",IF(OR((AL47+AX47)&gt;60,(AL47+AX47)=60),(BB47*DataInduk!$D$27),IF(COUNT(BF47)=0,"",BJ47*DataInduk!$D$27)))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P1C!$BX46</f>
        <v/>
      </c>
      <c r="BY47" s="118" t="str">
        <f>P1C!$BY46</f>
        <v/>
      </c>
      <c r="BZ47" s="118" t="str">
        <f>P1C!$BZ46</f>
        <v/>
      </c>
      <c r="CA47" s="118" t="str">
        <f>P1C!$CA46</f>
        <v/>
      </c>
    </row>
    <row r="48" spans="1:79">
      <c r="A48" s="107">
        <v>39</v>
      </c>
      <c r="B48" s="253" t="str">
        <f>IF('1_C'!$B47="","",'1_C'!$B47)</f>
        <v/>
      </c>
      <c r="C48" s="254"/>
      <c r="D48" s="255"/>
      <c r="E48" s="111" t="str">
        <f>IF('1_C'!$E47="","",'1_C'!$E47)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KD1C!$CB48</f>
        <v/>
      </c>
      <c r="AC48" s="402"/>
      <c r="AD48" s="400" t="str">
        <f t="shared" si="5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IF(OR(COUNT(AL48)=0,COUNT(AX48)=0),"",IF(OR((AL48+AX48)&gt;60,(AL48+AX48)=60),(BB48*DataInduk!$D$27),IF(COUNT(BF48)=0,"",BJ48*DataInduk!$D$27)))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P1C!$BX47</f>
        <v/>
      </c>
      <c r="BY48" s="119" t="str">
        <f>P1C!$BY47</f>
        <v/>
      </c>
      <c r="BZ48" s="119" t="str">
        <f>P1C!$BZ47</f>
        <v/>
      </c>
      <c r="CA48" s="119" t="str">
        <f>P1C!$CA47</f>
        <v/>
      </c>
    </row>
    <row r="49" spans="1:79">
      <c r="A49" s="106">
        <v>40</v>
      </c>
      <c r="B49" s="250" t="str">
        <f>IF('1_C'!$B48="","",'1_C'!$B48)</f>
        <v/>
      </c>
      <c r="C49" s="251"/>
      <c r="D49" s="252"/>
      <c r="E49" s="110" t="str">
        <f>IF('1_C'!$E48="","",'1_C'!$E48)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KD1C!$CB49</f>
        <v/>
      </c>
      <c r="AC49" s="385"/>
      <c r="AD49" s="384" t="str">
        <f t="shared" si="5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IF(OR(COUNT(AL49)=0,COUNT(AX49)=0),"",IF(OR((AL49+AX49)&gt;60,(AL49+AX49)=60),(BB49*DataInduk!$D$27),IF(COUNT(BF49)=0,"",BJ49*DataInduk!$D$27)))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P1C!$BX48</f>
        <v/>
      </c>
      <c r="BY49" s="118" t="str">
        <f>P1C!$BY48</f>
        <v/>
      </c>
      <c r="BZ49" s="118" t="str">
        <f>P1C!$BZ48</f>
        <v/>
      </c>
      <c r="CA49" s="118" t="str">
        <f>P1C!$CA48</f>
        <v/>
      </c>
    </row>
    <row r="50" spans="1:79">
      <c r="A50" s="107">
        <v>41</v>
      </c>
      <c r="B50" s="253" t="str">
        <f>IF('1_C'!$B49="","",'1_C'!$B49)</f>
        <v/>
      </c>
      <c r="C50" s="254"/>
      <c r="D50" s="255"/>
      <c r="E50" s="111" t="str">
        <f>IF('1_C'!$E49="","",'1_C'!$E49)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KD1C!$CB50</f>
        <v/>
      </c>
      <c r="AC50" s="402"/>
      <c r="AD50" s="400" t="str">
        <f t="shared" si="5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IF(OR(COUNT(AL50)=0,COUNT(AX50)=0),"",IF(OR((AL50+AX50)&gt;60,(AL50+AX50)=60),(BB50*DataInduk!$D$27),IF(COUNT(BF50)=0,"",BJ50*DataInduk!$D$27)))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P1C!$BX49</f>
        <v/>
      </c>
      <c r="BY50" s="119" t="str">
        <f>P1C!$BY49</f>
        <v/>
      </c>
      <c r="BZ50" s="119" t="str">
        <f>P1C!$BZ49</f>
        <v/>
      </c>
      <c r="CA50" s="119" t="str">
        <f>P1C!$CA49</f>
        <v/>
      </c>
    </row>
    <row r="51" spans="1:79">
      <c r="A51" s="106">
        <v>42</v>
      </c>
      <c r="B51" s="250" t="str">
        <f>IF('1_C'!$B50="","",'1_C'!$B50)</f>
        <v/>
      </c>
      <c r="C51" s="251"/>
      <c r="D51" s="252"/>
      <c r="E51" s="110" t="str">
        <f>IF('1_C'!$E50="","",'1_C'!$E50)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KD1C!$CB51</f>
        <v/>
      </c>
      <c r="AC51" s="385"/>
      <c r="AD51" s="384" t="str">
        <f t="shared" si="5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IF(OR(COUNT(AL51)=0,COUNT(AX51)=0),"",IF(OR((AL51+AX51)&gt;60,(AL51+AX51)=60),(BB51*DataInduk!$D$27),IF(COUNT(BF51)=0,"",BJ51*DataInduk!$D$27)))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P1C!$BX50</f>
        <v/>
      </c>
      <c r="BY51" s="118" t="str">
        <f>P1C!$BY50</f>
        <v/>
      </c>
      <c r="BZ51" s="118" t="str">
        <f>P1C!$BZ50</f>
        <v/>
      </c>
      <c r="CA51" s="118" t="str">
        <f>P1C!$CA50</f>
        <v/>
      </c>
    </row>
    <row r="52" spans="1:79">
      <c r="A52" s="107">
        <v>43</v>
      </c>
      <c r="B52" s="253" t="str">
        <f>IF('1_C'!$B51="","",'1_C'!$B51)</f>
        <v/>
      </c>
      <c r="C52" s="254"/>
      <c r="D52" s="255"/>
      <c r="E52" s="111" t="str">
        <f>IF('1_C'!$E51="","",'1_C'!$E51)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KD1C!$CB52</f>
        <v/>
      </c>
      <c r="AC52" s="402"/>
      <c r="AD52" s="400" t="str">
        <f t="shared" si="5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IF(OR(COUNT(AL52)=0,COUNT(AX52)=0),"",IF(OR((AL52+AX52)&gt;60,(AL52+AX52)=60),(BB52*DataInduk!$D$27),IF(COUNT(BF52)=0,"",BJ52*DataInduk!$D$27)))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P1C!$BX51</f>
        <v/>
      </c>
      <c r="BY52" s="119" t="str">
        <f>P1C!$BY51</f>
        <v/>
      </c>
      <c r="BZ52" s="119" t="str">
        <f>P1C!$BZ51</f>
        <v/>
      </c>
      <c r="CA52" s="119" t="str">
        <f>P1C!$CA51</f>
        <v/>
      </c>
    </row>
    <row r="53" spans="1:79">
      <c r="A53" s="106">
        <v>44</v>
      </c>
      <c r="B53" s="250" t="str">
        <f>IF('1_C'!$B52="","",'1_C'!$B52)</f>
        <v/>
      </c>
      <c r="C53" s="251"/>
      <c r="D53" s="252"/>
      <c r="E53" s="110" t="str">
        <f>IF('1_C'!$E52="","",'1_C'!$E52)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KD1C!$CB53</f>
        <v/>
      </c>
      <c r="AC53" s="385"/>
      <c r="AD53" s="384" t="str">
        <f t="shared" si="5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IF(OR(COUNT(AL53)=0,COUNT(AX53)=0),"",IF(OR((AL53+AX53)&gt;60,(AL53+AX53)=60),(BB53*DataInduk!$D$27),IF(COUNT(BF53)=0,"",BJ53*DataInduk!$D$27)))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P1C!$BX52</f>
        <v/>
      </c>
      <c r="BY53" s="118" t="str">
        <f>P1C!$BY52</f>
        <v/>
      </c>
      <c r="BZ53" s="118" t="str">
        <f>P1C!$BZ52</f>
        <v/>
      </c>
      <c r="CA53" s="118" t="str">
        <f>P1C!$CA52</f>
        <v/>
      </c>
    </row>
    <row r="54" spans="1:79">
      <c r="A54" s="107">
        <v>45</v>
      </c>
      <c r="B54" s="253" t="str">
        <f>IF('1_C'!$B53="","",'1_C'!$B53)</f>
        <v/>
      </c>
      <c r="C54" s="254"/>
      <c r="D54" s="255"/>
      <c r="E54" s="111" t="str">
        <f>IF('1_C'!$E53="","",'1_C'!$E53)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KD1C!$CB54</f>
        <v/>
      </c>
      <c r="AC54" s="402"/>
      <c r="AD54" s="400" t="str">
        <f t="shared" si="5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IF(OR(COUNT(AL54)=0,COUNT(AX54)=0),"",IF(OR((AL54+AX54)&gt;60,(AL54+AX54)=60),(BB54*DataInduk!$D$27),IF(COUNT(BF54)=0,"",BJ54*DataInduk!$D$27)))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P1C!$BX53</f>
        <v/>
      </c>
      <c r="BY54" s="119" t="str">
        <f>P1C!$BY53</f>
        <v/>
      </c>
      <c r="BZ54" s="119" t="str">
        <f>P1C!$BZ53</f>
        <v/>
      </c>
      <c r="CA54" s="119" t="str">
        <f>P1C!$CA53</f>
        <v/>
      </c>
    </row>
    <row r="55" spans="1:79">
      <c r="A55" s="106">
        <v>46</v>
      </c>
      <c r="B55" s="250" t="str">
        <f>IF('1_C'!$B54="","",'1_C'!$B54)</f>
        <v/>
      </c>
      <c r="C55" s="251"/>
      <c r="D55" s="252"/>
      <c r="E55" s="110" t="str">
        <f>IF('1_C'!$E54="","",'1_C'!$E54)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KD1C!$CB55</f>
        <v/>
      </c>
      <c r="AC55" s="385"/>
      <c r="AD55" s="384" t="str">
        <f t="shared" si="5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IF(OR(COUNT(AL55)=0,COUNT(AX55)=0),"",IF(OR((AL55+AX55)&gt;60,(AL55+AX55)=60),(BB55*DataInduk!$D$27),IF(COUNT(BF55)=0,"",BJ55*DataInduk!$D$27)))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P1C!$BX54</f>
        <v/>
      </c>
      <c r="BY55" s="118" t="str">
        <f>P1C!$BY54</f>
        <v/>
      </c>
      <c r="BZ55" s="118" t="str">
        <f>P1C!$BZ54</f>
        <v/>
      </c>
      <c r="CA55" s="118" t="str">
        <f>P1C!$CA54</f>
        <v/>
      </c>
    </row>
    <row r="56" spans="1:79">
      <c r="A56" s="107">
        <v>47</v>
      </c>
      <c r="B56" s="253" t="str">
        <f>IF('1_C'!$B55="","",'1_C'!$B55)</f>
        <v/>
      </c>
      <c r="C56" s="254"/>
      <c r="D56" s="255"/>
      <c r="E56" s="111" t="str">
        <f>IF('1_C'!$E55="","",'1_C'!$E55)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KD1C!$CB56</f>
        <v/>
      </c>
      <c r="AC56" s="402"/>
      <c r="AD56" s="400" t="str">
        <f t="shared" si="5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IF(OR(COUNT(AL56)=0,COUNT(AX56)=0),"",IF(OR((AL56+AX56)&gt;60,(AL56+AX56)=60),(BB56*DataInduk!$D$27),IF(COUNT(BF56)=0,"",BJ56*DataInduk!$D$27)))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P1C!$BX55</f>
        <v/>
      </c>
      <c r="BY56" s="119" t="str">
        <f>P1C!$BY55</f>
        <v/>
      </c>
      <c r="BZ56" s="119" t="str">
        <f>P1C!$BZ55</f>
        <v/>
      </c>
      <c r="CA56" s="119" t="str">
        <f>P1C!$CA55</f>
        <v/>
      </c>
    </row>
    <row r="57" spans="1:79">
      <c r="A57" s="106">
        <v>48</v>
      </c>
      <c r="B57" s="250" t="str">
        <f>IF('1_C'!$B56="","",'1_C'!$B56)</f>
        <v/>
      </c>
      <c r="C57" s="251"/>
      <c r="D57" s="252"/>
      <c r="E57" s="110" t="str">
        <f>IF('1_C'!$E56="","",'1_C'!$E56)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KD1C!$CB57</f>
        <v/>
      </c>
      <c r="AC57" s="385"/>
      <c r="AD57" s="384" t="str">
        <f t="shared" si="5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IF(OR(COUNT(AL57)=0,COUNT(AX57)=0),"",IF(OR((AL57+AX57)&gt;60,(AL57+AX57)=60),(BB57*DataInduk!$D$27),IF(COUNT(BF57)=0,"",BJ57*DataInduk!$D$27)))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P1C!$BX56</f>
        <v/>
      </c>
      <c r="BY57" s="118" t="str">
        <f>P1C!$BY56</f>
        <v/>
      </c>
      <c r="BZ57" s="118" t="str">
        <f>P1C!$BZ56</f>
        <v/>
      </c>
      <c r="CA57" s="118" t="str">
        <f>P1C!$CA56</f>
        <v/>
      </c>
    </row>
    <row r="58" spans="1:79">
      <c r="A58" s="107">
        <v>49</v>
      </c>
      <c r="B58" s="253" t="str">
        <f>IF('1_C'!$B57="","",'1_C'!$B57)</f>
        <v/>
      </c>
      <c r="C58" s="254"/>
      <c r="D58" s="255"/>
      <c r="E58" s="111" t="str">
        <f>IF('1_C'!$E57="","",'1_C'!$E57)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KD1C!$CB58</f>
        <v/>
      </c>
      <c r="AC58" s="402"/>
      <c r="AD58" s="400" t="str">
        <f t="shared" si="5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IF(OR(COUNT(AL58)=0,COUNT(AX58)=0),"",IF(OR((AL58+AX58)&gt;60,(AL58+AX58)=60),(BB58*DataInduk!$D$27),IF(COUNT(BF58)=0,"",BJ58*DataInduk!$D$27)))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P1C!$BX57</f>
        <v/>
      </c>
      <c r="BY58" s="119" t="str">
        <f>P1C!$BY57</f>
        <v/>
      </c>
      <c r="BZ58" s="119" t="str">
        <f>P1C!$BZ57</f>
        <v/>
      </c>
      <c r="CA58" s="119" t="str">
        <f>P1C!$CA57</f>
        <v/>
      </c>
    </row>
    <row r="59" spans="1:79">
      <c r="A59" s="108">
        <v>50</v>
      </c>
      <c r="B59" s="247" t="str">
        <f>IF('1_C'!$B58="","",'1_C'!$B58)</f>
        <v/>
      </c>
      <c r="C59" s="248"/>
      <c r="D59" s="249"/>
      <c r="E59" s="112" t="str">
        <f>IF('1_C'!$E58="","",'1_C'!$E58)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KD1C!$CB59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IF(OR(COUNT(AL59)=0,COUNT(AX59)=0),"",IF(OR((AL59+AX59)&gt;60,(AL59+AX59)=60),(BB59*DataInduk!$D$27),IF(COUNT(BF59)=0,"",BJ59*DataInduk!$D$27)))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P1C!$BX58</f>
        <v/>
      </c>
      <c r="BY59" s="120" t="str">
        <f>P1C!$BY58</f>
        <v/>
      </c>
      <c r="BZ59" s="120" t="str">
        <f>P1C!$BZ58</f>
        <v/>
      </c>
      <c r="CA59" s="120" t="str">
        <f>P1C!$CA58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302">
    <mergeCell ref="BG4:BL4"/>
    <mergeCell ref="BN4:BU4"/>
    <mergeCell ref="D5:G5"/>
    <mergeCell ref="AB6:BA6"/>
    <mergeCell ref="A8:A9"/>
    <mergeCell ref="B8:D9"/>
    <mergeCell ref="E8:E9"/>
    <mergeCell ref="F8:AO8"/>
    <mergeCell ref="AP8:BA8"/>
    <mergeCell ref="BB8:BQ8"/>
    <mergeCell ref="BN9:BQ9"/>
    <mergeCell ref="BR9:BU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R8:CA8"/>
    <mergeCell ref="BV9:BW9"/>
    <mergeCell ref="B10:D10"/>
    <mergeCell ref="F10:G10"/>
    <mergeCell ref="H10:I10"/>
    <mergeCell ref="J10:K10"/>
    <mergeCell ref="L10:M10"/>
    <mergeCell ref="N10:O10"/>
    <mergeCell ref="P10:Q10"/>
    <mergeCell ref="AP9:AS9"/>
    <mergeCell ref="AT9:AW9"/>
    <mergeCell ref="AX9:BA9"/>
    <mergeCell ref="BB9:BE9"/>
    <mergeCell ref="BF9:BI9"/>
    <mergeCell ref="BJ9:BM9"/>
    <mergeCell ref="X9:Y9"/>
    <mergeCell ref="Z9:AA9"/>
    <mergeCell ref="AB9:AC9"/>
    <mergeCell ref="AD9:AG9"/>
    <mergeCell ref="AH9:AK9"/>
    <mergeCell ref="AL9:AO9"/>
    <mergeCell ref="F9:G9"/>
    <mergeCell ref="H9:I9"/>
    <mergeCell ref="J9:K9"/>
    <mergeCell ref="L9:M9"/>
    <mergeCell ref="N9:O9"/>
    <mergeCell ref="P9:Q9"/>
    <mergeCell ref="R9:S9"/>
    <mergeCell ref="T9:U9"/>
    <mergeCell ref="V9:W9"/>
    <mergeCell ref="B11:D11"/>
    <mergeCell ref="F11:G11"/>
    <mergeCell ref="H11:I11"/>
    <mergeCell ref="J11:K11"/>
    <mergeCell ref="BJ12:BM12"/>
    <mergeCell ref="L11:M11"/>
    <mergeCell ref="N11:O11"/>
    <mergeCell ref="BB10:BE10"/>
    <mergeCell ref="BF10:BI10"/>
    <mergeCell ref="BJ10:BM10"/>
    <mergeCell ref="BN10:BQ10"/>
    <mergeCell ref="BR10:BU10"/>
    <mergeCell ref="BV10:BW10"/>
    <mergeCell ref="AD10:AG10"/>
    <mergeCell ref="AH10:AK10"/>
    <mergeCell ref="AL10:AO10"/>
    <mergeCell ref="AP10:AS10"/>
    <mergeCell ref="AT10:AW10"/>
    <mergeCell ref="AX10:BA10"/>
    <mergeCell ref="R10:S10"/>
    <mergeCell ref="T10:U10"/>
    <mergeCell ref="V10:W10"/>
    <mergeCell ref="X10:Y10"/>
    <mergeCell ref="Z10:AA10"/>
    <mergeCell ref="AB10:AC10"/>
    <mergeCell ref="BV11:BW11"/>
    <mergeCell ref="AX11:BA11"/>
    <mergeCell ref="BB11:BE11"/>
    <mergeCell ref="BF11:BI11"/>
    <mergeCell ref="BJ11:BM11"/>
    <mergeCell ref="BN11:BQ11"/>
    <mergeCell ref="BR11:BU11"/>
    <mergeCell ref="AB11:AC11"/>
    <mergeCell ref="AD11:AG11"/>
    <mergeCell ref="AH11:AK11"/>
    <mergeCell ref="AL11:AO11"/>
    <mergeCell ref="AP11:AS11"/>
    <mergeCell ref="AT11:AW11"/>
    <mergeCell ref="P11:Q11"/>
    <mergeCell ref="R11:S11"/>
    <mergeCell ref="T11:U11"/>
    <mergeCell ref="V11:W11"/>
    <mergeCell ref="X11:Y11"/>
    <mergeCell ref="Z11:AA11"/>
    <mergeCell ref="BN12:BQ12"/>
    <mergeCell ref="BR12:BU12"/>
    <mergeCell ref="BV12:BW12"/>
    <mergeCell ref="B13:D13"/>
    <mergeCell ref="F13:G13"/>
    <mergeCell ref="H13:I13"/>
    <mergeCell ref="J13:K13"/>
    <mergeCell ref="L13:M13"/>
    <mergeCell ref="N13:O13"/>
    <mergeCell ref="AL12:AO12"/>
    <mergeCell ref="AP12:AS12"/>
    <mergeCell ref="AT12:AW12"/>
    <mergeCell ref="AX12:BA12"/>
    <mergeCell ref="BB12:BE12"/>
    <mergeCell ref="BF12:BI12"/>
    <mergeCell ref="V12:W12"/>
    <mergeCell ref="X12:Y12"/>
    <mergeCell ref="Z12:AA12"/>
    <mergeCell ref="AB12:AC12"/>
    <mergeCell ref="AD12:AG12"/>
    <mergeCell ref="AH12:AK12"/>
    <mergeCell ref="BV13:BW13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AX13:BA13"/>
    <mergeCell ref="BB13:BE13"/>
    <mergeCell ref="BF13:BI13"/>
    <mergeCell ref="BJ13:BM13"/>
    <mergeCell ref="BN13:BQ13"/>
    <mergeCell ref="BR13:BU13"/>
    <mergeCell ref="AB13:AC13"/>
    <mergeCell ref="AD13:AG13"/>
    <mergeCell ref="AH13:AK13"/>
    <mergeCell ref="AL13:AO13"/>
    <mergeCell ref="AP13:AS13"/>
    <mergeCell ref="AT13:AW13"/>
    <mergeCell ref="P13:Q13"/>
    <mergeCell ref="R13:S13"/>
    <mergeCell ref="T13:U13"/>
    <mergeCell ref="V13:W13"/>
    <mergeCell ref="X13:Y13"/>
    <mergeCell ref="Z13:AA13"/>
    <mergeCell ref="BV14:BW14"/>
    <mergeCell ref="B15:D15"/>
    <mergeCell ref="F15:G15"/>
    <mergeCell ref="H15:I15"/>
    <mergeCell ref="J15:K15"/>
    <mergeCell ref="L15:M15"/>
    <mergeCell ref="N15:O15"/>
    <mergeCell ref="AL14:AO14"/>
    <mergeCell ref="AP14:AS14"/>
    <mergeCell ref="AT14:AW14"/>
    <mergeCell ref="AX14:BA14"/>
    <mergeCell ref="BB14:BE14"/>
    <mergeCell ref="BF14:BI14"/>
    <mergeCell ref="V14:W14"/>
    <mergeCell ref="X14:Y14"/>
    <mergeCell ref="Z14:AA14"/>
    <mergeCell ref="AB14:AC14"/>
    <mergeCell ref="AD14:AG14"/>
    <mergeCell ref="AH14:AK14"/>
    <mergeCell ref="BV15:BW15"/>
    <mergeCell ref="B14:D14"/>
    <mergeCell ref="F14:G14"/>
    <mergeCell ref="H14:I14"/>
    <mergeCell ref="J14:K14"/>
    <mergeCell ref="L14:M14"/>
    <mergeCell ref="N14:O14"/>
    <mergeCell ref="P14:Q14"/>
    <mergeCell ref="R14:S14"/>
    <mergeCell ref="T14:U14"/>
    <mergeCell ref="BJ14:BM14"/>
    <mergeCell ref="BN14:BQ14"/>
    <mergeCell ref="BR14:BU14"/>
    <mergeCell ref="AX15:BA15"/>
    <mergeCell ref="BB15:BE15"/>
    <mergeCell ref="BF15:BI15"/>
    <mergeCell ref="BJ15:BM15"/>
    <mergeCell ref="BN15:BQ15"/>
    <mergeCell ref="BR15:BU15"/>
    <mergeCell ref="AB15:AC15"/>
    <mergeCell ref="AD15:AG15"/>
    <mergeCell ref="AH15:AK15"/>
    <mergeCell ref="AL15:AO15"/>
    <mergeCell ref="AP15:AS15"/>
    <mergeCell ref="AT15:AW15"/>
    <mergeCell ref="P15:Q15"/>
    <mergeCell ref="R15:S15"/>
    <mergeCell ref="T15:U15"/>
    <mergeCell ref="V15:W15"/>
    <mergeCell ref="X15:Y15"/>
    <mergeCell ref="Z15:AA15"/>
    <mergeCell ref="BV16:BW16"/>
    <mergeCell ref="B17:D17"/>
    <mergeCell ref="F17:G17"/>
    <mergeCell ref="H17:I17"/>
    <mergeCell ref="J17:K17"/>
    <mergeCell ref="L17:M17"/>
    <mergeCell ref="N17:O17"/>
    <mergeCell ref="AL16:AO16"/>
    <mergeCell ref="AP16:AS16"/>
    <mergeCell ref="AT16:AW16"/>
    <mergeCell ref="AX16:BA16"/>
    <mergeCell ref="BB16:BE16"/>
    <mergeCell ref="BF16:BI16"/>
    <mergeCell ref="V16:W16"/>
    <mergeCell ref="X16:Y16"/>
    <mergeCell ref="Z16:AA16"/>
    <mergeCell ref="AB16:AC16"/>
    <mergeCell ref="AD16:AG16"/>
    <mergeCell ref="AH16:AK16"/>
    <mergeCell ref="BV17:BW17"/>
    <mergeCell ref="B16:D16"/>
    <mergeCell ref="F16:G16"/>
    <mergeCell ref="H16:I16"/>
    <mergeCell ref="J16:K16"/>
    <mergeCell ref="L16:M16"/>
    <mergeCell ref="N16:O16"/>
    <mergeCell ref="P16:Q16"/>
    <mergeCell ref="R16:S16"/>
    <mergeCell ref="T16:U16"/>
    <mergeCell ref="BJ16:BM16"/>
    <mergeCell ref="BN16:BQ16"/>
    <mergeCell ref="BR16:BU16"/>
    <mergeCell ref="AX17:BA17"/>
    <mergeCell ref="BB17:BE17"/>
    <mergeCell ref="BF17:BI17"/>
    <mergeCell ref="BJ17:BM17"/>
    <mergeCell ref="BN17:BQ17"/>
    <mergeCell ref="BR17:BU17"/>
    <mergeCell ref="AB17:AC17"/>
    <mergeCell ref="AD17:AG17"/>
    <mergeCell ref="AH17:AK17"/>
    <mergeCell ref="AL17:AO17"/>
    <mergeCell ref="AP17:AS17"/>
    <mergeCell ref="AT17:AW17"/>
    <mergeCell ref="P17:Q17"/>
    <mergeCell ref="R17:S17"/>
    <mergeCell ref="T17:U17"/>
    <mergeCell ref="V17:W17"/>
    <mergeCell ref="X17:Y17"/>
    <mergeCell ref="Z17:AA17"/>
    <mergeCell ref="BV18:BW18"/>
    <mergeCell ref="B19:D19"/>
    <mergeCell ref="F19:G19"/>
    <mergeCell ref="H19:I19"/>
    <mergeCell ref="J19:K19"/>
    <mergeCell ref="L19:M19"/>
    <mergeCell ref="N19:O19"/>
    <mergeCell ref="AL18:AO18"/>
    <mergeCell ref="AP18:AS18"/>
    <mergeCell ref="AT18:AW18"/>
    <mergeCell ref="AX18:BA18"/>
    <mergeCell ref="BB18:BE18"/>
    <mergeCell ref="BF18:BI18"/>
    <mergeCell ref="V18:W18"/>
    <mergeCell ref="X18:Y18"/>
    <mergeCell ref="Z18:AA18"/>
    <mergeCell ref="AB18:AC18"/>
    <mergeCell ref="AD18:AG18"/>
    <mergeCell ref="AH18:AK18"/>
    <mergeCell ref="BV19:BW19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BJ18:BM18"/>
    <mergeCell ref="BN18:BQ18"/>
    <mergeCell ref="BR18:BU18"/>
    <mergeCell ref="AX19:BA19"/>
    <mergeCell ref="BB19:BE19"/>
    <mergeCell ref="BF19:BI19"/>
    <mergeCell ref="BJ19:BM19"/>
    <mergeCell ref="BN19:BQ19"/>
    <mergeCell ref="BR19:BU19"/>
    <mergeCell ref="AB19:AC19"/>
    <mergeCell ref="AD19:AG19"/>
    <mergeCell ref="AH19:AK19"/>
    <mergeCell ref="AL19:AO19"/>
    <mergeCell ref="AP19:AS19"/>
    <mergeCell ref="AT19:AW19"/>
    <mergeCell ref="P19:Q19"/>
    <mergeCell ref="R19:S19"/>
    <mergeCell ref="T19:U19"/>
    <mergeCell ref="V19:W19"/>
    <mergeCell ref="X19:Y19"/>
    <mergeCell ref="Z19:AA19"/>
    <mergeCell ref="BV20:BW20"/>
    <mergeCell ref="B21:D21"/>
    <mergeCell ref="F21:G21"/>
    <mergeCell ref="H21:I21"/>
    <mergeCell ref="J21:K21"/>
    <mergeCell ref="L21:M21"/>
    <mergeCell ref="N21:O21"/>
    <mergeCell ref="AL20:AO20"/>
    <mergeCell ref="AP20:AS20"/>
    <mergeCell ref="AT20:AW20"/>
    <mergeCell ref="AX20:BA20"/>
    <mergeCell ref="BB20:BE20"/>
    <mergeCell ref="BF20:BI20"/>
    <mergeCell ref="V20:W20"/>
    <mergeCell ref="X20:Y20"/>
    <mergeCell ref="Z20:AA20"/>
    <mergeCell ref="AB20:AC20"/>
    <mergeCell ref="AD20:AG20"/>
    <mergeCell ref="AH20:AK20"/>
    <mergeCell ref="BV21:BW21"/>
    <mergeCell ref="B20:D20"/>
    <mergeCell ref="F20:G20"/>
    <mergeCell ref="H20:I20"/>
    <mergeCell ref="J20:K20"/>
    <mergeCell ref="L20:M20"/>
    <mergeCell ref="N20:O20"/>
    <mergeCell ref="P20:Q20"/>
    <mergeCell ref="R20:S20"/>
    <mergeCell ref="T20:U20"/>
    <mergeCell ref="BJ20:BM20"/>
    <mergeCell ref="BN20:BQ20"/>
    <mergeCell ref="BR20:BU20"/>
    <mergeCell ref="AX21:BA21"/>
    <mergeCell ref="BB21:BE21"/>
    <mergeCell ref="BF21:BI21"/>
    <mergeCell ref="BJ21:BM21"/>
    <mergeCell ref="BN21:BQ21"/>
    <mergeCell ref="BR21:BU21"/>
    <mergeCell ref="AB21:AC21"/>
    <mergeCell ref="AD21:AG21"/>
    <mergeCell ref="AH21:AK21"/>
    <mergeCell ref="AL21:AO21"/>
    <mergeCell ref="AP21:AS21"/>
    <mergeCell ref="AT21:AW21"/>
    <mergeCell ref="P21:Q21"/>
    <mergeCell ref="R21:S21"/>
    <mergeCell ref="T21:U21"/>
    <mergeCell ref="V21:W21"/>
    <mergeCell ref="X21:Y21"/>
    <mergeCell ref="Z21:AA21"/>
    <mergeCell ref="BV22:BW22"/>
    <mergeCell ref="B23:D23"/>
    <mergeCell ref="F23:G23"/>
    <mergeCell ref="H23:I23"/>
    <mergeCell ref="J23:K23"/>
    <mergeCell ref="L23:M23"/>
    <mergeCell ref="N23:O23"/>
    <mergeCell ref="AL22:AO22"/>
    <mergeCell ref="AP22:AS22"/>
    <mergeCell ref="AT22:AW22"/>
    <mergeCell ref="AX22:BA22"/>
    <mergeCell ref="BB22:BE22"/>
    <mergeCell ref="BF22:BI22"/>
    <mergeCell ref="V22:W22"/>
    <mergeCell ref="X22:Y22"/>
    <mergeCell ref="Z22:AA22"/>
    <mergeCell ref="AB22:AC22"/>
    <mergeCell ref="AD22:AG22"/>
    <mergeCell ref="AH22:AK22"/>
    <mergeCell ref="BV23:BW23"/>
    <mergeCell ref="B22:D22"/>
    <mergeCell ref="F22:G22"/>
    <mergeCell ref="H22:I22"/>
    <mergeCell ref="J22:K22"/>
    <mergeCell ref="L22:M22"/>
    <mergeCell ref="N22:O22"/>
    <mergeCell ref="P22:Q22"/>
    <mergeCell ref="R22:S22"/>
    <mergeCell ref="T22:U22"/>
    <mergeCell ref="BJ22:BM22"/>
    <mergeCell ref="BN22:BQ22"/>
    <mergeCell ref="BR22:BU22"/>
    <mergeCell ref="AX23:BA23"/>
    <mergeCell ref="BB23:BE23"/>
    <mergeCell ref="BF23:BI23"/>
    <mergeCell ref="BJ23:BM23"/>
    <mergeCell ref="BN23:BQ23"/>
    <mergeCell ref="BR23:BU23"/>
    <mergeCell ref="AB23:AC23"/>
    <mergeCell ref="AD23:AG23"/>
    <mergeCell ref="AH23:AK23"/>
    <mergeCell ref="AL23:AO23"/>
    <mergeCell ref="AP23:AS23"/>
    <mergeCell ref="AT23:AW23"/>
    <mergeCell ref="P23:Q23"/>
    <mergeCell ref="R23:S23"/>
    <mergeCell ref="T23:U23"/>
    <mergeCell ref="V23:W23"/>
    <mergeCell ref="X23:Y23"/>
    <mergeCell ref="Z23:AA23"/>
    <mergeCell ref="BV24:BW24"/>
    <mergeCell ref="B25:D25"/>
    <mergeCell ref="F25:G25"/>
    <mergeCell ref="H25:I25"/>
    <mergeCell ref="J25:K25"/>
    <mergeCell ref="L25:M25"/>
    <mergeCell ref="N25:O25"/>
    <mergeCell ref="AL24:AO24"/>
    <mergeCell ref="AP24:AS24"/>
    <mergeCell ref="AT24:AW24"/>
    <mergeCell ref="AX24:BA24"/>
    <mergeCell ref="BB24:BE24"/>
    <mergeCell ref="BF24:BI24"/>
    <mergeCell ref="V24:W24"/>
    <mergeCell ref="X24:Y24"/>
    <mergeCell ref="Z24:AA24"/>
    <mergeCell ref="AB24:AC24"/>
    <mergeCell ref="AD24:AG24"/>
    <mergeCell ref="AH24:AK24"/>
    <mergeCell ref="BV25:BW25"/>
    <mergeCell ref="B24:D24"/>
    <mergeCell ref="F24:G24"/>
    <mergeCell ref="H24:I24"/>
    <mergeCell ref="J24:K24"/>
    <mergeCell ref="L24:M24"/>
    <mergeCell ref="N24:O24"/>
    <mergeCell ref="P24:Q24"/>
    <mergeCell ref="R24:S24"/>
    <mergeCell ref="T24:U24"/>
    <mergeCell ref="BJ24:BM24"/>
    <mergeCell ref="BN24:BQ24"/>
    <mergeCell ref="BR24:BU24"/>
    <mergeCell ref="AX25:BA25"/>
    <mergeCell ref="BB25:BE25"/>
    <mergeCell ref="BF25:BI25"/>
    <mergeCell ref="BJ25:BM25"/>
    <mergeCell ref="BN25:BQ25"/>
    <mergeCell ref="BR25:BU25"/>
    <mergeCell ref="AB25:AC25"/>
    <mergeCell ref="AD25:AG25"/>
    <mergeCell ref="AH25:AK25"/>
    <mergeCell ref="AL25:AO25"/>
    <mergeCell ref="AP25:AS25"/>
    <mergeCell ref="AT25:AW25"/>
    <mergeCell ref="P25:Q25"/>
    <mergeCell ref="R25:S25"/>
    <mergeCell ref="T25:U25"/>
    <mergeCell ref="V25:W25"/>
    <mergeCell ref="X25:Y25"/>
    <mergeCell ref="Z25:AA25"/>
    <mergeCell ref="BV26:BW26"/>
    <mergeCell ref="B27:D27"/>
    <mergeCell ref="F27:G27"/>
    <mergeCell ref="H27:I27"/>
    <mergeCell ref="J27:K27"/>
    <mergeCell ref="L27:M27"/>
    <mergeCell ref="N27:O27"/>
    <mergeCell ref="AL26:AO26"/>
    <mergeCell ref="AP26:AS26"/>
    <mergeCell ref="AT26:AW26"/>
    <mergeCell ref="AX26:BA26"/>
    <mergeCell ref="BB26:BE26"/>
    <mergeCell ref="BF26:BI26"/>
    <mergeCell ref="V26:W26"/>
    <mergeCell ref="X26:Y26"/>
    <mergeCell ref="Z26:AA26"/>
    <mergeCell ref="AB26:AC26"/>
    <mergeCell ref="AD26:AG26"/>
    <mergeCell ref="AH26:AK26"/>
    <mergeCell ref="BV27:BW27"/>
    <mergeCell ref="B26:D26"/>
    <mergeCell ref="F26:G26"/>
    <mergeCell ref="H26:I26"/>
    <mergeCell ref="J26:K26"/>
    <mergeCell ref="L26:M26"/>
    <mergeCell ref="N26:O26"/>
    <mergeCell ref="P26:Q26"/>
    <mergeCell ref="R26:S26"/>
    <mergeCell ref="T26:U26"/>
    <mergeCell ref="BJ26:BM26"/>
    <mergeCell ref="BN26:BQ26"/>
    <mergeCell ref="BR26:BU26"/>
    <mergeCell ref="AX27:BA27"/>
    <mergeCell ref="BB27:BE27"/>
    <mergeCell ref="BF27:BI27"/>
    <mergeCell ref="BJ27:BM27"/>
    <mergeCell ref="BN27:BQ27"/>
    <mergeCell ref="BR27:BU27"/>
    <mergeCell ref="AB27:AC27"/>
    <mergeCell ref="AD27:AG27"/>
    <mergeCell ref="AH27:AK27"/>
    <mergeCell ref="AL27:AO27"/>
    <mergeCell ref="AP27:AS27"/>
    <mergeCell ref="AT27:AW27"/>
    <mergeCell ref="P27:Q27"/>
    <mergeCell ref="R27:S27"/>
    <mergeCell ref="T27:U27"/>
    <mergeCell ref="V27:W27"/>
    <mergeCell ref="X27:Y27"/>
    <mergeCell ref="Z27:AA27"/>
    <mergeCell ref="BV28:BW28"/>
    <mergeCell ref="B29:D29"/>
    <mergeCell ref="F29:G29"/>
    <mergeCell ref="H29:I29"/>
    <mergeCell ref="J29:K29"/>
    <mergeCell ref="L29:M29"/>
    <mergeCell ref="N29:O29"/>
    <mergeCell ref="AL28:AO28"/>
    <mergeCell ref="AP28:AS28"/>
    <mergeCell ref="AT28:AW28"/>
    <mergeCell ref="AX28:BA28"/>
    <mergeCell ref="BB28:BE28"/>
    <mergeCell ref="BF28:BI28"/>
    <mergeCell ref="V28:W28"/>
    <mergeCell ref="X28:Y28"/>
    <mergeCell ref="Z28:AA28"/>
    <mergeCell ref="AB28:AC28"/>
    <mergeCell ref="AD28:AG28"/>
    <mergeCell ref="AH28:AK28"/>
    <mergeCell ref="BV29:BW29"/>
    <mergeCell ref="B28:D28"/>
    <mergeCell ref="F28:G28"/>
    <mergeCell ref="H28:I28"/>
    <mergeCell ref="J28:K28"/>
    <mergeCell ref="L28:M28"/>
    <mergeCell ref="N28:O28"/>
    <mergeCell ref="P28:Q28"/>
    <mergeCell ref="R28:S28"/>
    <mergeCell ref="T28:U28"/>
    <mergeCell ref="BJ28:BM28"/>
    <mergeCell ref="BN28:BQ28"/>
    <mergeCell ref="BR28:BU28"/>
    <mergeCell ref="AX29:BA29"/>
    <mergeCell ref="BB29:BE29"/>
    <mergeCell ref="BF29:BI29"/>
    <mergeCell ref="BJ29:BM29"/>
    <mergeCell ref="BN29:BQ29"/>
    <mergeCell ref="BR29:BU29"/>
    <mergeCell ref="AB29:AC29"/>
    <mergeCell ref="AD29:AG29"/>
    <mergeCell ref="AH29:AK29"/>
    <mergeCell ref="AL29:AO29"/>
    <mergeCell ref="AP29:AS29"/>
    <mergeCell ref="AT29:AW29"/>
    <mergeCell ref="P29:Q29"/>
    <mergeCell ref="R29:S29"/>
    <mergeCell ref="T29:U29"/>
    <mergeCell ref="V29:W29"/>
    <mergeCell ref="X29:Y29"/>
    <mergeCell ref="Z29:AA29"/>
    <mergeCell ref="BV30:BW30"/>
    <mergeCell ref="B31:D31"/>
    <mergeCell ref="F31:G31"/>
    <mergeCell ref="H31:I31"/>
    <mergeCell ref="J31:K31"/>
    <mergeCell ref="L31:M31"/>
    <mergeCell ref="N31:O31"/>
    <mergeCell ref="AL30:AO30"/>
    <mergeCell ref="AP30:AS30"/>
    <mergeCell ref="AT30:AW30"/>
    <mergeCell ref="AX30:BA30"/>
    <mergeCell ref="BB30:BE30"/>
    <mergeCell ref="BF30:BI30"/>
    <mergeCell ref="V30:W30"/>
    <mergeCell ref="X30:Y30"/>
    <mergeCell ref="Z30:AA30"/>
    <mergeCell ref="AB30:AC30"/>
    <mergeCell ref="AD30:AG30"/>
    <mergeCell ref="AH30:AK30"/>
    <mergeCell ref="BV31:BW31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30:BM30"/>
    <mergeCell ref="BN30:BQ30"/>
    <mergeCell ref="BR30:BU30"/>
    <mergeCell ref="AX31:BA31"/>
    <mergeCell ref="BB31:BE31"/>
    <mergeCell ref="BF31:BI31"/>
    <mergeCell ref="BJ31:BM31"/>
    <mergeCell ref="BN31:BQ31"/>
    <mergeCell ref="BR31:BU31"/>
    <mergeCell ref="AB31:AC31"/>
    <mergeCell ref="AD31:AG31"/>
    <mergeCell ref="AH31:AK31"/>
    <mergeCell ref="AL31:AO31"/>
    <mergeCell ref="AP31:AS31"/>
    <mergeCell ref="AT31:AW31"/>
    <mergeCell ref="P31:Q31"/>
    <mergeCell ref="R31:S31"/>
    <mergeCell ref="T31:U31"/>
    <mergeCell ref="V31:W31"/>
    <mergeCell ref="X31:Y31"/>
    <mergeCell ref="Z31:AA31"/>
    <mergeCell ref="BV32:BW32"/>
    <mergeCell ref="B33:D33"/>
    <mergeCell ref="F33:G33"/>
    <mergeCell ref="H33:I33"/>
    <mergeCell ref="J33:K33"/>
    <mergeCell ref="L33:M33"/>
    <mergeCell ref="N33:O33"/>
    <mergeCell ref="AL32:AO32"/>
    <mergeCell ref="AP32:AS32"/>
    <mergeCell ref="AT32:AW32"/>
    <mergeCell ref="AX32:BA32"/>
    <mergeCell ref="BB32:BE32"/>
    <mergeCell ref="BF32:BI32"/>
    <mergeCell ref="V32:W32"/>
    <mergeCell ref="X32:Y32"/>
    <mergeCell ref="Z32:AA32"/>
    <mergeCell ref="AB32:AC32"/>
    <mergeCell ref="AD32:AG32"/>
    <mergeCell ref="AH32:AK32"/>
    <mergeCell ref="BV33:BW33"/>
    <mergeCell ref="B32:D32"/>
    <mergeCell ref="F32:G32"/>
    <mergeCell ref="H32:I32"/>
    <mergeCell ref="J32:K32"/>
    <mergeCell ref="L32:M32"/>
    <mergeCell ref="N32:O32"/>
    <mergeCell ref="P32:Q32"/>
    <mergeCell ref="R32:S32"/>
    <mergeCell ref="T32:U32"/>
    <mergeCell ref="BJ32:BM32"/>
    <mergeCell ref="BN32:BQ32"/>
    <mergeCell ref="BR32:BU32"/>
    <mergeCell ref="AX33:BA33"/>
    <mergeCell ref="BB33:BE33"/>
    <mergeCell ref="BF33:BI33"/>
    <mergeCell ref="BJ33:BM33"/>
    <mergeCell ref="BN33:BQ33"/>
    <mergeCell ref="BR33:BU33"/>
    <mergeCell ref="AB33:AC33"/>
    <mergeCell ref="AD33:AG33"/>
    <mergeCell ref="AH33:AK33"/>
    <mergeCell ref="AL33:AO33"/>
    <mergeCell ref="AP33:AS33"/>
    <mergeCell ref="AT33:AW33"/>
    <mergeCell ref="P33:Q33"/>
    <mergeCell ref="R33:S33"/>
    <mergeCell ref="T33:U33"/>
    <mergeCell ref="V33:W33"/>
    <mergeCell ref="X33:Y33"/>
    <mergeCell ref="Z33:AA33"/>
    <mergeCell ref="BV34:BW34"/>
    <mergeCell ref="B35:D35"/>
    <mergeCell ref="F35:G35"/>
    <mergeCell ref="H35:I35"/>
    <mergeCell ref="J35:K35"/>
    <mergeCell ref="L35:M35"/>
    <mergeCell ref="N35:O35"/>
    <mergeCell ref="AL34:AO34"/>
    <mergeCell ref="AP34:AS34"/>
    <mergeCell ref="AT34:AW34"/>
    <mergeCell ref="AX34:BA34"/>
    <mergeCell ref="BB34:BE34"/>
    <mergeCell ref="BF34:BI34"/>
    <mergeCell ref="V34:W34"/>
    <mergeCell ref="X34:Y34"/>
    <mergeCell ref="Z34:AA34"/>
    <mergeCell ref="AB34:AC34"/>
    <mergeCell ref="AD34:AG34"/>
    <mergeCell ref="AH34:AK34"/>
    <mergeCell ref="BV35:BW35"/>
    <mergeCell ref="B34:D34"/>
    <mergeCell ref="F34:G34"/>
    <mergeCell ref="H34:I34"/>
    <mergeCell ref="J34:K34"/>
    <mergeCell ref="L34:M34"/>
    <mergeCell ref="N34:O34"/>
    <mergeCell ref="P34:Q34"/>
    <mergeCell ref="R34:S34"/>
    <mergeCell ref="T34:U34"/>
    <mergeCell ref="BJ34:BM34"/>
    <mergeCell ref="BN34:BQ34"/>
    <mergeCell ref="BR34:BU34"/>
    <mergeCell ref="AX35:BA35"/>
    <mergeCell ref="BB35:BE35"/>
    <mergeCell ref="BF35:BI35"/>
    <mergeCell ref="BJ35:BM35"/>
    <mergeCell ref="BN35:BQ35"/>
    <mergeCell ref="BR35:BU35"/>
    <mergeCell ref="AB35:AC35"/>
    <mergeCell ref="AD35:AG35"/>
    <mergeCell ref="AH35:AK35"/>
    <mergeCell ref="AL35:AO35"/>
    <mergeCell ref="AP35:AS35"/>
    <mergeCell ref="AT35:AW35"/>
    <mergeCell ref="P35:Q35"/>
    <mergeCell ref="R35:S35"/>
    <mergeCell ref="T35:U35"/>
    <mergeCell ref="V35:W35"/>
    <mergeCell ref="X35:Y35"/>
    <mergeCell ref="Z35:AA35"/>
    <mergeCell ref="BV36:BW36"/>
    <mergeCell ref="B37:D37"/>
    <mergeCell ref="F37:G37"/>
    <mergeCell ref="H37:I37"/>
    <mergeCell ref="J37:K37"/>
    <mergeCell ref="L37:M37"/>
    <mergeCell ref="N37:O37"/>
    <mergeCell ref="AL36:AO36"/>
    <mergeCell ref="AP36:AS36"/>
    <mergeCell ref="AT36:AW36"/>
    <mergeCell ref="AX36:BA36"/>
    <mergeCell ref="BB36:BE36"/>
    <mergeCell ref="BF36:BI36"/>
    <mergeCell ref="V36:W36"/>
    <mergeCell ref="X36:Y36"/>
    <mergeCell ref="Z36:AA36"/>
    <mergeCell ref="AB36:AC36"/>
    <mergeCell ref="AD36:AG36"/>
    <mergeCell ref="AH36:AK36"/>
    <mergeCell ref="BV37:BW37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BJ36:BM36"/>
    <mergeCell ref="BN36:BQ36"/>
    <mergeCell ref="BR36:BU36"/>
    <mergeCell ref="AX37:BA37"/>
    <mergeCell ref="BB37:BE37"/>
    <mergeCell ref="BF37:BI37"/>
    <mergeCell ref="BJ37:BM37"/>
    <mergeCell ref="BN37:BQ37"/>
    <mergeCell ref="BR37:BU37"/>
    <mergeCell ref="AB37:AC37"/>
    <mergeCell ref="AD37:AG37"/>
    <mergeCell ref="AH37:AK37"/>
    <mergeCell ref="AL37:AO37"/>
    <mergeCell ref="AP37:AS37"/>
    <mergeCell ref="AT37:AW37"/>
    <mergeCell ref="P37:Q37"/>
    <mergeCell ref="R37:S37"/>
    <mergeCell ref="T37:U37"/>
    <mergeCell ref="V37:W37"/>
    <mergeCell ref="X37:Y37"/>
    <mergeCell ref="Z37:AA37"/>
    <mergeCell ref="BV38:BW38"/>
    <mergeCell ref="B39:D39"/>
    <mergeCell ref="F39:G39"/>
    <mergeCell ref="H39:I39"/>
    <mergeCell ref="J39:K39"/>
    <mergeCell ref="L39:M39"/>
    <mergeCell ref="N39:O39"/>
    <mergeCell ref="AL38:AO38"/>
    <mergeCell ref="AP38:AS38"/>
    <mergeCell ref="AT38:AW38"/>
    <mergeCell ref="AX38:BA38"/>
    <mergeCell ref="BB38:BE38"/>
    <mergeCell ref="BF38:BI38"/>
    <mergeCell ref="V38:W38"/>
    <mergeCell ref="X38:Y38"/>
    <mergeCell ref="Z38:AA38"/>
    <mergeCell ref="AB38:AC38"/>
    <mergeCell ref="AD38:AG38"/>
    <mergeCell ref="AH38:AK38"/>
    <mergeCell ref="BV39:BW39"/>
    <mergeCell ref="B38:D38"/>
    <mergeCell ref="F38:G38"/>
    <mergeCell ref="H38:I38"/>
    <mergeCell ref="J38:K38"/>
    <mergeCell ref="L38:M38"/>
    <mergeCell ref="N38:O38"/>
    <mergeCell ref="P38:Q38"/>
    <mergeCell ref="R38:S38"/>
    <mergeCell ref="T38:U38"/>
    <mergeCell ref="BJ38:BM38"/>
    <mergeCell ref="BN38:BQ38"/>
    <mergeCell ref="BR38:BU38"/>
    <mergeCell ref="AX39:BA39"/>
    <mergeCell ref="BB39:BE39"/>
    <mergeCell ref="BF39:BI39"/>
    <mergeCell ref="BJ39:BM39"/>
    <mergeCell ref="BN39:BQ39"/>
    <mergeCell ref="BR39:BU39"/>
    <mergeCell ref="AB39:AC39"/>
    <mergeCell ref="AD39:AG39"/>
    <mergeCell ref="AH39:AK39"/>
    <mergeCell ref="AL39:AO39"/>
    <mergeCell ref="AP39:AS39"/>
    <mergeCell ref="AT39:AW39"/>
    <mergeCell ref="P39:Q39"/>
    <mergeCell ref="R39:S39"/>
    <mergeCell ref="T39:U39"/>
    <mergeCell ref="V39:W39"/>
    <mergeCell ref="X39:Y39"/>
    <mergeCell ref="Z39:AA39"/>
    <mergeCell ref="BV40:BW40"/>
    <mergeCell ref="B41:D41"/>
    <mergeCell ref="F41:G41"/>
    <mergeCell ref="H41:I41"/>
    <mergeCell ref="J41:K41"/>
    <mergeCell ref="L41:M41"/>
    <mergeCell ref="N41:O41"/>
    <mergeCell ref="AL40:AO40"/>
    <mergeCell ref="AP40:AS40"/>
    <mergeCell ref="AT40:AW40"/>
    <mergeCell ref="AX40:BA40"/>
    <mergeCell ref="BB40:BE40"/>
    <mergeCell ref="BF40:BI40"/>
    <mergeCell ref="V40:W40"/>
    <mergeCell ref="X40:Y40"/>
    <mergeCell ref="Z40:AA40"/>
    <mergeCell ref="AB40:AC40"/>
    <mergeCell ref="AD40:AG40"/>
    <mergeCell ref="AH40:AK40"/>
    <mergeCell ref="BV41:BW41"/>
    <mergeCell ref="B40:D40"/>
    <mergeCell ref="F40:G40"/>
    <mergeCell ref="H40:I40"/>
    <mergeCell ref="J40:K40"/>
    <mergeCell ref="L40:M40"/>
    <mergeCell ref="N40:O40"/>
    <mergeCell ref="P40:Q40"/>
    <mergeCell ref="R40:S40"/>
    <mergeCell ref="T40:U40"/>
    <mergeCell ref="BJ40:BM40"/>
    <mergeCell ref="BN40:BQ40"/>
    <mergeCell ref="BR40:BU40"/>
    <mergeCell ref="AX41:BA41"/>
    <mergeCell ref="BB41:BE41"/>
    <mergeCell ref="BF41:BI41"/>
    <mergeCell ref="BJ41:BM41"/>
    <mergeCell ref="BN41:BQ41"/>
    <mergeCell ref="BR41:BU41"/>
    <mergeCell ref="AB41:AC41"/>
    <mergeCell ref="AD41:AG41"/>
    <mergeCell ref="AH41:AK41"/>
    <mergeCell ref="AL41:AO41"/>
    <mergeCell ref="AP41:AS41"/>
    <mergeCell ref="AT41:AW41"/>
    <mergeCell ref="P41:Q41"/>
    <mergeCell ref="R41:S41"/>
    <mergeCell ref="T41:U41"/>
    <mergeCell ref="V41:W41"/>
    <mergeCell ref="X41:Y41"/>
    <mergeCell ref="Z41:AA41"/>
    <mergeCell ref="BV42:BW42"/>
    <mergeCell ref="B43:D43"/>
    <mergeCell ref="F43:G43"/>
    <mergeCell ref="H43:I43"/>
    <mergeCell ref="J43:K43"/>
    <mergeCell ref="L43:M43"/>
    <mergeCell ref="N43:O43"/>
    <mergeCell ref="AL42:AO42"/>
    <mergeCell ref="AP42:AS42"/>
    <mergeCell ref="AT42:AW42"/>
    <mergeCell ref="AX42:BA42"/>
    <mergeCell ref="BB42:BE42"/>
    <mergeCell ref="BF42:BI42"/>
    <mergeCell ref="V42:W42"/>
    <mergeCell ref="X42:Y42"/>
    <mergeCell ref="Z42:AA42"/>
    <mergeCell ref="AB42:AC42"/>
    <mergeCell ref="AD42:AG42"/>
    <mergeCell ref="AH42:AK42"/>
    <mergeCell ref="BV43:BW43"/>
    <mergeCell ref="B42:D42"/>
    <mergeCell ref="F42:G42"/>
    <mergeCell ref="H42:I42"/>
    <mergeCell ref="J42:K42"/>
    <mergeCell ref="L42:M42"/>
    <mergeCell ref="N42:O42"/>
    <mergeCell ref="P42:Q42"/>
    <mergeCell ref="R42:S42"/>
    <mergeCell ref="T42:U42"/>
    <mergeCell ref="BJ42:BM42"/>
    <mergeCell ref="BN42:BQ42"/>
    <mergeCell ref="BR42:BU42"/>
    <mergeCell ref="AX43:BA43"/>
    <mergeCell ref="BB43:BE43"/>
    <mergeCell ref="BF43:BI43"/>
    <mergeCell ref="BJ43:BM43"/>
    <mergeCell ref="BN43:BQ43"/>
    <mergeCell ref="BR43:BU43"/>
    <mergeCell ref="AB43:AC43"/>
    <mergeCell ref="AD43:AG43"/>
    <mergeCell ref="AH43:AK43"/>
    <mergeCell ref="AL43:AO43"/>
    <mergeCell ref="AP43:AS43"/>
    <mergeCell ref="AT43:AW43"/>
    <mergeCell ref="P43:Q43"/>
    <mergeCell ref="R43:S43"/>
    <mergeCell ref="T43:U43"/>
    <mergeCell ref="V43:W43"/>
    <mergeCell ref="X43:Y43"/>
    <mergeCell ref="Z43:AA43"/>
    <mergeCell ref="BV44:BW44"/>
    <mergeCell ref="B45:D45"/>
    <mergeCell ref="F45:G45"/>
    <mergeCell ref="H45:I45"/>
    <mergeCell ref="J45:K45"/>
    <mergeCell ref="L45:M45"/>
    <mergeCell ref="N45:O45"/>
    <mergeCell ref="AL44:AO44"/>
    <mergeCell ref="AP44:AS44"/>
    <mergeCell ref="AT44:AW44"/>
    <mergeCell ref="AX44:BA44"/>
    <mergeCell ref="BB44:BE44"/>
    <mergeCell ref="BF44:BI44"/>
    <mergeCell ref="V44:W44"/>
    <mergeCell ref="X44:Y44"/>
    <mergeCell ref="Z44:AA44"/>
    <mergeCell ref="AB44:AC44"/>
    <mergeCell ref="AD44:AG44"/>
    <mergeCell ref="AH44:AK44"/>
    <mergeCell ref="BV45:BW45"/>
    <mergeCell ref="B44:D44"/>
    <mergeCell ref="F44:G44"/>
    <mergeCell ref="H44:I44"/>
    <mergeCell ref="J44:K44"/>
    <mergeCell ref="L44:M44"/>
    <mergeCell ref="N44:O44"/>
    <mergeCell ref="P44:Q44"/>
    <mergeCell ref="R44:S44"/>
    <mergeCell ref="T44:U44"/>
    <mergeCell ref="BJ44:BM44"/>
    <mergeCell ref="BN44:BQ44"/>
    <mergeCell ref="BR44:BU44"/>
    <mergeCell ref="AX45:BA45"/>
    <mergeCell ref="BB45:BE45"/>
    <mergeCell ref="BF45:BI45"/>
    <mergeCell ref="BJ45:BM45"/>
    <mergeCell ref="BN45:BQ45"/>
    <mergeCell ref="BR45:BU45"/>
    <mergeCell ref="AB45:AC45"/>
    <mergeCell ref="AD45:AG45"/>
    <mergeCell ref="AH45:AK45"/>
    <mergeCell ref="AL45:AO45"/>
    <mergeCell ref="AP45:AS45"/>
    <mergeCell ref="AT45:AW45"/>
    <mergeCell ref="P45:Q45"/>
    <mergeCell ref="R45:S45"/>
    <mergeCell ref="T45:U45"/>
    <mergeCell ref="V45:W45"/>
    <mergeCell ref="X45:Y45"/>
    <mergeCell ref="Z45:AA45"/>
    <mergeCell ref="BV46:BW46"/>
    <mergeCell ref="B47:D47"/>
    <mergeCell ref="F47:G47"/>
    <mergeCell ref="H47:I47"/>
    <mergeCell ref="J47:K47"/>
    <mergeCell ref="L47:M47"/>
    <mergeCell ref="N47:O47"/>
    <mergeCell ref="AL46:AO46"/>
    <mergeCell ref="AP46:AS46"/>
    <mergeCell ref="AT46:AW46"/>
    <mergeCell ref="AX46:BA46"/>
    <mergeCell ref="BB46:BE46"/>
    <mergeCell ref="BF46:BI46"/>
    <mergeCell ref="V46:W46"/>
    <mergeCell ref="X46:Y46"/>
    <mergeCell ref="Z46:AA46"/>
    <mergeCell ref="AB46:AC46"/>
    <mergeCell ref="AD46:AG46"/>
    <mergeCell ref="AH46:AK46"/>
    <mergeCell ref="BV47:BW47"/>
    <mergeCell ref="B46:D46"/>
    <mergeCell ref="F46:G46"/>
    <mergeCell ref="H46:I46"/>
    <mergeCell ref="J46:K46"/>
    <mergeCell ref="L46:M46"/>
    <mergeCell ref="N46:O46"/>
    <mergeCell ref="P46:Q46"/>
    <mergeCell ref="R46:S46"/>
    <mergeCell ref="T46:U46"/>
    <mergeCell ref="BJ46:BM46"/>
    <mergeCell ref="BN46:BQ46"/>
    <mergeCell ref="BR46:BU46"/>
    <mergeCell ref="AX47:BA47"/>
    <mergeCell ref="BB47:BE47"/>
    <mergeCell ref="BF47:BI47"/>
    <mergeCell ref="BJ47:BM47"/>
    <mergeCell ref="BN47:BQ47"/>
    <mergeCell ref="BR47:BU47"/>
    <mergeCell ref="AB47:AC47"/>
    <mergeCell ref="AD47:AG47"/>
    <mergeCell ref="AH47:AK47"/>
    <mergeCell ref="AL47:AO47"/>
    <mergeCell ref="AP47:AS47"/>
    <mergeCell ref="AT47:AW47"/>
    <mergeCell ref="P47:Q47"/>
    <mergeCell ref="R47:S47"/>
    <mergeCell ref="T47:U47"/>
    <mergeCell ref="V47:W47"/>
    <mergeCell ref="X47:Y47"/>
    <mergeCell ref="Z47:AA47"/>
    <mergeCell ref="BV48:BW48"/>
    <mergeCell ref="B49:D49"/>
    <mergeCell ref="F49:G49"/>
    <mergeCell ref="H49:I49"/>
    <mergeCell ref="J49:K49"/>
    <mergeCell ref="L49:M49"/>
    <mergeCell ref="N49:O49"/>
    <mergeCell ref="AL48:AO48"/>
    <mergeCell ref="AP48:AS48"/>
    <mergeCell ref="AT48:AW48"/>
    <mergeCell ref="AX48:BA48"/>
    <mergeCell ref="BB48:BE48"/>
    <mergeCell ref="BF48:BI48"/>
    <mergeCell ref="V48:W48"/>
    <mergeCell ref="X48:Y48"/>
    <mergeCell ref="Z48:AA48"/>
    <mergeCell ref="AB48:AC48"/>
    <mergeCell ref="AD48:AG48"/>
    <mergeCell ref="AH48:AK48"/>
    <mergeCell ref="BV49:BW49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8:BM48"/>
    <mergeCell ref="BN48:BQ48"/>
    <mergeCell ref="BR48:BU48"/>
    <mergeCell ref="AX49:BA49"/>
    <mergeCell ref="BB49:BE49"/>
    <mergeCell ref="BF49:BI49"/>
    <mergeCell ref="BJ49:BM49"/>
    <mergeCell ref="BN49:BQ49"/>
    <mergeCell ref="BR49:BU49"/>
    <mergeCell ref="AB49:AC49"/>
    <mergeCell ref="AD49:AG49"/>
    <mergeCell ref="AH49:AK49"/>
    <mergeCell ref="AL49:AO49"/>
    <mergeCell ref="AP49:AS49"/>
    <mergeCell ref="AT49:AW49"/>
    <mergeCell ref="P49:Q49"/>
    <mergeCell ref="R49:S49"/>
    <mergeCell ref="T49:U49"/>
    <mergeCell ref="V49:W49"/>
    <mergeCell ref="X49:Y49"/>
    <mergeCell ref="Z49:AA49"/>
    <mergeCell ref="BV50:BW50"/>
    <mergeCell ref="B51:D51"/>
    <mergeCell ref="F51:G51"/>
    <mergeCell ref="H51:I51"/>
    <mergeCell ref="J51:K51"/>
    <mergeCell ref="L51:M51"/>
    <mergeCell ref="N51:O51"/>
    <mergeCell ref="AL50:AO50"/>
    <mergeCell ref="AP50:AS50"/>
    <mergeCell ref="AT50:AW50"/>
    <mergeCell ref="AX50:BA50"/>
    <mergeCell ref="BB50:BE50"/>
    <mergeCell ref="BF50:BI50"/>
    <mergeCell ref="V50:W50"/>
    <mergeCell ref="X50:Y50"/>
    <mergeCell ref="Z50:AA50"/>
    <mergeCell ref="AB50:AC50"/>
    <mergeCell ref="AD50:AG50"/>
    <mergeCell ref="AH50:AK50"/>
    <mergeCell ref="BV51:BW51"/>
    <mergeCell ref="B50:D50"/>
    <mergeCell ref="F50:G50"/>
    <mergeCell ref="H50:I50"/>
    <mergeCell ref="J50:K50"/>
    <mergeCell ref="L50:M50"/>
    <mergeCell ref="N50:O50"/>
    <mergeCell ref="P50:Q50"/>
    <mergeCell ref="R50:S50"/>
    <mergeCell ref="T50:U50"/>
    <mergeCell ref="BJ50:BM50"/>
    <mergeCell ref="BN50:BQ50"/>
    <mergeCell ref="BR50:BU50"/>
    <mergeCell ref="AX51:BA51"/>
    <mergeCell ref="BB51:BE51"/>
    <mergeCell ref="BF51:BI51"/>
    <mergeCell ref="BJ51:BM51"/>
    <mergeCell ref="BN51:BQ51"/>
    <mergeCell ref="BR51:BU51"/>
    <mergeCell ref="AB51:AC51"/>
    <mergeCell ref="AD51:AG51"/>
    <mergeCell ref="AH51:AK51"/>
    <mergeCell ref="AL51:AO51"/>
    <mergeCell ref="AP51:AS51"/>
    <mergeCell ref="AT51:AW51"/>
    <mergeCell ref="P51:Q51"/>
    <mergeCell ref="R51:S51"/>
    <mergeCell ref="T51:U51"/>
    <mergeCell ref="V51:W51"/>
    <mergeCell ref="X51:Y51"/>
    <mergeCell ref="Z51:AA51"/>
    <mergeCell ref="BV52:BW52"/>
    <mergeCell ref="B53:D53"/>
    <mergeCell ref="F53:G53"/>
    <mergeCell ref="H53:I53"/>
    <mergeCell ref="J53:K53"/>
    <mergeCell ref="L53:M53"/>
    <mergeCell ref="N53:O53"/>
    <mergeCell ref="AL52:AO52"/>
    <mergeCell ref="AP52:AS52"/>
    <mergeCell ref="AT52:AW52"/>
    <mergeCell ref="AX52:BA52"/>
    <mergeCell ref="BB52:BE52"/>
    <mergeCell ref="BF52:BI52"/>
    <mergeCell ref="V52:W52"/>
    <mergeCell ref="X52:Y52"/>
    <mergeCell ref="Z52:AA52"/>
    <mergeCell ref="AB52:AC52"/>
    <mergeCell ref="AD52:AG52"/>
    <mergeCell ref="AH52:AK52"/>
    <mergeCell ref="BV53:BW53"/>
    <mergeCell ref="B52:D52"/>
    <mergeCell ref="F52:G52"/>
    <mergeCell ref="H52:I52"/>
    <mergeCell ref="J52:K52"/>
    <mergeCell ref="L52:M52"/>
    <mergeCell ref="N52:O52"/>
    <mergeCell ref="P52:Q52"/>
    <mergeCell ref="R52:S52"/>
    <mergeCell ref="T52:U52"/>
    <mergeCell ref="BJ52:BM52"/>
    <mergeCell ref="BN52:BQ52"/>
    <mergeCell ref="BR52:BU52"/>
    <mergeCell ref="AX53:BA53"/>
    <mergeCell ref="BB53:BE53"/>
    <mergeCell ref="BF53:BI53"/>
    <mergeCell ref="BJ53:BM53"/>
    <mergeCell ref="BN53:BQ53"/>
    <mergeCell ref="BR53:BU53"/>
    <mergeCell ref="AB53:AC53"/>
    <mergeCell ref="AD53:AG53"/>
    <mergeCell ref="AH53:AK53"/>
    <mergeCell ref="AL53:AO53"/>
    <mergeCell ref="AP53:AS53"/>
    <mergeCell ref="AT53:AW53"/>
    <mergeCell ref="P53:Q53"/>
    <mergeCell ref="R53:S53"/>
    <mergeCell ref="T53:U53"/>
    <mergeCell ref="V53:W53"/>
    <mergeCell ref="X53:Y53"/>
    <mergeCell ref="Z53:AA53"/>
    <mergeCell ref="BV54:BW54"/>
    <mergeCell ref="B55:D55"/>
    <mergeCell ref="F55:G55"/>
    <mergeCell ref="H55:I55"/>
    <mergeCell ref="J55:K55"/>
    <mergeCell ref="L55:M55"/>
    <mergeCell ref="N55:O55"/>
    <mergeCell ref="AL54:AO54"/>
    <mergeCell ref="AP54:AS54"/>
    <mergeCell ref="AT54:AW54"/>
    <mergeCell ref="AX54:BA54"/>
    <mergeCell ref="BB54:BE54"/>
    <mergeCell ref="BF54:BI54"/>
    <mergeCell ref="V54:W54"/>
    <mergeCell ref="X54:Y54"/>
    <mergeCell ref="Z54:AA54"/>
    <mergeCell ref="AB54:AC54"/>
    <mergeCell ref="AD54:AG54"/>
    <mergeCell ref="AH54:AK54"/>
    <mergeCell ref="BV55:BW55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4:BM54"/>
    <mergeCell ref="BN54:BQ54"/>
    <mergeCell ref="BR54:BU54"/>
    <mergeCell ref="AX55:BA55"/>
    <mergeCell ref="BB55:BE55"/>
    <mergeCell ref="BF55:BI55"/>
    <mergeCell ref="BJ55:BM55"/>
    <mergeCell ref="BN55:BQ55"/>
    <mergeCell ref="BR55:BU55"/>
    <mergeCell ref="AB55:AC55"/>
    <mergeCell ref="AD55:AG55"/>
    <mergeCell ref="AH55:AK55"/>
    <mergeCell ref="AL55:AO55"/>
    <mergeCell ref="AP55:AS55"/>
    <mergeCell ref="AT55:AW55"/>
    <mergeCell ref="P55:Q55"/>
    <mergeCell ref="R55:S55"/>
    <mergeCell ref="T55:U55"/>
    <mergeCell ref="V55:W55"/>
    <mergeCell ref="X55:Y55"/>
    <mergeCell ref="Z55:AA55"/>
    <mergeCell ref="BV56:BW56"/>
    <mergeCell ref="B57:D57"/>
    <mergeCell ref="F57:G57"/>
    <mergeCell ref="H57:I57"/>
    <mergeCell ref="J57:K57"/>
    <mergeCell ref="L57:M57"/>
    <mergeCell ref="N57:O57"/>
    <mergeCell ref="AL56:AO56"/>
    <mergeCell ref="AP56:AS56"/>
    <mergeCell ref="AT56:AW56"/>
    <mergeCell ref="AX56:BA56"/>
    <mergeCell ref="BB56:BE56"/>
    <mergeCell ref="BF56:BI56"/>
    <mergeCell ref="V56:W56"/>
    <mergeCell ref="X56:Y56"/>
    <mergeCell ref="Z56:AA56"/>
    <mergeCell ref="AB56:AC56"/>
    <mergeCell ref="AD56:AG56"/>
    <mergeCell ref="AH56:AK56"/>
    <mergeCell ref="BV57:BW57"/>
    <mergeCell ref="B56:D56"/>
    <mergeCell ref="F56:G56"/>
    <mergeCell ref="H56:I56"/>
    <mergeCell ref="J56:K56"/>
    <mergeCell ref="L56:M56"/>
    <mergeCell ref="N56:O56"/>
    <mergeCell ref="P56:Q56"/>
    <mergeCell ref="R56:S56"/>
    <mergeCell ref="T56:U56"/>
    <mergeCell ref="BJ56:BM56"/>
    <mergeCell ref="BN56:BQ56"/>
    <mergeCell ref="BR56:BU56"/>
    <mergeCell ref="AX57:BA57"/>
    <mergeCell ref="BB57:BE57"/>
    <mergeCell ref="BF57:BI57"/>
    <mergeCell ref="BJ57:BM57"/>
    <mergeCell ref="BN57:BQ57"/>
    <mergeCell ref="BR57:BU57"/>
    <mergeCell ref="AB57:AC57"/>
    <mergeCell ref="AD57:AG57"/>
    <mergeCell ref="AH57:AK57"/>
    <mergeCell ref="AL57:AO57"/>
    <mergeCell ref="AP57:AS57"/>
    <mergeCell ref="AT57:AW57"/>
    <mergeCell ref="P57:Q57"/>
    <mergeCell ref="R57:S57"/>
    <mergeCell ref="T57:U57"/>
    <mergeCell ref="V57:W57"/>
    <mergeCell ref="X57:Y57"/>
    <mergeCell ref="Z57:AA57"/>
    <mergeCell ref="BV58:BW58"/>
    <mergeCell ref="B59:D59"/>
    <mergeCell ref="F59:G59"/>
    <mergeCell ref="H59:I59"/>
    <mergeCell ref="J59:K59"/>
    <mergeCell ref="L59:M59"/>
    <mergeCell ref="N59:O59"/>
    <mergeCell ref="AL58:AO58"/>
    <mergeCell ref="AP58:AS58"/>
    <mergeCell ref="AT58:AW58"/>
    <mergeCell ref="AX58:BA58"/>
    <mergeCell ref="BB58:BE58"/>
    <mergeCell ref="BF58:BI58"/>
    <mergeCell ref="V58:W58"/>
    <mergeCell ref="X58:Y58"/>
    <mergeCell ref="Z58:AA58"/>
    <mergeCell ref="AB58:AC58"/>
    <mergeCell ref="AD58:AG58"/>
    <mergeCell ref="AH58:AK58"/>
    <mergeCell ref="BV59:BW59"/>
    <mergeCell ref="B58:D58"/>
    <mergeCell ref="F58:G58"/>
    <mergeCell ref="H58:I58"/>
    <mergeCell ref="J58:K58"/>
    <mergeCell ref="L58:M58"/>
    <mergeCell ref="N58:O58"/>
    <mergeCell ref="P58:Q58"/>
    <mergeCell ref="R58:S58"/>
    <mergeCell ref="T58:U58"/>
    <mergeCell ref="BJ58:BM58"/>
    <mergeCell ref="BN58:BQ58"/>
    <mergeCell ref="BR58:BU58"/>
    <mergeCell ref="BR60:BU60"/>
    <mergeCell ref="AX59:BA59"/>
    <mergeCell ref="BB59:BE59"/>
    <mergeCell ref="BF59:BI59"/>
    <mergeCell ref="BJ59:BM59"/>
    <mergeCell ref="BN59:BQ59"/>
    <mergeCell ref="BR59:BU59"/>
    <mergeCell ref="AB59:AC59"/>
    <mergeCell ref="AD59:AG59"/>
    <mergeCell ref="AH59:AK59"/>
    <mergeCell ref="AL59:AO59"/>
    <mergeCell ref="AP59:AS59"/>
    <mergeCell ref="AT59:AW59"/>
    <mergeCell ref="P59:Q59"/>
    <mergeCell ref="R59:S59"/>
    <mergeCell ref="T59:U59"/>
    <mergeCell ref="V59:W59"/>
    <mergeCell ref="X59:Y59"/>
    <mergeCell ref="Z59:AA59"/>
  </mergeCells>
  <conditionalFormatting sqref="BB10:BE59">
    <cfRule type="cellIs" dxfId="23" priority="2" operator="lessThan">
      <formula>60</formula>
    </cfRule>
  </conditionalFormatting>
  <conditionalFormatting sqref="BJ10:BM59">
    <cfRule type="cellIs" dxfId="22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 t="s">
        <v>88</v>
      </c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"&amp;IF(DataInduk!$D$31="Putra","Putra",IF(DataInduk!$D$31="Putri","Putri","")),(IF(LEN(DataInduk!$D$29)&gt;2,LEFT(DataInduk!$D$29,2),DataInduk!$D$29)&amp;IF(DataInduk!$D$37="ABC","D ",".4 ")&amp;IF(DataInduk!$D$31="Putra","Putra",IF(DataInduk!$D$31="Putri","Putri",""))))</f>
        <v xml:space="preserve"> Rekap Nilai Pelajaran Maddah 1 Santri Kelas 3D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"&amp;IF(DataInduk!$D$31="Putra","Pa",IF(DataInduk!$D$31="Putri","Pi","")),(IF(LEN(DataInduk!$D$29)&gt;2,LEFT(DataInduk!$D$29,2),DataInduk!$D$29)&amp;IF(DataInduk!$D$37="ABC","D ",".4 ")&amp;IF(DataInduk!$D$31="Putra","Pa",IF(DataInduk!$D$31="Putri","Pi",""))))&amp;" : "&amp;DataInduk!$D$45</f>
        <v xml:space="preserve">Wali Kelas 3D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 t="s">
        <v>42</v>
      </c>
      <c r="BY9" s="101" t="s">
        <v>43</v>
      </c>
      <c r="BZ9" s="103" t="s">
        <v>44</v>
      </c>
      <c r="CA9" s="104" t="s">
        <v>41</v>
      </c>
    </row>
    <row r="10" spans="1:91" ht="15" customHeight="1">
      <c r="A10" s="105">
        <v>1</v>
      </c>
      <c r="B10" s="259" t="str">
        <f>IF('1_D'!$B9="","",'1_D'!$B9)</f>
        <v/>
      </c>
      <c r="C10" s="260"/>
      <c r="D10" s="261"/>
      <c r="E10" s="109" t="str">
        <f>IF('1_D'!$E9="","",'1_D'!$E9)</f>
        <v/>
      </c>
      <c r="F10" s="308"/>
      <c r="G10" s="309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KD1D!$CB10</f>
        <v/>
      </c>
      <c r="AC10" s="420"/>
      <c r="AD10" s="418" t="str">
        <f>IF(COUNT(F10:AC10)=0,"",(AVERAGE(F10:AC10))*2)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342" t="str">
        <f>IF(AND(COUNT(AL10)=0,COUNT(AX10)=0),"",IF(COUNT(AX10)=0,AL10,IF(COUNT(AL10)=0,AX10,AL10+AX10)))</f>
        <v/>
      </c>
      <c r="BC10" s="343"/>
      <c r="BD10" s="343"/>
      <c r="BE10" s="475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IF(OR(COUNT(AL10)=0,COUNT(AX10)=0),"",IF(OR((AL10+AX10)&gt;60,(AL10+AX10)=60),(BB10*DataInduk!$D$27),IF(COUNT(BF10)=0,"",BJ10*DataInduk!$D$27)))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 t="str">
        <f>P1D!$BX9</f>
        <v/>
      </c>
      <c r="BY10" s="117" t="str">
        <f>P1D!$BY9</f>
        <v/>
      </c>
      <c r="BZ10" s="117" t="str">
        <f>P1D!$BZ9</f>
        <v/>
      </c>
      <c r="CA10" s="117" t="str">
        <f>P1D!$CA9</f>
        <v/>
      </c>
    </row>
    <row r="11" spans="1:91" ht="15" customHeight="1">
      <c r="A11" s="106">
        <v>2</v>
      </c>
      <c r="B11" s="250" t="str">
        <f>IF('1_D'!$B10="","",'1_D'!$B10)</f>
        <v/>
      </c>
      <c r="C11" s="251"/>
      <c r="D11" s="252"/>
      <c r="E11" s="110" t="str">
        <f>IF('1_D'!$E10="","",'1_D'!$E10)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KD1D!$CB11</f>
        <v/>
      </c>
      <c r="AC11" s="385"/>
      <c r="AD11" s="384" t="str">
        <f>IF(COUNT(F11:AC11)=0,"",(AVERAGE(F11:AC11))*2)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IF(OR(COUNT(AL11)=0,COUNT(AX11)=0),"",IF(OR((AL11+AX11)&gt;60,(AL11+AX11)=60),(BB11*DataInduk!$D$27),IF(COUNT(BF11)=0,"",BJ11*DataInduk!$D$27)))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P1D!$BX10</f>
        <v/>
      </c>
      <c r="BY11" s="118" t="str">
        <f>P1D!$BY10</f>
        <v/>
      </c>
      <c r="BZ11" s="118" t="str">
        <f>P1D!$BZ10</f>
        <v/>
      </c>
      <c r="CA11" s="118" t="str">
        <f>P1D!$CA10</f>
        <v/>
      </c>
    </row>
    <row r="12" spans="1:91" ht="15" customHeight="1">
      <c r="A12" s="107">
        <v>3</v>
      </c>
      <c r="B12" s="253" t="str">
        <f>IF('1_D'!$B11="","",'1_D'!$B11)</f>
        <v/>
      </c>
      <c r="C12" s="254"/>
      <c r="D12" s="255"/>
      <c r="E12" s="111" t="str">
        <f>IF('1_D'!$E11="","",'1_D'!$E11)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KD1D!$CB12</f>
        <v/>
      </c>
      <c r="AC12" s="402"/>
      <c r="AD12" s="400" t="str">
        <f>IF(COUNT(F12:AC12)=0,"",(AVERAGE(F12:AC12))*2)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IF(OR(COUNT(AL12)=0,COUNT(AX12)=0),"",IF(OR((AL12+AX12)&gt;60,(AL12+AX12)=60),(BB12*DataInduk!$D$27),IF(COUNT(BF12)=0,"",BJ12*DataInduk!$D$27)))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 t="str">
        <f>P1D!$BX11</f>
        <v/>
      </c>
      <c r="BY12" s="119" t="str">
        <f>P1D!$BY11</f>
        <v/>
      </c>
      <c r="BZ12" s="119" t="str">
        <f>P1D!$BZ11</f>
        <v/>
      </c>
      <c r="CA12" s="119" t="str">
        <f>P1D!$CA11</f>
        <v/>
      </c>
    </row>
    <row r="13" spans="1:91" ht="15" customHeight="1">
      <c r="A13" s="106">
        <v>4</v>
      </c>
      <c r="B13" s="250" t="str">
        <f>IF('1_D'!$B12="","",'1_D'!$B12)</f>
        <v/>
      </c>
      <c r="C13" s="251"/>
      <c r="D13" s="252"/>
      <c r="E13" s="110" t="str">
        <f>IF('1_D'!$E12="","",'1_D'!$E12)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KD1D!$CB13</f>
        <v/>
      </c>
      <c r="AC13" s="385"/>
      <c r="AD13" s="384" t="str">
        <f t="shared" ref="AD13:AD39" si="0">IF(COUNT(F13:AC13)=0,"",(AVERAGE(F13:AC13))*2)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IF(OR(COUNT(AL13)=0,COUNT(AX13)=0),"",IF(OR((AL13+AX13)&gt;60,(AL13+AX13)=60),(BB13*DataInduk!$D$27),IF(COUNT(BF13)=0,"",BJ13*DataInduk!$D$27)))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 t="str">
        <f>P1D!$BX12</f>
        <v/>
      </c>
      <c r="BY13" s="118" t="str">
        <f>P1D!$BY12</f>
        <v/>
      </c>
      <c r="BZ13" s="118" t="str">
        <f>P1D!$BZ12</f>
        <v/>
      </c>
      <c r="CA13" s="118" t="str">
        <f>P1D!$CA12</f>
        <v/>
      </c>
    </row>
    <row r="14" spans="1:91" ht="15" customHeight="1">
      <c r="A14" s="107">
        <v>5</v>
      </c>
      <c r="B14" s="253" t="str">
        <f>IF('1_D'!$B13="","",'1_D'!$B13)</f>
        <v/>
      </c>
      <c r="C14" s="254"/>
      <c r="D14" s="255"/>
      <c r="E14" s="111" t="str">
        <f>IF('1_D'!$E13="","",'1_D'!$E13)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KD1D!$CB14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IF(OR(COUNT(AL14)=0,COUNT(AX14)=0),"",IF(OR((AL14+AX14)&gt;60,(AL14+AX14)=60),(BB14*DataInduk!$D$27),IF(COUNT(BF14)=0,"",BJ14*DataInduk!$D$27)))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 t="str">
        <f>P1D!$BX13</f>
        <v/>
      </c>
      <c r="BY14" s="119" t="str">
        <f>P1D!$BY13</f>
        <v/>
      </c>
      <c r="BZ14" s="119" t="str">
        <f>P1D!$BZ13</f>
        <v/>
      </c>
      <c r="CA14" s="119" t="str">
        <f>P1D!$CA13</f>
        <v/>
      </c>
    </row>
    <row r="15" spans="1:91" ht="15" customHeight="1">
      <c r="A15" s="106">
        <v>6</v>
      </c>
      <c r="B15" s="250" t="str">
        <f>IF('1_D'!$B14="","",'1_D'!$B14)</f>
        <v/>
      </c>
      <c r="C15" s="251"/>
      <c r="D15" s="252"/>
      <c r="E15" s="110" t="str">
        <f>IF('1_D'!$E14="","",'1_D'!$E14)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KD1D!$CB15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IF(OR(COUNT(AL15)=0,COUNT(AX15)=0),"",IF(OR((AL15+AX15)&gt;60,(AL15+AX15)=60),(BB15*DataInduk!$D$27),IF(COUNT(BF15)=0,"",BJ15*DataInduk!$D$27)))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 t="str">
        <f>P1D!$BX14</f>
        <v/>
      </c>
      <c r="BY15" s="118" t="str">
        <f>P1D!$BY14</f>
        <v/>
      </c>
      <c r="BZ15" s="118" t="str">
        <f>P1D!$BZ14</f>
        <v/>
      </c>
      <c r="CA15" s="118" t="str">
        <f>P1D!$CA14</f>
        <v/>
      </c>
    </row>
    <row r="16" spans="1:91" ht="15" customHeight="1">
      <c r="A16" s="107">
        <v>7</v>
      </c>
      <c r="B16" s="253" t="str">
        <f>IF('1_D'!$B15="","",'1_D'!$B15)</f>
        <v/>
      </c>
      <c r="C16" s="254"/>
      <c r="D16" s="255"/>
      <c r="E16" s="111" t="str">
        <f>IF('1_D'!$E15="","",'1_D'!$E15)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KD1D!$CB16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IF(OR(COUNT(AL16)=0,COUNT(AX16)=0),"",IF(OR((AL16+AX16)&gt;60,(AL16+AX16)=60),(BB16*DataInduk!$D$27),IF(COUNT(BF16)=0,"",BJ16*DataInduk!$D$27)))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P1D!$BX15</f>
        <v/>
      </c>
      <c r="BY16" s="119" t="str">
        <f>P1D!$BY15</f>
        <v/>
      </c>
      <c r="BZ16" s="119" t="str">
        <f>P1D!$BZ15</f>
        <v/>
      </c>
      <c r="CA16" s="119" t="str">
        <f>P1D!$CA15</f>
        <v/>
      </c>
    </row>
    <row r="17" spans="1:79" ht="15" customHeight="1">
      <c r="A17" s="106">
        <v>8</v>
      </c>
      <c r="B17" s="250" t="str">
        <f>IF('1_D'!$B16="","",'1_D'!$B16)</f>
        <v/>
      </c>
      <c r="C17" s="251"/>
      <c r="D17" s="252"/>
      <c r="E17" s="110" t="str">
        <f>IF('1_D'!$E16="","",'1_D'!$E16)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KD1D!$CB17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IF(OR(COUNT(AL17)=0,COUNT(AX17)=0),"",IF(OR((AL17+AX17)&gt;60,(AL17+AX17)=60),(BB17*DataInduk!$D$27),IF(COUNT(BF17)=0,"",BJ17*DataInduk!$D$27)))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 t="str">
        <f>P1D!$BX16</f>
        <v/>
      </c>
      <c r="BY17" s="118" t="str">
        <f>P1D!$BY16</f>
        <v/>
      </c>
      <c r="BZ17" s="118" t="str">
        <f>P1D!$BZ16</f>
        <v/>
      </c>
      <c r="CA17" s="118" t="str">
        <f>P1D!$CA16</f>
        <v/>
      </c>
    </row>
    <row r="18" spans="1:79" ht="15" customHeight="1">
      <c r="A18" s="107">
        <v>9</v>
      </c>
      <c r="B18" s="253" t="str">
        <f>IF('1_D'!$B17="","",'1_D'!$B17)</f>
        <v/>
      </c>
      <c r="C18" s="254"/>
      <c r="D18" s="255"/>
      <c r="E18" s="111" t="str">
        <f>IF('1_D'!$E17="","",'1_D'!$E17)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KD1D!$CB18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IF(OR(COUNT(AL18)=0,COUNT(AX18)=0),"",IF(OR((AL18+AX18)&gt;60,(AL18+AX18)=60),(BB18*DataInduk!$D$27),IF(COUNT(BF18)=0,"",BJ18*DataInduk!$D$27)))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 t="str">
        <f>P1D!$BX17</f>
        <v/>
      </c>
      <c r="BY18" s="119" t="str">
        <f>P1D!$BY17</f>
        <v/>
      </c>
      <c r="BZ18" s="119" t="str">
        <f>P1D!$BZ17</f>
        <v/>
      </c>
      <c r="CA18" s="119" t="str">
        <f>P1D!$CA17</f>
        <v/>
      </c>
    </row>
    <row r="19" spans="1:79" ht="15" customHeight="1">
      <c r="A19" s="106">
        <v>10</v>
      </c>
      <c r="B19" s="250" t="str">
        <f>IF('1_D'!$B18="","",'1_D'!$B18)</f>
        <v/>
      </c>
      <c r="C19" s="251"/>
      <c r="D19" s="252"/>
      <c r="E19" s="110" t="str">
        <f>IF('1_D'!$E18="","",'1_D'!$E18)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KD1D!$CB19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 t="str">
        <f t="shared" si="3"/>
        <v/>
      </c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IF(OR(COUNT(AL19)=0,COUNT(AX19)=0),"",IF(OR((AL19+AX19)&gt;60,(AL19+AX19)=60),(BB19*DataInduk!$D$27),IF(COUNT(BF19)=0,"",BJ19*DataInduk!$D$27)))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 t="str">
        <f>P1D!$BX18</f>
        <v/>
      </c>
      <c r="BY19" s="118" t="str">
        <f>P1D!$BY18</f>
        <v/>
      </c>
      <c r="BZ19" s="118" t="str">
        <f>P1D!$BZ18</f>
        <v/>
      </c>
      <c r="CA19" s="118" t="str">
        <f>P1D!$CA18</f>
        <v/>
      </c>
    </row>
    <row r="20" spans="1:79" ht="15" customHeight="1">
      <c r="A20" s="107">
        <v>11</v>
      </c>
      <c r="B20" s="253" t="str">
        <f>IF('1_D'!$B19="","",'1_D'!$B19)</f>
        <v/>
      </c>
      <c r="C20" s="254"/>
      <c r="D20" s="255"/>
      <c r="E20" s="111" t="str">
        <f>IF('1_D'!$E19="","",'1_D'!$E19)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KD1D!$CB20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IF(OR(COUNT(AL20)=0,COUNT(AX20)=0),"",IF(OR((AL20+AX20)&gt;60,(AL20+AX20)=60),(BB20*DataInduk!$D$27),IF(COUNT(BF20)=0,"",BJ20*DataInduk!$D$27)))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P1D!$BX19</f>
        <v/>
      </c>
      <c r="BY20" s="119" t="str">
        <f>P1D!$BY19</f>
        <v/>
      </c>
      <c r="BZ20" s="119" t="str">
        <f>P1D!$BZ19</f>
        <v/>
      </c>
      <c r="CA20" s="119" t="str">
        <f>P1D!$CA19</f>
        <v/>
      </c>
    </row>
    <row r="21" spans="1:79" ht="15" customHeight="1">
      <c r="A21" s="106">
        <v>12</v>
      </c>
      <c r="B21" s="250" t="str">
        <f>IF('1_D'!$B20="","",'1_D'!$B20)</f>
        <v/>
      </c>
      <c r="C21" s="251"/>
      <c r="D21" s="252"/>
      <c r="E21" s="110" t="str">
        <f>IF('1_D'!$E20="","",'1_D'!$E20)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KD1D!$CB21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IF(OR(COUNT(AL21)=0,COUNT(AX21)=0),"",IF(OR((AL21+AX21)&gt;60,(AL21+AX21)=60),(BB21*DataInduk!$D$27),IF(COUNT(BF21)=0,"",BJ21*DataInduk!$D$27)))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 t="str">
        <f>P1D!$BX20</f>
        <v/>
      </c>
      <c r="BY21" s="118" t="str">
        <f>P1D!$BY20</f>
        <v/>
      </c>
      <c r="BZ21" s="118" t="str">
        <f>P1D!$BZ20</f>
        <v/>
      </c>
      <c r="CA21" s="118" t="str">
        <f>P1D!$CA20</f>
        <v/>
      </c>
    </row>
    <row r="22" spans="1:79" ht="15" customHeight="1">
      <c r="A22" s="107">
        <v>13</v>
      </c>
      <c r="B22" s="253" t="str">
        <f>IF('1_D'!$B21="","",'1_D'!$B21)</f>
        <v/>
      </c>
      <c r="C22" s="254"/>
      <c r="D22" s="255"/>
      <c r="E22" s="111" t="str">
        <f>IF('1_D'!$E21="","",'1_D'!$E21)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KD1D!$CB22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IF(OR(COUNT(AL22)=0,COUNT(AX22)=0),"",IF(OR((AL22+AX22)&gt;60,(AL22+AX22)=60),(BB22*DataInduk!$D$27),IF(COUNT(BF22)=0,"",BJ22*DataInduk!$D$27)))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 t="str">
        <f>P1D!$BX21</f>
        <v/>
      </c>
      <c r="BY22" s="119" t="str">
        <f>P1D!$BY21</f>
        <v/>
      </c>
      <c r="BZ22" s="119" t="str">
        <f>P1D!$BZ21</f>
        <v/>
      </c>
      <c r="CA22" s="119" t="str">
        <f>P1D!$CA21</f>
        <v/>
      </c>
    </row>
    <row r="23" spans="1:79" ht="15" customHeight="1">
      <c r="A23" s="106">
        <v>14</v>
      </c>
      <c r="B23" s="250" t="str">
        <f>IF('1_D'!$B22="","",'1_D'!$B22)</f>
        <v/>
      </c>
      <c r="C23" s="251"/>
      <c r="D23" s="252"/>
      <c r="E23" s="110" t="str">
        <f>IF('1_D'!$E22="","",'1_D'!$E22)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KD1D!$CB23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IF(OR(COUNT(AL23)=0,COUNT(AX23)=0),"",IF(OR((AL23+AX23)&gt;60,(AL23+AX23)=60),(BB23*DataInduk!$D$27),IF(COUNT(BF23)=0,"",BJ23*DataInduk!$D$27)))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 t="str">
        <f>P1D!$BX22</f>
        <v/>
      </c>
      <c r="BY23" s="118" t="str">
        <f>P1D!$BY22</f>
        <v/>
      </c>
      <c r="BZ23" s="118" t="str">
        <f>P1D!$BZ22</f>
        <v/>
      </c>
      <c r="CA23" s="118" t="str">
        <f>P1D!$CA22</f>
        <v/>
      </c>
    </row>
    <row r="24" spans="1:79" ht="15" customHeight="1">
      <c r="A24" s="107">
        <v>15</v>
      </c>
      <c r="B24" s="253" t="str">
        <f>IF('1_D'!$B23="","",'1_D'!$B23)</f>
        <v/>
      </c>
      <c r="C24" s="254"/>
      <c r="D24" s="255"/>
      <c r="E24" s="111" t="str">
        <f>IF('1_D'!$E23="","",'1_D'!$E23)</f>
        <v/>
      </c>
      <c r="F24" s="289"/>
      <c r="G24" s="290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KD1D!$CB24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IF(OR(COUNT(AL24)=0,COUNT(AX24)=0),"",IF(OR((AL24+AX24)&gt;60,(AL24+AX24)=60),(BB24*DataInduk!$D$27),IF(COUNT(BF24)=0,"",BJ24*DataInduk!$D$27)))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 t="str">
        <f>P1D!$BX23</f>
        <v/>
      </c>
      <c r="BY24" s="119" t="str">
        <f>P1D!$BY23</f>
        <v/>
      </c>
      <c r="BZ24" s="119" t="str">
        <f>P1D!$BZ23</f>
        <v/>
      </c>
      <c r="CA24" s="119" t="str">
        <f>P1D!$CA23</f>
        <v/>
      </c>
    </row>
    <row r="25" spans="1:79" ht="15" customHeight="1">
      <c r="A25" s="106">
        <v>16</v>
      </c>
      <c r="B25" s="250" t="str">
        <f>IF('1_D'!$B24="","",'1_D'!$B24)</f>
        <v/>
      </c>
      <c r="C25" s="251"/>
      <c r="D25" s="252"/>
      <c r="E25" s="110" t="str">
        <f>IF('1_D'!$E24="","",'1_D'!$E24)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KD1D!$CB25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IF(OR(COUNT(AL25)=0,COUNT(AX25)=0),"",IF(OR((AL25+AX25)&gt;60,(AL25+AX25)=60),(BB25*DataInduk!$D$27),IF(COUNT(BF25)=0,"",BJ25*DataInduk!$D$27)))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 t="str">
        <f>P1D!$BX24</f>
        <v/>
      </c>
      <c r="BY25" s="118" t="str">
        <f>P1D!$BY24</f>
        <v/>
      </c>
      <c r="BZ25" s="118" t="str">
        <f>P1D!$BZ24</f>
        <v/>
      </c>
      <c r="CA25" s="118" t="str">
        <f>P1D!$CA24</f>
        <v/>
      </c>
    </row>
    <row r="26" spans="1:79" ht="15" customHeight="1">
      <c r="A26" s="107">
        <v>17</v>
      </c>
      <c r="B26" s="253" t="str">
        <f>IF('1_D'!$B25="","",'1_D'!$B25)</f>
        <v/>
      </c>
      <c r="C26" s="254"/>
      <c r="D26" s="255"/>
      <c r="E26" s="111" t="str">
        <f>IF('1_D'!$E25="","",'1_D'!$E25)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KD1D!$CB26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06"/>
      <c r="AQ26" s="407"/>
      <c r="AR26" s="407"/>
      <c r="AS26" s="408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IF(OR(COUNT(AL26)=0,COUNT(AX26)=0),"",IF(OR((AL26+AX26)&gt;60,(AL26+AX26)=60),(BB26*DataInduk!$D$27),IF(COUNT(BF26)=0,"",BJ26*DataInduk!$D$27)))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P1D!$BX25</f>
        <v/>
      </c>
      <c r="BY26" s="119" t="str">
        <f>P1D!$BY25</f>
        <v/>
      </c>
      <c r="BZ26" s="119" t="str">
        <f>P1D!$BZ25</f>
        <v/>
      </c>
      <c r="CA26" s="119" t="str">
        <f>P1D!$CA25</f>
        <v/>
      </c>
    </row>
    <row r="27" spans="1:79" ht="15" customHeight="1">
      <c r="A27" s="106">
        <v>18</v>
      </c>
      <c r="B27" s="250" t="str">
        <f>IF('1_D'!$B26="","",'1_D'!$B26)</f>
        <v/>
      </c>
      <c r="C27" s="251"/>
      <c r="D27" s="252"/>
      <c r="E27" s="110" t="str">
        <f>IF('1_D'!$E26="","",'1_D'!$E26)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KD1D!$CB27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IF(OR(COUNT(AL27)=0,COUNT(AX27)=0),"",IF(OR((AL27+AX27)&gt;60,(AL27+AX27)=60),(BB27*DataInduk!$D$27),IF(COUNT(BF27)=0,"",BJ27*DataInduk!$D$27)))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 t="str">
        <f>P1D!$BX26</f>
        <v/>
      </c>
      <c r="BY27" s="118" t="str">
        <f>P1D!$BY26</f>
        <v/>
      </c>
      <c r="BZ27" s="118" t="str">
        <f>P1D!$BZ26</f>
        <v/>
      </c>
      <c r="CA27" s="118" t="str">
        <f>P1D!$CA26</f>
        <v/>
      </c>
    </row>
    <row r="28" spans="1:79" ht="15" customHeight="1">
      <c r="A28" s="107">
        <v>19</v>
      </c>
      <c r="B28" s="253" t="str">
        <f>IF('1_D'!$B27="","",'1_D'!$B27)</f>
        <v/>
      </c>
      <c r="C28" s="254"/>
      <c r="D28" s="255"/>
      <c r="E28" s="111" t="str">
        <f>IF('1_D'!$E27="","",'1_D'!$E27)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KD1D!$CB28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IF(OR(COUNT(AL28)=0,COUNT(AX28)=0),"",IF(OR((AL28+AX28)&gt;60,(AL28+AX28)=60),(BB28*DataInduk!$D$27),IF(COUNT(BF28)=0,"",BJ28*DataInduk!$D$27)))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P1D!$BX27</f>
        <v/>
      </c>
      <c r="BY28" s="119" t="str">
        <f>P1D!$BY27</f>
        <v/>
      </c>
      <c r="BZ28" s="119" t="str">
        <f>P1D!$BZ27</f>
        <v/>
      </c>
      <c r="CA28" s="119" t="str">
        <f>P1D!$CA27</f>
        <v/>
      </c>
    </row>
    <row r="29" spans="1:79" ht="15" customHeight="1">
      <c r="A29" s="106">
        <v>20</v>
      </c>
      <c r="B29" s="250" t="str">
        <f>IF('1_D'!$B28="","",'1_D'!$B28)</f>
        <v/>
      </c>
      <c r="C29" s="251"/>
      <c r="D29" s="252"/>
      <c r="E29" s="110" t="str">
        <f>IF('1_D'!$E28="","",'1_D'!$E28)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KD1D!$CB29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IF(OR(COUNT(AL29)=0,COUNT(AX29)=0),"",IF(OR((AL29+AX29)&gt;60,(AL29+AX29)=60),(BB29*DataInduk!$D$27),IF(COUNT(BF29)=0,"",BJ29*DataInduk!$D$27)))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P1D!$BX28</f>
        <v/>
      </c>
      <c r="BY29" s="118" t="str">
        <f>P1D!$BY28</f>
        <v/>
      </c>
      <c r="BZ29" s="118" t="str">
        <f>P1D!$BZ28</f>
        <v/>
      </c>
      <c r="CA29" s="118" t="str">
        <f>P1D!$CA28</f>
        <v/>
      </c>
    </row>
    <row r="30" spans="1:79" ht="15" customHeight="1">
      <c r="A30" s="107">
        <v>21</v>
      </c>
      <c r="B30" s="253" t="str">
        <f>IF('1_D'!$B29="","",'1_D'!$B29)</f>
        <v/>
      </c>
      <c r="C30" s="254"/>
      <c r="D30" s="255"/>
      <c r="E30" s="111" t="str">
        <f>IF('1_D'!$E29="","",'1_D'!$E29)</f>
        <v/>
      </c>
      <c r="F30" s="289"/>
      <c r="G30" s="290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KD1D!$CB30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IF(OR(COUNT(AL30)=0,COUNT(AX30)=0),"",IF(OR((AL30+AX30)&gt;60,(AL30+AX30)=60),(BB30*DataInduk!$D$27),IF(COUNT(BF30)=0,"",BJ30*DataInduk!$D$27)))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 t="str">
        <f>P1D!$BX29</f>
        <v/>
      </c>
      <c r="BY30" s="119" t="str">
        <f>P1D!$BY29</f>
        <v/>
      </c>
      <c r="BZ30" s="119" t="str">
        <f>P1D!$BZ29</f>
        <v/>
      </c>
      <c r="CA30" s="119" t="str">
        <f>P1D!$CA29</f>
        <v/>
      </c>
    </row>
    <row r="31" spans="1:79" ht="15" customHeight="1">
      <c r="A31" s="106">
        <v>22</v>
      </c>
      <c r="B31" s="250" t="str">
        <f>IF('1_D'!$B30="","",'1_D'!$B30)</f>
        <v/>
      </c>
      <c r="C31" s="251"/>
      <c r="D31" s="252"/>
      <c r="E31" s="110" t="str">
        <f>IF('1_D'!$E30="","",'1_D'!$E30)</f>
        <v/>
      </c>
      <c r="F31" s="299"/>
      <c r="G31" s="302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KD1D!$CB31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IF(OR(COUNT(AL31)=0,COUNT(AX31)=0),"",IF(OR((AL31+AX31)&gt;60,(AL31+AX31)=60),(BB31*DataInduk!$D$27),IF(COUNT(BF31)=0,"",BJ31*DataInduk!$D$27)))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 t="str">
        <f>P1D!$BX30</f>
        <v/>
      </c>
      <c r="BY31" s="118" t="str">
        <f>P1D!$BY30</f>
        <v/>
      </c>
      <c r="BZ31" s="118" t="str">
        <f>P1D!$BZ30</f>
        <v/>
      </c>
      <c r="CA31" s="118" t="str">
        <f>P1D!$CA30</f>
        <v/>
      </c>
    </row>
    <row r="32" spans="1:79" ht="15" customHeight="1">
      <c r="A32" s="107">
        <v>23</v>
      </c>
      <c r="B32" s="253" t="str">
        <f>IF('1_D'!$B31="","",'1_D'!$B31)</f>
        <v/>
      </c>
      <c r="C32" s="254"/>
      <c r="D32" s="255"/>
      <c r="E32" s="111" t="str">
        <f>IF('1_D'!$E31="","",'1_D'!$E31)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KD1D!$CB32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IF(OR(COUNT(AL32)=0,COUNT(AX32)=0),"",IF(OR((AL32+AX32)&gt;60,(AL32+AX32)=60),(BB32*DataInduk!$D$27),IF(COUNT(BF32)=0,"",BJ32*DataInduk!$D$27)))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 t="str">
        <f>P1D!$BX31</f>
        <v/>
      </c>
      <c r="BY32" s="119" t="str">
        <f>P1D!$BY31</f>
        <v/>
      </c>
      <c r="BZ32" s="119" t="str">
        <f>P1D!$BZ31</f>
        <v/>
      </c>
      <c r="CA32" s="119" t="str">
        <f>P1D!$CA31</f>
        <v/>
      </c>
    </row>
    <row r="33" spans="1:79" ht="15" customHeight="1">
      <c r="A33" s="106">
        <v>24</v>
      </c>
      <c r="B33" s="250" t="str">
        <f>IF('1_D'!$B32="","",'1_D'!$B32)</f>
        <v/>
      </c>
      <c r="C33" s="251"/>
      <c r="D33" s="252"/>
      <c r="E33" s="110" t="str">
        <f>IF('1_D'!$E32="","",'1_D'!$E32)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KD1D!$CB33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IF(OR(COUNT(AL33)=0,COUNT(AX33)=0),"",IF(OR((AL33+AX33)&gt;60,(AL33+AX33)=60),(BB33*DataInduk!$D$27),IF(COUNT(BF33)=0,"",BJ33*DataInduk!$D$27)))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 t="str">
        <f>P1D!$BX32</f>
        <v/>
      </c>
      <c r="BY33" s="118" t="str">
        <f>P1D!$BY32</f>
        <v/>
      </c>
      <c r="BZ33" s="118" t="str">
        <f>P1D!$BZ32</f>
        <v/>
      </c>
      <c r="CA33" s="118" t="str">
        <f>P1D!$CA32</f>
        <v/>
      </c>
    </row>
    <row r="34" spans="1:79" ht="15" customHeight="1">
      <c r="A34" s="107">
        <v>25</v>
      </c>
      <c r="B34" s="253" t="str">
        <f>IF('1_D'!$B33="","",'1_D'!$B33)</f>
        <v/>
      </c>
      <c r="C34" s="254"/>
      <c r="D34" s="255"/>
      <c r="E34" s="111" t="str">
        <f>IF('1_D'!$E33="","",'1_D'!$E33)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KD1D!$CB34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 t="str">
        <f t="shared" si="3"/>
        <v/>
      </c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IF(OR(COUNT(AL34)=0,COUNT(AX34)=0),"",IF(OR((AL34+AX34)&gt;60,(AL34+AX34)=60),(BB34*DataInduk!$D$27),IF(COUNT(BF34)=0,"",BJ34*DataInduk!$D$27)))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 t="str">
        <f>P1D!$BX33</f>
        <v/>
      </c>
      <c r="BY34" s="119" t="str">
        <f>P1D!$BY33</f>
        <v/>
      </c>
      <c r="BZ34" s="119" t="str">
        <f>P1D!$BZ33</f>
        <v/>
      </c>
      <c r="CA34" s="119" t="str">
        <f>P1D!$CA33</f>
        <v/>
      </c>
    </row>
    <row r="35" spans="1:79" ht="15" customHeight="1">
      <c r="A35" s="106">
        <v>26</v>
      </c>
      <c r="B35" s="250" t="str">
        <f>IF('1_D'!$B34="","",'1_D'!$B34)</f>
        <v/>
      </c>
      <c r="C35" s="251"/>
      <c r="D35" s="252"/>
      <c r="E35" s="110" t="str">
        <f>IF('1_D'!$E34="","",'1_D'!$E34)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KD1D!$CB35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IF(OR(COUNT(AL35)=0,COUNT(AX35)=0),"",IF(OR((AL35+AX35)&gt;60,(AL35+AX35)=60),(BB35*DataInduk!$D$27),IF(COUNT(BF35)=0,"",BJ35*DataInduk!$D$27)))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 t="str">
        <f>P1D!$BX34</f>
        <v/>
      </c>
      <c r="BY35" s="118" t="str">
        <f>P1D!$BY34</f>
        <v/>
      </c>
      <c r="BZ35" s="118" t="str">
        <f>P1D!$BZ34</f>
        <v/>
      </c>
      <c r="CA35" s="118" t="str">
        <f>P1D!$CA34</f>
        <v/>
      </c>
    </row>
    <row r="36" spans="1:79" ht="15" customHeight="1">
      <c r="A36" s="107">
        <v>27</v>
      </c>
      <c r="B36" s="253" t="str">
        <f>IF('1_D'!$B35="","",'1_D'!$B35)</f>
        <v/>
      </c>
      <c r="C36" s="254"/>
      <c r="D36" s="255"/>
      <c r="E36" s="111" t="str">
        <f>IF('1_D'!$E35="","",'1_D'!$E35)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KD1D!$CB36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IF(OR(COUNT(AL36)=0,COUNT(AX36)=0),"",IF(OR((AL36+AX36)&gt;60,(AL36+AX36)=60),(BB36*DataInduk!$D$27),IF(COUNT(BF36)=0,"",BJ36*DataInduk!$D$27)))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 t="str">
        <f>P1D!$BX35</f>
        <v/>
      </c>
      <c r="BY36" s="119" t="str">
        <f>P1D!$BY35</f>
        <v/>
      </c>
      <c r="BZ36" s="119" t="str">
        <f>P1D!$BZ35</f>
        <v/>
      </c>
      <c r="CA36" s="119" t="str">
        <f>P1D!$CA35</f>
        <v/>
      </c>
    </row>
    <row r="37" spans="1:79" ht="15" customHeight="1">
      <c r="A37" s="106">
        <v>28</v>
      </c>
      <c r="B37" s="250" t="str">
        <f>IF('1_D'!$B36="","",'1_D'!$B36)</f>
        <v/>
      </c>
      <c r="C37" s="251"/>
      <c r="D37" s="252"/>
      <c r="E37" s="110" t="str">
        <f>IF('1_D'!$E36="","",'1_D'!$E36)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KD1D!$CB37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 t="str">
        <f t="shared" si="3"/>
        <v/>
      </c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IF(OR(COUNT(AL37)=0,COUNT(AX37)=0),"",IF(OR((AL37+AX37)&gt;60,(AL37+AX37)=60),(BB37*DataInduk!$D$27),IF(COUNT(BF37)=0,"",BJ37*DataInduk!$D$27)))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 t="str">
        <f>P1D!$BX36</f>
        <v/>
      </c>
      <c r="BY37" s="118" t="str">
        <f>P1D!$BY36</f>
        <v/>
      </c>
      <c r="BZ37" s="118" t="str">
        <f>P1D!$BZ36</f>
        <v/>
      </c>
      <c r="CA37" s="118" t="str">
        <f>P1D!$CA36</f>
        <v/>
      </c>
    </row>
    <row r="38" spans="1:79" ht="15" customHeight="1">
      <c r="A38" s="107">
        <v>29</v>
      </c>
      <c r="B38" s="253" t="str">
        <f>IF('1_D'!$B37="","",'1_D'!$B37)</f>
        <v/>
      </c>
      <c r="C38" s="254"/>
      <c r="D38" s="255"/>
      <c r="E38" s="111" t="str">
        <f>IF('1_D'!$E37="","",'1_D'!$E37)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KD1D!$CB38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IF(OR(COUNT(AL38)=0,COUNT(AX38)=0),"",IF(OR((AL38+AX38)&gt;60,(AL38+AX38)=60),(BB38*DataInduk!$D$27),IF(COUNT(BF38)=0,"",BJ38*DataInduk!$D$27)))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P1D!$BX37</f>
        <v/>
      </c>
      <c r="BY38" s="119" t="str">
        <f>P1D!$BY37</f>
        <v/>
      </c>
      <c r="BZ38" s="119" t="str">
        <f>P1D!$BZ37</f>
        <v/>
      </c>
      <c r="CA38" s="119" t="str">
        <f>P1D!$CA37</f>
        <v/>
      </c>
    </row>
    <row r="39" spans="1:79" ht="15" customHeight="1">
      <c r="A39" s="106">
        <v>30</v>
      </c>
      <c r="B39" s="250" t="str">
        <f>IF('1_D'!$B38="","",'1_D'!$B38)</f>
        <v/>
      </c>
      <c r="C39" s="251"/>
      <c r="D39" s="252"/>
      <c r="E39" s="110" t="str">
        <f>IF('1_D'!$E38="","",'1_D'!$E38)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KD1D!$CB39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si="3"/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IF(OR(COUNT(AL39)=0,COUNT(AX39)=0),"",IF(OR((AL39+AX39)&gt;60,(AL39+AX39)=60),(BB39*DataInduk!$D$27),IF(COUNT(BF39)=0,"",BJ39*DataInduk!$D$27)))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 t="str">
        <f>P1D!$BX38</f>
        <v/>
      </c>
      <c r="BY39" s="118" t="str">
        <f>P1D!$BY38</f>
        <v/>
      </c>
      <c r="BZ39" s="118" t="str">
        <f>P1D!$BZ38</f>
        <v/>
      </c>
      <c r="CA39" s="118" t="str">
        <f>P1D!$CA38</f>
        <v/>
      </c>
    </row>
    <row r="40" spans="1:79">
      <c r="A40" s="107">
        <v>31</v>
      </c>
      <c r="B40" s="253" t="str">
        <f>IF('1_D'!$B39="","",'1_D'!$B39)</f>
        <v/>
      </c>
      <c r="C40" s="254"/>
      <c r="D40" s="255"/>
      <c r="E40" s="111" t="str">
        <f>IF('1_D'!$E39="","",'1_D'!$E39)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KD1D!$CB40</f>
        <v/>
      </c>
      <c r="AC40" s="402"/>
      <c r="AD40" s="400" t="str">
        <f t="shared" ref="AD40:AD58" si="5">IF(COUNT(F40:AC40)=0,"",AVERAGE(F40:AC40))</f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str">
        <f t="shared" ref="BB40:BB42" si="6">IF(AND(COUNT(AL40)=0,COUNT(AX40)=0),"",IF(COUNT(AX40)=0,AL40,IF(COUNT(AL40)=0,AX40,AL40+AX40)))</f>
        <v/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IF(OR(COUNT(AL40)=0,COUNT(AX40)=0),"",IF(OR((AL40+AX40)&gt;60,(AL40+AX40)=60),(BB40*DataInduk!$D$27),IF(COUNT(BF40)=0,"",BJ40*DataInduk!$D$27)))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 t="str">
        <f>P1D!$BX39</f>
        <v/>
      </c>
      <c r="BY40" s="119" t="str">
        <f>P1D!$BY39</f>
        <v/>
      </c>
      <c r="BZ40" s="119" t="str">
        <f>P1D!$BZ39</f>
        <v/>
      </c>
      <c r="CA40" s="119" t="str">
        <f>P1D!$CA39</f>
        <v/>
      </c>
    </row>
    <row r="41" spans="1:79">
      <c r="A41" s="106">
        <v>32</v>
      </c>
      <c r="B41" s="250" t="str">
        <f>IF('1_D'!$B40="","",'1_D'!$B40)</f>
        <v/>
      </c>
      <c r="C41" s="251"/>
      <c r="D41" s="252"/>
      <c r="E41" s="110" t="str">
        <f>IF('1_D'!$E40="","",'1_D'!$E40)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KD1D!$CB41</f>
        <v/>
      </c>
      <c r="AC41" s="385"/>
      <c r="AD41" s="384" t="str">
        <f t="shared" si="5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6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IF(OR(COUNT(AL41)=0,COUNT(AX41)=0),"",IF(OR((AL41+AX41)&gt;60,(AL41+AX41)=60),(BB41*DataInduk!$D$27),IF(COUNT(BF41)=0,"",BJ41*DataInduk!$D$27)))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P1D!$BX40</f>
        <v/>
      </c>
      <c r="BY41" s="118" t="str">
        <f>P1D!$BY40</f>
        <v/>
      </c>
      <c r="BZ41" s="118" t="str">
        <f>P1D!$BZ40</f>
        <v/>
      </c>
      <c r="CA41" s="118" t="str">
        <f>P1D!$CA40</f>
        <v/>
      </c>
    </row>
    <row r="42" spans="1:79">
      <c r="A42" s="107">
        <v>33</v>
      </c>
      <c r="B42" s="253" t="str">
        <f>IF('1_D'!$B41="","",'1_D'!$B41)</f>
        <v/>
      </c>
      <c r="C42" s="254"/>
      <c r="D42" s="255"/>
      <c r="E42" s="111" t="str">
        <f>IF('1_D'!$E41="","",'1_D'!$E41)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KD1D!$CB42</f>
        <v/>
      </c>
      <c r="AC42" s="402"/>
      <c r="AD42" s="400" t="str">
        <f t="shared" si="5"/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str">
        <f t="shared" si="6"/>
        <v/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IF(OR(COUNT(AL42)=0,COUNT(AX42)=0),"",IF(OR((AL42+AX42)&gt;60,(AL42+AX42)=60),(BB42*DataInduk!$D$27),IF(COUNT(BF42)=0,"",BJ42*DataInduk!$D$27)))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P1D!$BX41</f>
        <v/>
      </c>
      <c r="BY42" s="119" t="str">
        <f>P1D!$BY41</f>
        <v/>
      </c>
      <c r="BZ42" s="119" t="str">
        <f>P1D!$BZ41</f>
        <v/>
      </c>
      <c r="CA42" s="119" t="str">
        <f>P1D!$CA41</f>
        <v/>
      </c>
    </row>
    <row r="43" spans="1:79">
      <c r="A43" s="106">
        <v>34</v>
      </c>
      <c r="B43" s="250" t="str">
        <f>IF('1_D'!$B42="","",'1_D'!$B42)</f>
        <v/>
      </c>
      <c r="C43" s="251"/>
      <c r="D43" s="252"/>
      <c r="E43" s="110" t="str">
        <f>IF('1_D'!$E42="","",'1_D'!$E42)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KD1D!$CB43</f>
        <v/>
      </c>
      <c r="AC43" s="385"/>
      <c r="AD43" s="384" t="str">
        <f t="shared" si="5"/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3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IF(OR(COUNT(AL43)=0,COUNT(AX43)=0),"",IF(OR((AL43+AX43)&gt;60,(AL43+AX43)=60),(BB43*DataInduk!$D$27),IF(COUNT(BF43)=0,"",BJ43*DataInduk!$D$27)))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P1D!$BX42</f>
        <v/>
      </c>
      <c r="BY43" s="118" t="str">
        <f>P1D!$BY42</f>
        <v/>
      </c>
      <c r="BZ43" s="118" t="str">
        <f>P1D!$BZ42</f>
        <v/>
      </c>
      <c r="CA43" s="118" t="str">
        <f>P1D!$CA42</f>
        <v/>
      </c>
    </row>
    <row r="44" spans="1:79">
      <c r="A44" s="107">
        <v>35</v>
      </c>
      <c r="B44" s="253" t="str">
        <f>IF('1_D'!$B43="","",'1_D'!$B43)</f>
        <v/>
      </c>
      <c r="C44" s="254"/>
      <c r="D44" s="255"/>
      <c r="E44" s="111" t="str">
        <f>IF('1_D'!$E43="","",'1_D'!$E43)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KD1D!$CB44</f>
        <v/>
      </c>
      <c r="AC44" s="402"/>
      <c r="AD44" s="400" t="str">
        <f t="shared" si="5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IF(OR(COUNT(AL44)=0,COUNT(AX44)=0),"",IF(OR((AL44+AX44)&gt;60,(AL44+AX44)=60),(BB44*DataInduk!$D$27),IF(COUNT(BF44)=0,"",BJ44*DataInduk!$D$27)))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P1D!$BX43</f>
        <v/>
      </c>
      <c r="BY44" s="119" t="str">
        <f>P1D!$BY43</f>
        <v/>
      </c>
      <c r="BZ44" s="119" t="str">
        <f>P1D!$BZ43</f>
        <v/>
      </c>
      <c r="CA44" s="119" t="str">
        <f>P1D!$CA43</f>
        <v/>
      </c>
    </row>
    <row r="45" spans="1:79">
      <c r="A45" s="106">
        <v>36</v>
      </c>
      <c r="B45" s="250" t="str">
        <f>IF('1_D'!$B44="","",'1_D'!$B44)</f>
        <v/>
      </c>
      <c r="C45" s="251"/>
      <c r="D45" s="252"/>
      <c r="E45" s="110" t="str">
        <f>IF('1_D'!$E44="","",'1_D'!$E44)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KD1D!$CB45</f>
        <v/>
      </c>
      <c r="AC45" s="385"/>
      <c r="AD45" s="384" t="str">
        <f t="shared" si="5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IF(OR(COUNT(AL45)=0,COUNT(AX45)=0),"",IF(OR((AL45+AX45)&gt;60,(AL45+AX45)=60),(BB45*DataInduk!$D$27),IF(COUNT(BF45)=0,"",BJ45*DataInduk!$D$27)))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P1D!$BX44</f>
        <v/>
      </c>
      <c r="BY45" s="118" t="str">
        <f>P1D!$BY44</f>
        <v/>
      </c>
      <c r="BZ45" s="118" t="str">
        <f>P1D!$BZ44</f>
        <v/>
      </c>
      <c r="CA45" s="118" t="str">
        <f>P1D!$CA44</f>
        <v/>
      </c>
    </row>
    <row r="46" spans="1:79">
      <c r="A46" s="107">
        <v>37</v>
      </c>
      <c r="B46" s="253" t="str">
        <f>IF('1_D'!$B45="","",'1_D'!$B45)</f>
        <v/>
      </c>
      <c r="C46" s="254"/>
      <c r="D46" s="255"/>
      <c r="E46" s="111" t="str">
        <f>IF('1_D'!$E45="","",'1_D'!$E45)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KD1D!$CB46</f>
        <v/>
      </c>
      <c r="AC46" s="402"/>
      <c r="AD46" s="400" t="str">
        <f t="shared" si="5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IF(OR(COUNT(AL46)=0,COUNT(AX46)=0),"",IF(OR((AL46+AX46)&gt;60,(AL46+AX46)=60),(BB46*DataInduk!$D$27),IF(COUNT(BF46)=0,"",BJ46*DataInduk!$D$27)))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P1D!$BX45</f>
        <v/>
      </c>
      <c r="BY46" s="119" t="str">
        <f>P1D!$BY45</f>
        <v/>
      </c>
      <c r="BZ46" s="119" t="str">
        <f>P1D!$BZ45</f>
        <v/>
      </c>
      <c r="CA46" s="119" t="str">
        <f>P1D!$CA45</f>
        <v/>
      </c>
    </row>
    <row r="47" spans="1:79">
      <c r="A47" s="106">
        <v>38</v>
      </c>
      <c r="B47" s="250" t="str">
        <f>IF('1_D'!$B46="","",'1_D'!$B46)</f>
        <v/>
      </c>
      <c r="C47" s="251"/>
      <c r="D47" s="252"/>
      <c r="E47" s="110" t="str">
        <f>IF('1_D'!$E46="","",'1_D'!$E46)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KD1D!$CB47</f>
        <v/>
      </c>
      <c r="AC47" s="385"/>
      <c r="AD47" s="384" t="str">
        <f t="shared" si="5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IF(OR(COUNT(AL47)=0,COUNT(AX47)=0),"",IF(OR((AL47+AX47)&gt;60,(AL47+AX47)=60),(BB47*DataInduk!$D$27),IF(COUNT(BF47)=0,"",BJ47*DataInduk!$D$27)))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P1D!$BX46</f>
        <v/>
      </c>
      <c r="BY47" s="118" t="str">
        <f>P1D!$BY46</f>
        <v/>
      </c>
      <c r="BZ47" s="118" t="str">
        <f>P1D!$BZ46</f>
        <v/>
      </c>
      <c r="CA47" s="118" t="str">
        <f>P1D!$CA46</f>
        <v/>
      </c>
    </row>
    <row r="48" spans="1:79">
      <c r="A48" s="107">
        <v>39</v>
      </c>
      <c r="B48" s="253" t="str">
        <f>IF('1_D'!$B47="","",'1_D'!$B47)</f>
        <v/>
      </c>
      <c r="C48" s="254"/>
      <c r="D48" s="255"/>
      <c r="E48" s="111" t="str">
        <f>IF('1_D'!$E47="","",'1_D'!$E47)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KD1D!$CB48</f>
        <v/>
      </c>
      <c r="AC48" s="402"/>
      <c r="AD48" s="400" t="str">
        <f t="shared" si="5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IF(OR(COUNT(AL48)=0,COUNT(AX48)=0),"",IF(OR((AL48+AX48)&gt;60,(AL48+AX48)=60),(BB48*DataInduk!$D$27),IF(COUNT(BF48)=0,"",BJ48*DataInduk!$D$27)))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P1D!$BX47</f>
        <v/>
      </c>
      <c r="BY48" s="119" t="str">
        <f>P1D!$BY47</f>
        <v/>
      </c>
      <c r="BZ48" s="119" t="str">
        <f>P1D!$BZ47</f>
        <v/>
      </c>
      <c r="CA48" s="119" t="str">
        <f>P1D!$CA47</f>
        <v/>
      </c>
    </row>
    <row r="49" spans="1:79">
      <c r="A49" s="106">
        <v>40</v>
      </c>
      <c r="B49" s="250" t="str">
        <f>IF('1_D'!$B48="","",'1_D'!$B48)</f>
        <v/>
      </c>
      <c r="C49" s="251"/>
      <c r="D49" s="252"/>
      <c r="E49" s="110" t="str">
        <f>IF('1_D'!$E48="","",'1_D'!$E48)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KD1D!$CB49</f>
        <v/>
      </c>
      <c r="AC49" s="385"/>
      <c r="AD49" s="384" t="str">
        <f t="shared" si="5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IF(OR(COUNT(AL49)=0,COUNT(AX49)=0),"",IF(OR((AL49+AX49)&gt;60,(AL49+AX49)=60),(BB49*DataInduk!$D$27),IF(COUNT(BF49)=0,"",BJ49*DataInduk!$D$27)))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P1D!$BX48</f>
        <v/>
      </c>
      <c r="BY49" s="118" t="str">
        <f>P1D!$BY48</f>
        <v/>
      </c>
      <c r="BZ49" s="118" t="str">
        <f>P1D!$BZ48</f>
        <v/>
      </c>
      <c r="CA49" s="118" t="str">
        <f>P1D!$CA48</f>
        <v/>
      </c>
    </row>
    <row r="50" spans="1:79">
      <c r="A50" s="107">
        <v>41</v>
      </c>
      <c r="B50" s="253" t="str">
        <f>IF('1_D'!$B49="","",'1_D'!$B49)</f>
        <v/>
      </c>
      <c r="C50" s="254"/>
      <c r="D50" s="255"/>
      <c r="E50" s="111" t="str">
        <f>IF('1_D'!$E49="","",'1_D'!$E49)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KD1D!$CB50</f>
        <v/>
      </c>
      <c r="AC50" s="402"/>
      <c r="AD50" s="400" t="str">
        <f t="shared" si="5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IF(OR(COUNT(AL50)=0,COUNT(AX50)=0),"",IF(OR((AL50+AX50)&gt;60,(AL50+AX50)=60),(BB50*DataInduk!$D$27),IF(COUNT(BF50)=0,"",BJ50*DataInduk!$D$27)))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P1D!$BX49</f>
        <v/>
      </c>
      <c r="BY50" s="119" t="str">
        <f>P1D!$BY49</f>
        <v/>
      </c>
      <c r="BZ50" s="119" t="str">
        <f>P1D!$BZ49</f>
        <v/>
      </c>
      <c r="CA50" s="119" t="str">
        <f>P1D!$CA49</f>
        <v/>
      </c>
    </row>
    <row r="51" spans="1:79">
      <c r="A51" s="106">
        <v>42</v>
      </c>
      <c r="B51" s="250" t="str">
        <f>IF('1_D'!$B50="","",'1_D'!$B50)</f>
        <v/>
      </c>
      <c r="C51" s="251"/>
      <c r="D51" s="252"/>
      <c r="E51" s="110" t="str">
        <f>IF('1_D'!$E50="","",'1_D'!$E50)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KD1D!$CB51</f>
        <v/>
      </c>
      <c r="AC51" s="385"/>
      <c r="AD51" s="384" t="str">
        <f t="shared" si="5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IF(OR(COUNT(AL51)=0,COUNT(AX51)=0),"",IF(OR((AL51+AX51)&gt;60,(AL51+AX51)=60),(BB51*DataInduk!$D$27),IF(COUNT(BF51)=0,"",BJ51*DataInduk!$D$27)))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P1D!$BX50</f>
        <v/>
      </c>
      <c r="BY51" s="118" t="str">
        <f>P1D!$BY50</f>
        <v/>
      </c>
      <c r="BZ51" s="118" t="str">
        <f>P1D!$BZ50</f>
        <v/>
      </c>
      <c r="CA51" s="118" t="str">
        <f>P1D!$CA50</f>
        <v/>
      </c>
    </row>
    <row r="52" spans="1:79">
      <c r="A52" s="107">
        <v>43</v>
      </c>
      <c r="B52" s="253" t="str">
        <f>IF('1_D'!$B51="","",'1_D'!$B51)</f>
        <v/>
      </c>
      <c r="C52" s="254"/>
      <c r="D52" s="255"/>
      <c r="E52" s="111" t="str">
        <f>IF('1_D'!$E51="","",'1_D'!$E51)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KD1D!$CB52</f>
        <v/>
      </c>
      <c r="AC52" s="402"/>
      <c r="AD52" s="400" t="str">
        <f t="shared" si="5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IF(OR(COUNT(AL52)=0,COUNT(AX52)=0),"",IF(OR((AL52+AX52)&gt;60,(AL52+AX52)=60),(BB52*DataInduk!$D$27),IF(COUNT(BF52)=0,"",BJ52*DataInduk!$D$27)))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P1D!$BX51</f>
        <v/>
      </c>
      <c r="BY52" s="119" t="str">
        <f>P1D!$BY51</f>
        <v/>
      </c>
      <c r="BZ52" s="119" t="str">
        <f>P1D!$BZ51</f>
        <v/>
      </c>
      <c r="CA52" s="119" t="str">
        <f>P1D!$CA51</f>
        <v/>
      </c>
    </row>
    <row r="53" spans="1:79">
      <c r="A53" s="106">
        <v>44</v>
      </c>
      <c r="B53" s="250" t="str">
        <f>IF('1_D'!$B52="","",'1_D'!$B52)</f>
        <v/>
      </c>
      <c r="C53" s="251"/>
      <c r="D53" s="252"/>
      <c r="E53" s="110" t="str">
        <f>IF('1_D'!$E52="","",'1_D'!$E52)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KD1D!$CB53</f>
        <v/>
      </c>
      <c r="AC53" s="385"/>
      <c r="AD53" s="384" t="str">
        <f t="shared" si="5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IF(OR(COUNT(AL53)=0,COUNT(AX53)=0),"",IF(OR((AL53+AX53)&gt;60,(AL53+AX53)=60),(BB53*DataInduk!$D$27),IF(COUNT(BF53)=0,"",BJ53*DataInduk!$D$27)))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P1D!$BX52</f>
        <v/>
      </c>
      <c r="BY53" s="118" t="str">
        <f>P1D!$BY52</f>
        <v/>
      </c>
      <c r="BZ53" s="118" t="str">
        <f>P1D!$BZ52</f>
        <v/>
      </c>
      <c r="CA53" s="118" t="str">
        <f>P1D!$CA52</f>
        <v/>
      </c>
    </row>
    <row r="54" spans="1:79">
      <c r="A54" s="107">
        <v>45</v>
      </c>
      <c r="B54" s="253" t="str">
        <f>IF('1_D'!$B53="","",'1_D'!$B53)</f>
        <v/>
      </c>
      <c r="C54" s="254"/>
      <c r="D54" s="255"/>
      <c r="E54" s="111" t="str">
        <f>IF('1_D'!$E53="","",'1_D'!$E53)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KD1D!$CB54</f>
        <v/>
      </c>
      <c r="AC54" s="402"/>
      <c r="AD54" s="400" t="str">
        <f t="shared" si="5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IF(OR(COUNT(AL54)=0,COUNT(AX54)=0),"",IF(OR((AL54+AX54)&gt;60,(AL54+AX54)=60),(BB54*DataInduk!$D$27),IF(COUNT(BF54)=0,"",BJ54*DataInduk!$D$27)))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P1D!$BX53</f>
        <v/>
      </c>
      <c r="BY54" s="119" t="str">
        <f>P1D!$BY53</f>
        <v/>
      </c>
      <c r="BZ54" s="119" t="str">
        <f>P1D!$BZ53</f>
        <v/>
      </c>
      <c r="CA54" s="119" t="str">
        <f>P1D!$CA53</f>
        <v/>
      </c>
    </row>
    <row r="55" spans="1:79">
      <c r="A55" s="106">
        <v>46</v>
      </c>
      <c r="B55" s="250" t="str">
        <f>IF('1_D'!$B54="","",'1_D'!$B54)</f>
        <v/>
      </c>
      <c r="C55" s="251"/>
      <c r="D55" s="252"/>
      <c r="E55" s="110" t="str">
        <f>IF('1_D'!$E54="","",'1_D'!$E54)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KD1D!$CB55</f>
        <v/>
      </c>
      <c r="AC55" s="385"/>
      <c r="AD55" s="384" t="str">
        <f t="shared" si="5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IF(OR(COUNT(AL55)=0,COUNT(AX55)=0),"",IF(OR((AL55+AX55)&gt;60,(AL55+AX55)=60),(BB55*DataInduk!$D$27),IF(COUNT(BF55)=0,"",BJ55*DataInduk!$D$27)))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P1D!$BX54</f>
        <v/>
      </c>
      <c r="BY55" s="118" t="str">
        <f>P1D!$BY54</f>
        <v/>
      </c>
      <c r="BZ55" s="118" t="str">
        <f>P1D!$BZ54</f>
        <v/>
      </c>
      <c r="CA55" s="118" t="str">
        <f>P1D!$CA54</f>
        <v/>
      </c>
    </row>
    <row r="56" spans="1:79">
      <c r="A56" s="107">
        <v>47</v>
      </c>
      <c r="B56" s="253" t="str">
        <f>IF('1_D'!$B55="","",'1_D'!$B55)</f>
        <v/>
      </c>
      <c r="C56" s="254"/>
      <c r="D56" s="255"/>
      <c r="E56" s="111" t="str">
        <f>IF('1_D'!$E55="","",'1_D'!$E55)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KD1D!$CB56</f>
        <v/>
      </c>
      <c r="AC56" s="402"/>
      <c r="AD56" s="400" t="str">
        <f t="shared" si="5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IF(OR(COUNT(AL56)=0,COUNT(AX56)=0),"",IF(OR((AL56+AX56)&gt;60,(AL56+AX56)=60),(BB56*DataInduk!$D$27),IF(COUNT(BF56)=0,"",BJ56*DataInduk!$D$27)))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P1D!$BX55</f>
        <v/>
      </c>
      <c r="BY56" s="119" t="str">
        <f>P1D!$BY55</f>
        <v/>
      </c>
      <c r="BZ56" s="119" t="str">
        <f>P1D!$BZ55</f>
        <v/>
      </c>
      <c r="CA56" s="119" t="str">
        <f>P1D!$CA55</f>
        <v/>
      </c>
    </row>
    <row r="57" spans="1:79">
      <c r="A57" s="106">
        <v>48</v>
      </c>
      <c r="B57" s="250" t="str">
        <f>IF('1_D'!$B56="","",'1_D'!$B56)</f>
        <v/>
      </c>
      <c r="C57" s="251"/>
      <c r="D57" s="252"/>
      <c r="E57" s="110" t="str">
        <f>IF('1_D'!$E56="","",'1_D'!$E56)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KD1D!$CB57</f>
        <v/>
      </c>
      <c r="AC57" s="385"/>
      <c r="AD57" s="384" t="str">
        <f t="shared" si="5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IF(OR(COUNT(AL57)=0,COUNT(AX57)=0),"",IF(OR((AL57+AX57)&gt;60,(AL57+AX57)=60),(BB57*DataInduk!$D$27),IF(COUNT(BF57)=0,"",BJ57*DataInduk!$D$27)))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P1D!$BX56</f>
        <v/>
      </c>
      <c r="BY57" s="118" t="str">
        <f>P1D!$BY56</f>
        <v/>
      </c>
      <c r="BZ57" s="118" t="str">
        <f>P1D!$BZ56</f>
        <v/>
      </c>
      <c r="CA57" s="118" t="str">
        <f>P1D!$CA56</f>
        <v/>
      </c>
    </row>
    <row r="58" spans="1:79">
      <c r="A58" s="107">
        <v>49</v>
      </c>
      <c r="B58" s="253" t="str">
        <f>IF('1_D'!$B57="","",'1_D'!$B57)</f>
        <v/>
      </c>
      <c r="C58" s="254"/>
      <c r="D58" s="255"/>
      <c r="E58" s="111" t="str">
        <f>IF('1_D'!$E57="","",'1_D'!$E57)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KD1D!$CB58</f>
        <v/>
      </c>
      <c r="AC58" s="402"/>
      <c r="AD58" s="400" t="str">
        <f t="shared" si="5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IF(OR(COUNT(AL58)=0,COUNT(AX58)=0),"",IF(OR((AL58+AX58)&gt;60,(AL58+AX58)=60),(BB58*DataInduk!$D$27),IF(COUNT(BF58)=0,"",BJ58*DataInduk!$D$27)))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P1D!$BX57</f>
        <v/>
      </c>
      <c r="BY58" s="119" t="str">
        <f>P1D!$BY57</f>
        <v/>
      </c>
      <c r="BZ58" s="119" t="str">
        <f>P1D!$BZ57</f>
        <v/>
      </c>
      <c r="CA58" s="119" t="str">
        <f>P1D!$CA57</f>
        <v/>
      </c>
    </row>
    <row r="59" spans="1:79">
      <c r="A59" s="108">
        <v>50</v>
      </c>
      <c r="B59" s="247" t="str">
        <f>IF('1_D'!$B58="","",'1_D'!$B58)</f>
        <v/>
      </c>
      <c r="C59" s="248"/>
      <c r="D59" s="249"/>
      <c r="E59" s="112" t="str">
        <f>IF('1_D'!$E58="","",'1_D'!$E58)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KD1D!$CB59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IF(OR(COUNT(AL59)=0,COUNT(AX59)=0),"",IF(OR((AL59+AX59)&gt;60,(AL59+AX59)=60),(BB59*DataInduk!$D$27),IF(COUNT(BF59)=0,"",BJ59*DataInduk!$D$27)))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P1D!$BX58</f>
        <v/>
      </c>
      <c r="BY59" s="120" t="str">
        <f>P1D!$BY58</f>
        <v/>
      </c>
      <c r="BZ59" s="120" t="str">
        <f>P1D!$BZ58</f>
        <v/>
      </c>
      <c r="CA59" s="120" t="str">
        <f>P1D!$CA58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302">
    <mergeCell ref="BG4:BL4"/>
    <mergeCell ref="BN4:BU4"/>
    <mergeCell ref="D5:G5"/>
    <mergeCell ref="AB6:BA6"/>
    <mergeCell ref="A8:A9"/>
    <mergeCell ref="B8:D9"/>
    <mergeCell ref="E8:E9"/>
    <mergeCell ref="F8:AO8"/>
    <mergeCell ref="AP8:BA8"/>
    <mergeCell ref="BB8:BQ8"/>
    <mergeCell ref="BN9:BQ9"/>
    <mergeCell ref="BR9:BU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R8:CA8"/>
    <mergeCell ref="BV9:BW9"/>
    <mergeCell ref="B10:D10"/>
    <mergeCell ref="F10:G10"/>
    <mergeCell ref="H10:I10"/>
    <mergeCell ref="J10:K10"/>
    <mergeCell ref="L10:M10"/>
    <mergeCell ref="N10:O10"/>
    <mergeCell ref="P10:Q10"/>
    <mergeCell ref="AP9:AS9"/>
    <mergeCell ref="AT9:AW9"/>
    <mergeCell ref="AX9:BA9"/>
    <mergeCell ref="BB9:BE9"/>
    <mergeCell ref="BF9:BI9"/>
    <mergeCell ref="BJ9:BM9"/>
    <mergeCell ref="X9:Y9"/>
    <mergeCell ref="Z9:AA9"/>
    <mergeCell ref="AB9:AC9"/>
    <mergeCell ref="AD9:AG9"/>
    <mergeCell ref="AH9:AK9"/>
    <mergeCell ref="AL9:AO9"/>
    <mergeCell ref="F9:G9"/>
    <mergeCell ref="H9:I9"/>
    <mergeCell ref="J9:K9"/>
    <mergeCell ref="L9:M9"/>
    <mergeCell ref="N9:O9"/>
    <mergeCell ref="P9:Q9"/>
    <mergeCell ref="R9:S9"/>
    <mergeCell ref="T9:U9"/>
    <mergeCell ref="V9:W9"/>
    <mergeCell ref="B11:D11"/>
    <mergeCell ref="F11:G11"/>
    <mergeCell ref="H11:I11"/>
    <mergeCell ref="J11:K11"/>
    <mergeCell ref="BJ12:BM12"/>
    <mergeCell ref="L11:M11"/>
    <mergeCell ref="N11:O11"/>
    <mergeCell ref="BB10:BE10"/>
    <mergeCell ref="BF10:BI10"/>
    <mergeCell ref="BJ10:BM10"/>
    <mergeCell ref="BN10:BQ10"/>
    <mergeCell ref="BR10:BU10"/>
    <mergeCell ref="BV10:BW10"/>
    <mergeCell ref="AD10:AG10"/>
    <mergeCell ref="AH10:AK10"/>
    <mergeCell ref="AL10:AO10"/>
    <mergeCell ref="AP10:AS10"/>
    <mergeCell ref="AT10:AW10"/>
    <mergeCell ref="AX10:BA10"/>
    <mergeCell ref="R10:S10"/>
    <mergeCell ref="T10:U10"/>
    <mergeCell ref="V10:W10"/>
    <mergeCell ref="X10:Y10"/>
    <mergeCell ref="Z10:AA10"/>
    <mergeCell ref="AB10:AC10"/>
    <mergeCell ref="BV11:BW11"/>
    <mergeCell ref="AX11:BA11"/>
    <mergeCell ref="BB11:BE11"/>
    <mergeCell ref="BF11:BI11"/>
    <mergeCell ref="BJ11:BM11"/>
    <mergeCell ref="BN11:BQ11"/>
    <mergeCell ref="BR11:BU11"/>
    <mergeCell ref="AB11:AC11"/>
    <mergeCell ref="AD11:AG11"/>
    <mergeCell ref="AH11:AK11"/>
    <mergeCell ref="AL11:AO11"/>
    <mergeCell ref="AP11:AS11"/>
    <mergeCell ref="AT11:AW11"/>
    <mergeCell ref="P11:Q11"/>
    <mergeCell ref="R11:S11"/>
    <mergeCell ref="T11:U11"/>
    <mergeCell ref="V11:W11"/>
    <mergeCell ref="X11:Y11"/>
    <mergeCell ref="Z11:AA11"/>
    <mergeCell ref="BN12:BQ12"/>
    <mergeCell ref="BR12:BU12"/>
    <mergeCell ref="BV12:BW12"/>
    <mergeCell ref="B13:D13"/>
    <mergeCell ref="F13:G13"/>
    <mergeCell ref="H13:I13"/>
    <mergeCell ref="J13:K13"/>
    <mergeCell ref="L13:M13"/>
    <mergeCell ref="N13:O13"/>
    <mergeCell ref="AL12:AO12"/>
    <mergeCell ref="AP12:AS12"/>
    <mergeCell ref="AT12:AW12"/>
    <mergeCell ref="AX12:BA12"/>
    <mergeCell ref="BB12:BE12"/>
    <mergeCell ref="BF12:BI12"/>
    <mergeCell ref="V12:W12"/>
    <mergeCell ref="X12:Y12"/>
    <mergeCell ref="Z12:AA12"/>
    <mergeCell ref="AB12:AC12"/>
    <mergeCell ref="AD12:AG12"/>
    <mergeCell ref="AH12:AK12"/>
    <mergeCell ref="BV13:BW13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AX13:BA13"/>
    <mergeCell ref="BB13:BE13"/>
    <mergeCell ref="BF13:BI13"/>
    <mergeCell ref="BJ13:BM13"/>
    <mergeCell ref="BN13:BQ13"/>
    <mergeCell ref="BR13:BU13"/>
    <mergeCell ref="AB13:AC13"/>
    <mergeCell ref="AD13:AG13"/>
    <mergeCell ref="AH13:AK13"/>
    <mergeCell ref="AL13:AO13"/>
    <mergeCell ref="AP13:AS13"/>
    <mergeCell ref="AT13:AW13"/>
    <mergeCell ref="P13:Q13"/>
    <mergeCell ref="R13:S13"/>
    <mergeCell ref="T13:U13"/>
    <mergeCell ref="V13:W13"/>
    <mergeCell ref="X13:Y13"/>
    <mergeCell ref="Z13:AA13"/>
    <mergeCell ref="BV14:BW14"/>
    <mergeCell ref="B15:D15"/>
    <mergeCell ref="F15:G15"/>
    <mergeCell ref="H15:I15"/>
    <mergeCell ref="J15:K15"/>
    <mergeCell ref="L15:M15"/>
    <mergeCell ref="N15:O15"/>
    <mergeCell ref="AL14:AO14"/>
    <mergeCell ref="AP14:AS14"/>
    <mergeCell ref="AT14:AW14"/>
    <mergeCell ref="AX14:BA14"/>
    <mergeCell ref="BB14:BE14"/>
    <mergeCell ref="BF14:BI14"/>
    <mergeCell ref="V14:W14"/>
    <mergeCell ref="X14:Y14"/>
    <mergeCell ref="Z14:AA14"/>
    <mergeCell ref="AB14:AC14"/>
    <mergeCell ref="AD14:AG14"/>
    <mergeCell ref="AH14:AK14"/>
    <mergeCell ref="BV15:BW15"/>
    <mergeCell ref="B14:D14"/>
    <mergeCell ref="F14:G14"/>
    <mergeCell ref="H14:I14"/>
    <mergeCell ref="J14:K14"/>
    <mergeCell ref="L14:M14"/>
    <mergeCell ref="N14:O14"/>
    <mergeCell ref="P14:Q14"/>
    <mergeCell ref="R14:S14"/>
    <mergeCell ref="T14:U14"/>
    <mergeCell ref="BJ14:BM14"/>
    <mergeCell ref="BN14:BQ14"/>
    <mergeCell ref="BR14:BU14"/>
    <mergeCell ref="AX15:BA15"/>
    <mergeCell ref="BB15:BE15"/>
    <mergeCell ref="BF15:BI15"/>
    <mergeCell ref="BJ15:BM15"/>
    <mergeCell ref="BN15:BQ15"/>
    <mergeCell ref="BR15:BU15"/>
    <mergeCell ref="AB15:AC15"/>
    <mergeCell ref="AD15:AG15"/>
    <mergeCell ref="AH15:AK15"/>
    <mergeCell ref="AL15:AO15"/>
    <mergeCell ref="AP15:AS15"/>
    <mergeCell ref="AT15:AW15"/>
    <mergeCell ref="P15:Q15"/>
    <mergeCell ref="R15:S15"/>
    <mergeCell ref="T15:U15"/>
    <mergeCell ref="V15:W15"/>
    <mergeCell ref="X15:Y15"/>
    <mergeCell ref="Z15:AA15"/>
    <mergeCell ref="BV16:BW16"/>
    <mergeCell ref="B17:D17"/>
    <mergeCell ref="F17:G17"/>
    <mergeCell ref="H17:I17"/>
    <mergeCell ref="J17:K17"/>
    <mergeCell ref="L17:M17"/>
    <mergeCell ref="N17:O17"/>
    <mergeCell ref="AL16:AO16"/>
    <mergeCell ref="AP16:AS16"/>
    <mergeCell ref="AT16:AW16"/>
    <mergeCell ref="AX16:BA16"/>
    <mergeCell ref="BB16:BE16"/>
    <mergeCell ref="BF16:BI16"/>
    <mergeCell ref="V16:W16"/>
    <mergeCell ref="X16:Y16"/>
    <mergeCell ref="Z16:AA16"/>
    <mergeCell ref="AB16:AC16"/>
    <mergeCell ref="AD16:AG16"/>
    <mergeCell ref="AH16:AK16"/>
    <mergeCell ref="BV17:BW17"/>
    <mergeCell ref="B16:D16"/>
    <mergeCell ref="F16:G16"/>
    <mergeCell ref="H16:I16"/>
    <mergeCell ref="J16:K16"/>
    <mergeCell ref="L16:M16"/>
    <mergeCell ref="N16:O16"/>
    <mergeCell ref="P16:Q16"/>
    <mergeCell ref="R16:S16"/>
    <mergeCell ref="T16:U16"/>
    <mergeCell ref="BJ16:BM16"/>
    <mergeCell ref="BN16:BQ16"/>
    <mergeCell ref="BR16:BU16"/>
    <mergeCell ref="AX17:BA17"/>
    <mergeCell ref="BB17:BE17"/>
    <mergeCell ref="BF17:BI17"/>
    <mergeCell ref="BJ17:BM17"/>
    <mergeCell ref="BN17:BQ17"/>
    <mergeCell ref="BR17:BU17"/>
    <mergeCell ref="AB17:AC17"/>
    <mergeCell ref="AD17:AG17"/>
    <mergeCell ref="AH17:AK17"/>
    <mergeCell ref="AL17:AO17"/>
    <mergeCell ref="AP17:AS17"/>
    <mergeCell ref="AT17:AW17"/>
    <mergeCell ref="P17:Q17"/>
    <mergeCell ref="R17:S17"/>
    <mergeCell ref="T17:U17"/>
    <mergeCell ref="V17:W17"/>
    <mergeCell ref="X17:Y17"/>
    <mergeCell ref="Z17:AA17"/>
    <mergeCell ref="BV18:BW18"/>
    <mergeCell ref="B19:D19"/>
    <mergeCell ref="F19:G19"/>
    <mergeCell ref="H19:I19"/>
    <mergeCell ref="J19:K19"/>
    <mergeCell ref="L19:M19"/>
    <mergeCell ref="N19:O19"/>
    <mergeCell ref="AL18:AO18"/>
    <mergeCell ref="AP18:AS18"/>
    <mergeCell ref="AT18:AW18"/>
    <mergeCell ref="AX18:BA18"/>
    <mergeCell ref="BB18:BE18"/>
    <mergeCell ref="BF18:BI18"/>
    <mergeCell ref="V18:W18"/>
    <mergeCell ref="X18:Y18"/>
    <mergeCell ref="Z18:AA18"/>
    <mergeCell ref="AB18:AC18"/>
    <mergeCell ref="AD18:AG18"/>
    <mergeCell ref="AH18:AK18"/>
    <mergeCell ref="BV19:BW19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BJ18:BM18"/>
    <mergeCell ref="BN18:BQ18"/>
    <mergeCell ref="BR18:BU18"/>
    <mergeCell ref="AX19:BA19"/>
    <mergeCell ref="BB19:BE19"/>
    <mergeCell ref="BF19:BI19"/>
    <mergeCell ref="BJ19:BM19"/>
    <mergeCell ref="BN19:BQ19"/>
    <mergeCell ref="BR19:BU19"/>
    <mergeCell ref="AB19:AC19"/>
    <mergeCell ref="AD19:AG19"/>
    <mergeCell ref="AH19:AK19"/>
    <mergeCell ref="AL19:AO19"/>
    <mergeCell ref="AP19:AS19"/>
    <mergeCell ref="AT19:AW19"/>
    <mergeCell ref="P19:Q19"/>
    <mergeCell ref="R19:S19"/>
    <mergeCell ref="T19:U19"/>
    <mergeCell ref="V19:W19"/>
    <mergeCell ref="X19:Y19"/>
    <mergeCell ref="Z19:AA19"/>
    <mergeCell ref="BV20:BW20"/>
    <mergeCell ref="B21:D21"/>
    <mergeCell ref="F21:G21"/>
    <mergeCell ref="H21:I21"/>
    <mergeCell ref="J21:K21"/>
    <mergeCell ref="L21:M21"/>
    <mergeCell ref="N21:O21"/>
    <mergeCell ref="AL20:AO20"/>
    <mergeCell ref="AP20:AS20"/>
    <mergeCell ref="AT20:AW20"/>
    <mergeCell ref="AX20:BA20"/>
    <mergeCell ref="BB20:BE20"/>
    <mergeCell ref="BF20:BI20"/>
    <mergeCell ref="V20:W20"/>
    <mergeCell ref="X20:Y20"/>
    <mergeCell ref="Z20:AA20"/>
    <mergeCell ref="AB20:AC20"/>
    <mergeCell ref="AD20:AG20"/>
    <mergeCell ref="AH20:AK20"/>
    <mergeCell ref="BV21:BW21"/>
    <mergeCell ref="B20:D20"/>
    <mergeCell ref="F20:G20"/>
    <mergeCell ref="H20:I20"/>
    <mergeCell ref="J20:K20"/>
    <mergeCell ref="L20:M20"/>
    <mergeCell ref="N20:O20"/>
    <mergeCell ref="P20:Q20"/>
    <mergeCell ref="R20:S20"/>
    <mergeCell ref="T20:U20"/>
    <mergeCell ref="BJ20:BM20"/>
    <mergeCell ref="BN20:BQ20"/>
    <mergeCell ref="BR20:BU20"/>
    <mergeCell ref="AX21:BA21"/>
    <mergeCell ref="BB21:BE21"/>
    <mergeCell ref="BF21:BI21"/>
    <mergeCell ref="BJ21:BM21"/>
    <mergeCell ref="BN21:BQ21"/>
    <mergeCell ref="BR21:BU21"/>
    <mergeCell ref="AB21:AC21"/>
    <mergeCell ref="AD21:AG21"/>
    <mergeCell ref="AH21:AK21"/>
    <mergeCell ref="AL21:AO21"/>
    <mergeCell ref="AP21:AS21"/>
    <mergeCell ref="AT21:AW21"/>
    <mergeCell ref="P21:Q21"/>
    <mergeCell ref="R21:S21"/>
    <mergeCell ref="T21:U21"/>
    <mergeCell ref="V21:W21"/>
    <mergeCell ref="X21:Y21"/>
    <mergeCell ref="Z21:AA21"/>
    <mergeCell ref="BV22:BW22"/>
    <mergeCell ref="B23:D23"/>
    <mergeCell ref="F23:G23"/>
    <mergeCell ref="H23:I23"/>
    <mergeCell ref="J23:K23"/>
    <mergeCell ref="L23:M23"/>
    <mergeCell ref="N23:O23"/>
    <mergeCell ref="AL22:AO22"/>
    <mergeCell ref="AP22:AS22"/>
    <mergeCell ref="AT22:AW22"/>
    <mergeCell ref="AX22:BA22"/>
    <mergeCell ref="BB22:BE22"/>
    <mergeCell ref="BF22:BI22"/>
    <mergeCell ref="V22:W22"/>
    <mergeCell ref="X22:Y22"/>
    <mergeCell ref="Z22:AA22"/>
    <mergeCell ref="AB22:AC22"/>
    <mergeCell ref="AD22:AG22"/>
    <mergeCell ref="AH22:AK22"/>
    <mergeCell ref="BV23:BW23"/>
    <mergeCell ref="B22:D22"/>
    <mergeCell ref="F22:G22"/>
    <mergeCell ref="H22:I22"/>
    <mergeCell ref="J22:K22"/>
    <mergeCell ref="L22:M22"/>
    <mergeCell ref="N22:O22"/>
    <mergeCell ref="P22:Q22"/>
    <mergeCell ref="R22:S22"/>
    <mergeCell ref="T22:U22"/>
    <mergeCell ref="BJ22:BM22"/>
    <mergeCell ref="BN22:BQ22"/>
    <mergeCell ref="BR22:BU22"/>
    <mergeCell ref="AX23:BA23"/>
    <mergeCell ref="BB23:BE23"/>
    <mergeCell ref="BF23:BI23"/>
    <mergeCell ref="BJ23:BM23"/>
    <mergeCell ref="BN23:BQ23"/>
    <mergeCell ref="BR23:BU23"/>
    <mergeCell ref="AB23:AC23"/>
    <mergeCell ref="AD23:AG23"/>
    <mergeCell ref="AH23:AK23"/>
    <mergeCell ref="AL23:AO23"/>
    <mergeCell ref="AP23:AS23"/>
    <mergeCell ref="AT23:AW23"/>
    <mergeCell ref="P23:Q23"/>
    <mergeCell ref="R23:S23"/>
    <mergeCell ref="T23:U23"/>
    <mergeCell ref="V23:W23"/>
    <mergeCell ref="X23:Y23"/>
    <mergeCell ref="Z23:AA23"/>
    <mergeCell ref="BV24:BW24"/>
    <mergeCell ref="B25:D25"/>
    <mergeCell ref="F25:G25"/>
    <mergeCell ref="H25:I25"/>
    <mergeCell ref="J25:K25"/>
    <mergeCell ref="L25:M25"/>
    <mergeCell ref="N25:O25"/>
    <mergeCell ref="AL24:AO24"/>
    <mergeCell ref="AP24:AS24"/>
    <mergeCell ref="AT24:AW24"/>
    <mergeCell ref="AX24:BA24"/>
    <mergeCell ref="BB24:BE24"/>
    <mergeCell ref="BF24:BI24"/>
    <mergeCell ref="V24:W24"/>
    <mergeCell ref="X24:Y24"/>
    <mergeCell ref="Z24:AA24"/>
    <mergeCell ref="AB24:AC24"/>
    <mergeCell ref="AD24:AG24"/>
    <mergeCell ref="AH24:AK24"/>
    <mergeCell ref="BV25:BW25"/>
    <mergeCell ref="B24:D24"/>
    <mergeCell ref="F24:G24"/>
    <mergeCell ref="H24:I24"/>
    <mergeCell ref="J24:K24"/>
    <mergeCell ref="L24:M24"/>
    <mergeCell ref="N24:O24"/>
    <mergeCell ref="P24:Q24"/>
    <mergeCell ref="R24:S24"/>
    <mergeCell ref="T24:U24"/>
    <mergeCell ref="BJ24:BM24"/>
    <mergeCell ref="BN24:BQ24"/>
    <mergeCell ref="BR24:BU24"/>
    <mergeCell ref="AX25:BA25"/>
    <mergeCell ref="BB25:BE25"/>
    <mergeCell ref="BF25:BI25"/>
    <mergeCell ref="BJ25:BM25"/>
    <mergeCell ref="BN25:BQ25"/>
    <mergeCell ref="BR25:BU25"/>
    <mergeCell ref="AB25:AC25"/>
    <mergeCell ref="AD25:AG25"/>
    <mergeCell ref="AH25:AK25"/>
    <mergeCell ref="AL25:AO25"/>
    <mergeCell ref="AP25:AS25"/>
    <mergeCell ref="AT25:AW25"/>
    <mergeCell ref="P25:Q25"/>
    <mergeCell ref="R25:S25"/>
    <mergeCell ref="T25:U25"/>
    <mergeCell ref="V25:W25"/>
    <mergeCell ref="X25:Y25"/>
    <mergeCell ref="Z25:AA25"/>
    <mergeCell ref="BV26:BW26"/>
    <mergeCell ref="B27:D27"/>
    <mergeCell ref="F27:G27"/>
    <mergeCell ref="H27:I27"/>
    <mergeCell ref="J27:K27"/>
    <mergeCell ref="L27:M27"/>
    <mergeCell ref="N27:O27"/>
    <mergeCell ref="AL26:AO26"/>
    <mergeCell ref="AP26:AS26"/>
    <mergeCell ref="AT26:AW26"/>
    <mergeCell ref="AX26:BA26"/>
    <mergeCell ref="BB26:BE26"/>
    <mergeCell ref="BF26:BI26"/>
    <mergeCell ref="V26:W26"/>
    <mergeCell ref="X26:Y26"/>
    <mergeCell ref="Z26:AA26"/>
    <mergeCell ref="AB26:AC26"/>
    <mergeCell ref="AD26:AG26"/>
    <mergeCell ref="AH26:AK26"/>
    <mergeCell ref="BV27:BW27"/>
    <mergeCell ref="B26:D26"/>
    <mergeCell ref="F26:G26"/>
    <mergeCell ref="H26:I26"/>
    <mergeCell ref="J26:K26"/>
    <mergeCell ref="L26:M26"/>
    <mergeCell ref="N26:O26"/>
    <mergeCell ref="P26:Q26"/>
    <mergeCell ref="R26:S26"/>
    <mergeCell ref="T26:U26"/>
    <mergeCell ref="BJ26:BM26"/>
    <mergeCell ref="BN26:BQ26"/>
    <mergeCell ref="BR26:BU26"/>
    <mergeCell ref="AX27:BA27"/>
    <mergeCell ref="BB27:BE27"/>
    <mergeCell ref="BF27:BI27"/>
    <mergeCell ref="BJ27:BM27"/>
    <mergeCell ref="BN27:BQ27"/>
    <mergeCell ref="BR27:BU27"/>
    <mergeCell ref="AB27:AC27"/>
    <mergeCell ref="AD27:AG27"/>
    <mergeCell ref="AH27:AK27"/>
    <mergeCell ref="AL27:AO27"/>
    <mergeCell ref="AP27:AS27"/>
    <mergeCell ref="AT27:AW27"/>
    <mergeCell ref="P27:Q27"/>
    <mergeCell ref="R27:S27"/>
    <mergeCell ref="T27:U27"/>
    <mergeCell ref="V27:W27"/>
    <mergeCell ref="X27:Y27"/>
    <mergeCell ref="Z27:AA27"/>
    <mergeCell ref="BV28:BW28"/>
    <mergeCell ref="B29:D29"/>
    <mergeCell ref="F29:G29"/>
    <mergeCell ref="H29:I29"/>
    <mergeCell ref="J29:K29"/>
    <mergeCell ref="L29:M29"/>
    <mergeCell ref="N29:O29"/>
    <mergeCell ref="AL28:AO28"/>
    <mergeCell ref="AP28:AS28"/>
    <mergeCell ref="AT28:AW28"/>
    <mergeCell ref="AX28:BA28"/>
    <mergeCell ref="BB28:BE28"/>
    <mergeCell ref="BF28:BI28"/>
    <mergeCell ref="V28:W28"/>
    <mergeCell ref="X28:Y28"/>
    <mergeCell ref="Z28:AA28"/>
    <mergeCell ref="AB28:AC28"/>
    <mergeCell ref="AD28:AG28"/>
    <mergeCell ref="AH28:AK28"/>
    <mergeCell ref="BV29:BW29"/>
    <mergeCell ref="B28:D28"/>
    <mergeCell ref="F28:G28"/>
    <mergeCell ref="H28:I28"/>
    <mergeCell ref="J28:K28"/>
    <mergeCell ref="L28:M28"/>
    <mergeCell ref="N28:O28"/>
    <mergeCell ref="P28:Q28"/>
    <mergeCell ref="R28:S28"/>
    <mergeCell ref="T28:U28"/>
    <mergeCell ref="BJ28:BM28"/>
    <mergeCell ref="BN28:BQ28"/>
    <mergeCell ref="BR28:BU28"/>
    <mergeCell ref="AX29:BA29"/>
    <mergeCell ref="BB29:BE29"/>
    <mergeCell ref="BF29:BI29"/>
    <mergeCell ref="BJ29:BM29"/>
    <mergeCell ref="BN29:BQ29"/>
    <mergeCell ref="BR29:BU29"/>
    <mergeCell ref="AB29:AC29"/>
    <mergeCell ref="AD29:AG29"/>
    <mergeCell ref="AH29:AK29"/>
    <mergeCell ref="AL29:AO29"/>
    <mergeCell ref="AP29:AS29"/>
    <mergeCell ref="AT29:AW29"/>
    <mergeCell ref="P29:Q29"/>
    <mergeCell ref="R29:S29"/>
    <mergeCell ref="T29:U29"/>
    <mergeCell ref="V29:W29"/>
    <mergeCell ref="X29:Y29"/>
    <mergeCell ref="Z29:AA29"/>
    <mergeCell ref="BV30:BW30"/>
    <mergeCell ref="B31:D31"/>
    <mergeCell ref="F31:G31"/>
    <mergeCell ref="H31:I31"/>
    <mergeCell ref="J31:K31"/>
    <mergeCell ref="L31:M31"/>
    <mergeCell ref="N31:O31"/>
    <mergeCell ref="AL30:AO30"/>
    <mergeCell ref="AP30:AS30"/>
    <mergeCell ref="AT30:AW30"/>
    <mergeCell ref="AX30:BA30"/>
    <mergeCell ref="BB30:BE30"/>
    <mergeCell ref="BF30:BI30"/>
    <mergeCell ref="V30:W30"/>
    <mergeCell ref="X30:Y30"/>
    <mergeCell ref="Z30:AA30"/>
    <mergeCell ref="AB30:AC30"/>
    <mergeCell ref="AD30:AG30"/>
    <mergeCell ref="AH30:AK30"/>
    <mergeCell ref="BV31:BW31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30:BM30"/>
    <mergeCell ref="BN30:BQ30"/>
    <mergeCell ref="BR30:BU30"/>
    <mergeCell ref="AX31:BA31"/>
    <mergeCell ref="BB31:BE31"/>
    <mergeCell ref="BF31:BI31"/>
    <mergeCell ref="BJ31:BM31"/>
    <mergeCell ref="BN31:BQ31"/>
    <mergeCell ref="BR31:BU31"/>
    <mergeCell ref="AB31:AC31"/>
    <mergeCell ref="AD31:AG31"/>
    <mergeCell ref="AH31:AK31"/>
    <mergeCell ref="AL31:AO31"/>
    <mergeCell ref="AP31:AS31"/>
    <mergeCell ref="AT31:AW31"/>
    <mergeCell ref="P31:Q31"/>
    <mergeCell ref="R31:S31"/>
    <mergeCell ref="T31:U31"/>
    <mergeCell ref="V31:W31"/>
    <mergeCell ref="X31:Y31"/>
    <mergeCell ref="Z31:AA31"/>
    <mergeCell ref="BV32:BW32"/>
    <mergeCell ref="B33:D33"/>
    <mergeCell ref="F33:G33"/>
    <mergeCell ref="H33:I33"/>
    <mergeCell ref="J33:K33"/>
    <mergeCell ref="L33:M33"/>
    <mergeCell ref="N33:O33"/>
    <mergeCell ref="AL32:AO32"/>
    <mergeCell ref="AP32:AS32"/>
    <mergeCell ref="AT32:AW32"/>
    <mergeCell ref="AX32:BA32"/>
    <mergeCell ref="BB32:BE32"/>
    <mergeCell ref="BF32:BI32"/>
    <mergeCell ref="V32:W32"/>
    <mergeCell ref="X32:Y32"/>
    <mergeCell ref="Z32:AA32"/>
    <mergeCell ref="AB32:AC32"/>
    <mergeCell ref="AD32:AG32"/>
    <mergeCell ref="AH32:AK32"/>
    <mergeCell ref="BV33:BW33"/>
    <mergeCell ref="B32:D32"/>
    <mergeCell ref="F32:G32"/>
    <mergeCell ref="H32:I32"/>
    <mergeCell ref="J32:K32"/>
    <mergeCell ref="L32:M32"/>
    <mergeCell ref="N32:O32"/>
    <mergeCell ref="P32:Q32"/>
    <mergeCell ref="R32:S32"/>
    <mergeCell ref="T32:U32"/>
    <mergeCell ref="BJ32:BM32"/>
    <mergeCell ref="BN32:BQ32"/>
    <mergeCell ref="BR32:BU32"/>
    <mergeCell ref="AX33:BA33"/>
    <mergeCell ref="BB33:BE33"/>
    <mergeCell ref="BF33:BI33"/>
    <mergeCell ref="BJ33:BM33"/>
    <mergeCell ref="BN33:BQ33"/>
    <mergeCell ref="BR33:BU33"/>
    <mergeCell ref="AB33:AC33"/>
    <mergeCell ref="AD33:AG33"/>
    <mergeCell ref="AH33:AK33"/>
    <mergeCell ref="AL33:AO33"/>
    <mergeCell ref="AP33:AS33"/>
    <mergeCell ref="AT33:AW33"/>
    <mergeCell ref="P33:Q33"/>
    <mergeCell ref="R33:S33"/>
    <mergeCell ref="T33:U33"/>
    <mergeCell ref="V33:W33"/>
    <mergeCell ref="X33:Y33"/>
    <mergeCell ref="Z33:AA33"/>
    <mergeCell ref="BV34:BW34"/>
    <mergeCell ref="B35:D35"/>
    <mergeCell ref="F35:G35"/>
    <mergeCell ref="H35:I35"/>
    <mergeCell ref="J35:K35"/>
    <mergeCell ref="L35:M35"/>
    <mergeCell ref="N35:O35"/>
    <mergeCell ref="AL34:AO34"/>
    <mergeCell ref="AP34:AS34"/>
    <mergeCell ref="AT34:AW34"/>
    <mergeCell ref="AX34:BA34"/>
    <mergeCell ref="BB34:BE34"/>
    <mergeCell ref="BF34:BI34"/>
    <mergeCell ref="V34:W34"/>
    <mergeCell ref="X34:Y34"/>
    <mergeCell ref="Z34:AA34"/>
    <mergeCell ref="AB34:AC34"/>
    <mergeCell ref="AD34:AG34"/>
    <mergeCell ref="AH34:AK34"/>
    <mergeCell ref="BV35:BW35"/>
    <mergeCell ref="B34:D34"/>
    <mergeCell ref="F34:G34"/>
    <mergeCell ref="H34:I34"/>
    <mergeCell ref="J34:K34"/>
    <mergeCell ref="L34:M34"/>
    <mergeCell ref="N34:O34"/>
    <mergeCell ref="P34:Q34"/>
    <mergeCell ref="R34:S34"/>
    <mergeCell ref="T34:U34"/>
    <mergeCell ref="BJ34:BM34"/>
    <mergeCell ref="BN34:BQ34"/>
    <mergeCell ref="BR34:BU34"/>
    <mergeCell ref="AX35:BA35"/>
    <mergeCell ref="BB35:BE35"/>
    <mergeCell ref="BF35:BI35"/>
    <mergeCell ref="BJ35:BM35"/>
    <mergeCell ref="BN35:BQ35"/>
    <mergeCell ref="BR35:BU35"/>
    <mergeCell ref="AB35:AC35"/>
    <mergeCell ref="AD35:AG35"/>
    <mergeCell ref="AH35:AK35"/>
    <mergeCell ref="AL35:AO35"/>
    <mergeCell ref="AP35:AS35"/>
    <mergeCell ref="AT35:AW35"/>
    <mergeCell ref="P35:Q35"/>
    <mergeCell ref="R35:S35"/>
    <mergeCell ref="T35:U35"/>
    <mergeCell ref="V35:W35"/>
    <mergeCell ref="X35:Y35"/>
    <mergeCell ref="Z35:AA35"/>
    <mergeCell ref="BV36:BW36"/>
    <mergeCell ref="B37:D37"/>
    <mergeCell ref="F37:G37"/>
    <mergeCell ref="H37:I37"/>
    <mergeCell ref="J37:K37"/>
    <mergeCell ref="L37:M37"/>
    <mergeCell ref="N37:O37"/>
    <mergeCell ref="AL36:AO36"/>
    <mergeCell ref="AP36:AS36"/>
    <mergeCell ref="AT36:AW36"/>
    <mergeCell ref="AX36:BA36"/>
    <mergeCell ref="BB36:BE36"/>
    <mergeCell ref="BF36:BI36"/>
    <mergeCell ref="V36:W36"/>
    <mergeCell ref="X36:Y36"/>
    <mergeCell ref="Z36:AA36"/>
    <mergeCell ref="AB36:AC36"/>
    <mergeCell ref="AD36:AG36"/>
    <mergeCell ref="AH36:AK36"/>
    <mergeCell ref="BV37:BW37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BJ36:BM36"/>
    <mergeCell ref="BN36:BQ36"/>
    <mergeCell ref="BR36:BU36"/>
    <mergeCell ref="AX37:BA37"/>
    <mergeCell ref="BB37:BE37"/>
    <mergeCell ref="BF37:BI37"/>
    <mergeCell ref="BJ37:BM37"/>
    <mergeCell ref="BN37:BQ37"/>
    <mergeCell ref="BR37:BU37"/>
    <mergeCell ref="AB37:AC37"/>
    <mergeCell ref="AD37:AG37"/>
    <mergeCell ref="AH37:AK37"/>
    <mergeCell ref="AL37:AO37"/>
    <mergeCell ref="AP37:AS37"/>
    <mergeCell ref="AT37:AW37"/>
    <mergeCell ref="P37:Q37"/>
    <mergeCell ref="R37:S37"/>
    <mergeCell ref="T37:U37"/>
    <mergeCell ref="V37:W37"/>
    <mergeCell ref="X37:Y37"/>
    <mergeCell ref="Z37:AA37"/>
    <mergeCell ref="BV38:BW38"/>
    <mergeCell ref="B39:D39"/>
    <mergeCell ref="F39:G39"/>
    <mergeCell ref="H39:I39"/>
    <mergeCell ref="J39:K39"/>
    <mergeCell ref="L39:M39"/>
    <mergeCell ref="N39:O39"/>
    <mergeCell ref="AL38:AO38"/>
    <mergeCell ref="AP38:AS38"/>
    <mergeCell ref="AT38:AW38"/>
    <mergeCell ref="AX38:BA38"/>
    <mergeCell ref="BB38:BE38"/>
    <mergeCell ref="BF38:BI38"/>
    <mergeCell ref="V38:W38"/>
    <mergeCell ref="X38:Y38"/>
    <mergeCell ref="Z38:AA38"/>
    <mergeCell ref="AB38:AC38"/>
    <mergeCell ref="AD38:AG38"/>
    <mergeCell ref="AH38:AK38"/>
    <mergeCell ref="BV39:BW39"/>
    <mergeCell ref="B38:D38"/>
    <mergeCell ref="F38:G38"/>
    <mergeCell ref="H38:I38"/>
    <mergeCell ref="J38:K38"/>
    <mergeCell ref="L38:M38"/>
    <mergeCell ref="N38:O38"/>
    <mergeCell ref="P38:Q38"/>
    <mergeCell ref="R38:S38"/>
    <mergeCell ref="T38:U38"/>
    <mergeCell ref="BJ38:BM38"/>
    <mergeCell ref="BN38:BQ38"/>
    <mergeCell ref="BR38:BU38"/>
    <mergeCell ref="AX39:BA39"/>
    <mergeCell ref="BB39:BE39"/>
    <mergeCell ref="BF39:BI39"/>
    <mergeCell ref="BJ39:BM39"/>
    <mergeCell ref="BN39:BQ39"/>
    <mergeCell ref="BR39:BU39"/>
    <mergeCell ref="AB39:AC39"/>
    <mergeCell ref="AD39:AG39"/>
    <mergeCell ref="AH39:AK39"/>
    <mergeCell ref="AL39:AO39"/>
    <mergeCell ref="AP39:AS39"/>
    <mergeCell ref="AT39:AW39"/>
    <mergeCell ref="P39:Q39"/>
    <mergeCell ref="R39:S39"/>
    <mergeCell ref="T39:U39"/>
    <mergeCell ref="V39:W39"/>
    <mergeCell ref="X39:Y39"/>
    <mergeCell ref="Z39:AA39"/>
    <mergeCell ref="BV40:BW40"/>
    <mergeCell ref="B41:D41"/>
    <mergeCell ref="F41:G41"/>
    <mergeCell ref="H41:I41"/>
    <mergeCell ref="J41:K41"/>
    <mergeCell ref="L41:M41"/>
    <mergeCell ref="N41:O41"/>
    <mergeCell ref="AL40:AO40"/>
    <mergeCell ref="AP40:AS40"/>
    <mergeCell ref="AT40:AW40"/>
    <mergeCell ref="AX40:BA40"/>
    <mergeCell ref="BB40:BE40"/>
    <mergeCell ref="BF40:BI40"/>
    <mergeCell ref="V40:W40"/>
    <mergeCell ref="X40:Y40"/>
    <mergeCell ref="Z40:AA40"/>
    <mergeCell ref="AB40:AC40"/>
    <mergeCell ref="AD40:AG40"/>
    <mergeCell ref="AH40:AK40"/>
    <mergeCell ref="BV41:BW41"/>
    <mergeCell ref="B40:D40"/>
    <mergeCell ref="F40:G40"/>
    <mergeCell ref="H40:I40"/>
    <mergeCell ref="J40:K40"/>
    <mergeCell ref="L40:M40"/>
    <mergeCell ref="N40:O40"/>
    <mergeCell ref="P40:Q40"/>
    <mergeCell ref="R40:S40"/>
    <mergeCell ref="T40:U40"/>
    <mergeCell ref="BJ40:BM40"/>
    <mergeCell ref="BN40:BQ40"/>
    <mergeCell ref="BR40:BU40"/>
    <mergeCell ref="AX41:BA41"/>
    <mergeCell ref="BB41:BE41"/>
    <mergeCell ref="BF41:BI41"/>
    <mergeCell ref="BJ41:BM41"/>
    <mergeCell ref="BN41:BQ41"/>
    <mergeCell ref="BR41:BU41"/>
    <mergeCell ref="AB41:AC41"/>
    <mergeCell ref="AD41:AG41"/>
    <mergeCell ref="AH41:AK41"/>
    <mergeCell ref="AL41:AO41"/>
    <mergeCell ref="AP41:AS41"/>
    <mergeCell ref="AT41:AW41"/>
    <mergeCell ref="P41:Q41"/>
    <mergeCell ref="R41:S41"/>
    <mergeCell ref="T41:U41"/>
    <mergeCell ref="V41:W41"/>
    <mergeCell ref="X41:Y41"/>
    <mergeCell ref="Z41:AA41"/>
    <mergeCell ref="BV42:BW42"/>
    <mergeCell ref="B43:D43"/>
    <mergeCell ref="F43:G43"/>
    <mergeCell ref="H43:I43"/>
    <mergeCell ref="J43:K43"/>
    <mergeCell ref="L43:M43"/>
    <mergeCell ref="N43:O43"/>
    <mergeCell ref="AL42:AO42"/>
    <mergeCell ref="AP42:AS42"/>
    <mergeCell ref="AT42:AW42"/>
    <mergeCell ref="AX42:BA42"/>
    <mergeCell ref="BB42:BE42"/>
    <mergeCell ref="BF42:BI42"/>
    <mergeCell ref="V42:W42"/>
    <mergeCell ref="X42:Y42"/>
    <mergeCell ref="Z42:AA42"/>
    <mergeCell ref="AB42:AC42"/>
    <mergeCell ref="AD42:AG42"/>
    <mergeCell ref="AH42:AK42"/>
    <mergeCell ref="BV43:BW43"/>
    <mergeCell ref="B42:D42"/>
    <mergeCell ref="F42:G42"/>
    <mergeCell ref="H42:I42"/>
    <mergeCell ref="J42:K42"/>
    <mergeCell ref="L42:M42"/>
    <mergeCell ref="N42:O42"/>
    <mergeCell ref="P42:Q42"/>
    <mergeCell ref="R42:S42"/>
    <mergeCell ref="T42:U42"/>
    <mergeCell ref="BJ42:BM42"/>
    <mergeCell ref="BN42:BQ42"/>
    <mergeCell ref="BR42:BU42"/>
    <mergeCell ref="AX43:BA43"/>
    <mergeCell ref="BB43:BE43"/>
    <mergeCell ref="BF43:BI43"/>
    <mergeCell ref="BJ43:BM43"/>
    <mergeCell ref="BN43:BQ43"/>
    <mergeCell ref="BR43:BU43"/>
    <mergeCell ref="AB43:AC43"/>
    <mergeCell ref="AD43:AG43"/>
    <mergeCell ref="AH43:AK43"/>
    <mergeCell ref="AL43:AO43"/>
    <mergeCell ref="AP43:AS43"/>
    <mergeCell ref="AT43:AW43"/>
    <mergeCell ref="P43:Q43"/>
    <mergeCell ref="R43:S43"/>
    <mergeCell ref="T43:U43"/>
    <mergeCell ref="V43:W43"/>
    <mergeCell ref="X43:Y43"/>
    <mergeCell ref="Z43:AA43"/>
    <mergeCell ref="BV44:BW44"/>
    <mergeCell ref="B45:D45"/>
    <mergeCell ref="F45:G45"/>
    <mergeCell ref="H45:I45"/>
    <mergeCell ref="J45:K45"/>
    <mergeCell ref="L45:M45"/>
    <mergeCell ref="N45:O45"/>
    <mergeCell ref="AL44:AO44"/>
    <mergeCell ref="AP44:AS44"/>
    <mergeCell ref="AT44:AW44"/>
    <mergeCell ref="AX44:BA44"/>
    <mergeCell ref="BB44:BE44"/>
    <mergeCell ref="BF44:BI44"/>
    <mergeCell ref="V44:W44"/>
    <mergeCell ref="X44:Y44"/>
    <mergeCell ref="Z44:AA44"/>
    <mergeCell ref="AB44:AC44"/>
    <mergeCell ref="AD44:AG44"/>
    <mergeCell ref="AH44:AK44"/>
    <mergeCell ref="BV45:BW45"/>
    <mergeCell ref="B44:D44"/>
    <mergeCell ref="F44:G44"/>
    <mergeCell ref="H44:I44"/>
    <mergeCell ref="J44:K44"/>
    <mergeCell ref="L44:M44"/>
    <mergeCell ref="N44:O44"/>
    <mergeCell ref="P44:Q44"/>
    <mergeCell ref="R44:S44"/>
    <mergeCell ref="T44:U44"/>
    <mergeCell ref="BJ44:BM44"/>
    <mergeCell ref="BN44:BQ44"/>
    <mergeCell ref="BR44:BU44"/>
    <mergeCell ref="AX45:BA45"/>
    <mergeCell ref="BB45:BE45"/>
    <mergeCell ref="BF45:BI45"/>
    <mergeCell ref="BJ45:BM45"/>
    <mergeCell ref="BN45:BQ45"/>
    <mergeCell ref="BR45:BU45"/>
    <mergeCell ref="AB45:AC45"/>
    <mergeCell ref="AD45:AG45"/>
    <mergeCell ref="AH45:AK45"/>
    <mergeCell ref="AL45:AO45"/>
    <mergeCell ref="AP45:AS45"/>
    <mergeCell ref="AT45:AW45"/>
    <mergeCell ref="P45:Q45"/>
    <mergeCell ref="R45:S45"/>
    <mergeCell ref="T45:U45"/>
    <mergeCell ref="V45:W45"/>
    <mergeCell ref="X45:Y45"/>
    <mergeCell ref="Z45:AA45"/>
    <mergeCell ref="BV46:BW46"/>
    <mergeCell ref="B47:D47"/>
    <mergeCell ref="F47:G47"/>
    <mergeCell ref="H47:I47"/>
    <mergeCell ref="J47:K47"/>
    <mergeCell ref="L47:M47"/>
    <mergeCell ref="N47:O47"/>
    <mergeCell ref="AL46:AO46"/>
    <mergeCell ref="AP46:AS46"/>
    <mergeCell ref="AT46:AW46"/>
    <mergeCell ref="AX46:BA46"/>
    <mergeCell ref="BB46:BE46"/>
    <mergeCell ref="BF46:BI46"/>
    <mergeCell ref="V46:W46"/>
    <mergeCell ref="X46:Y46"/>
    <mergeCell ref="Z46:AA46"/>
    <mergeCell ref="AB46:AC46"/>
    <mergeCell ref="AD46:AG46"/>
    <mergeCell ref="AH46:AK46"/>
    <mergeCell ref="BV47:BW47"/>
    <mergeCell ref="B46:D46"/>
    <mergeCell ref="F46:G46"/>
    <mergeCell ref="H46:I46"/>
    <mergeCell ref="J46:K46"/>
    <mergeCell ref="L46:M46"/>
    <mergeCell ref="N46:O46"/>
    <mergeCell ref="P46:Q46"/>
    <mergeCell ref="R46:S46"/>
    <mergeCell ref="T46:U46"/>
    <mergeCell ref="BJ46:BM46"/>
    <mergeCell ref="BN46:BQ46"/>
    <mergeCell ref="BR46:BU46"/>
    <mergeCell ref="AX47:BA47"/>
    <mergeCell ref="BB47:BE47"/>
    <mergeCell ref="BF47:BI47"/>
    <mergeCell ref="BJ47:BM47"/>
    <mergeCell ref="BN47:BQ47"/>
    <mergeCell ref="BR47:BU47"/>
    <mergeCell ref="AB47:AC47"/>
    <mergeCell ref="AD47:AG47"/>
    <mergeCell ref="AH47:AK47"/>
    <mergeCell ref="AL47:AO47"/>
    <mergeCell ref="AP47:AS47"/>
    <mergeCell ref="AT47:AW47"/>
    <mergeCell ref="P47:Q47"/>
    <mergeCell ref="R47:S47"/>
    <mergeCell ref="T47:U47"/>
    <mergeCell ref="V47:W47"/>
    <mergeCell ref="X47:Y47"/>
    <mergeCell ref="Z47:AA47"/>
    <mergeCell ref="BV48:BW48"/>
    <mergeCell ref="B49:D49"/>
    <mergeCell ref="F49:G49"/>
    <mergeCell ref="H49:I49"/>
    <mergeCell ref="J49:K49"/>
    <mergeCell ref="L49:M49"/>
    <mergeCell ref="N49:O49"/>
    <mergeCell ref="AL48:AO48"/>
    <mergeCell ref="AP48:AS48"/>
    <mergeCell ref="AT48:AW48"/>
    <mergeCell ref="AX48:BA48"/>
    <mergeCell ref="BB48:BE48"/>
    <mergeCell ref="BF48:BI48"/>
    <mergeCell ref="V48:W48"/>
    <mergeCell ref="X48:Y48"/>
    <mergeCell ref="Z48:AA48"/>
    <mergeCell ref="AB48:AC48"/>
    <mergeCell ref="AD48:AG48"/>
    <mergeCell ref="AH48:AK48"/>
    <mergeCell ref="BV49:BW49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8:BM48"/>
    <mergeCell ref="BN48:BQ48"/>
    <mergeCell ref="BR48:BU48"/>
    <mergeCell ref="AX49:BA49"/>
    <mergeCell ref="BB49:BE49"/>
    <mergeCell ref="BF49:BI49"/>
    <mergeCell ref="BJ49:BM49"/>
    <mergeCell ref="BN49:BQ49"/>
    <mergeCell ref="BR49:BU49"/>
    <mergeCell ref="AB49:AC49"/>
    <mergeCell ref="AD49:AG49"/>
    <mergeCell ref="AH49:AK49"/>
    <mergeCell ref="AL49:AO49"/>
    <mergeCell ref="AP49:AS49"/>
    <mergeCell ref="AT49:AW49"/>
    <mergeCell ref="P49:Q49"/>
    <mergeCell ref="R49:S49"/>
    <mergeCell ref="T49:U49"/>
    <mergeCell ref="V49:W49"/>
    <mergeCell ref="X49:Y49"/>
    <mergeCell ref="Z49:AA49"/>
    <mergeCell ref="BV50:BW50"/>
    <mergeCell ref="B51:D51"/>
    <mergeCell ref="F51:G51"/>
    <mergeCell ref="H51:I51"/>
    <mergeCell ref="J51:K51"/>
    <mergeCell ref="L51:M51"/>
    <mergeCell ref="N51:O51"/>
    <mergeCell ref="AL50:AO50"/>
    <mergeCell ref="AP50:AS50"/>
    <mergeCell ref="AT50:AW50"/>
    <mergeCell ref="AX50:BA50"/>
    <mergeCell ref="BB50:BE50"/>
    <mergeCell ref="BF50:BI50"/>
    <mergeCell ref="V50:W50"/>
    <mergeCell ref="X50:Y50"/>
    <mergeCell ref="Z50:AA50"/>
    <mergeCell ref="AB50:AC50"/>
    <mergeCell ref="AD50:AG50"/>
    <mergeCell ref="AH50:AK50"/>
    <mergeCell ref="BV51:BW51"/>
    <mergeCell ref="B50:D50"/>
    <mergeCell ref="F50:G50"/>
    <mergeCell ref="H50:I50"/>
    <mergeCell ref="J50:K50"/>
    <mergeCell ref="L50:M50"/>
    <mergeCell ref="N50:O50"/>
    <mergeCell ref="P50:Q50"/>
    <mergeCell ref="R50:S50"/>
    <mergeCell ref="T50:U50"/>
    <mergeCell ref="BJ50:BM50"/>
    <mergeCell ref="BN50:BQ50"/>
    <mergeCell ref="BR50:BU50"/>
    <mergeCell ref="AX51:BA51"/>
    <mergeCell ref="BB51:BE51"/>
    <mergeCell ref="BF51:BI51"/>
    <mergeCell ref="BJ51:BM51"/>
    <mergeCell ref="BN51:BQ51"/>
    <mergeCell ref="BR51:BU51"/>
    <mergeCell ref="AB51:AC51"/>
    <mergeCell ref="AD51:AG51"/>
    <mergeCell ref="AH51:AK51"/>
    <mergeCell ref="AL51:AO51"/>
    <mergeCell ref="AP51:AS51"/>
    <mergeCell ref="AT51:AW51"/>
    <mergeCell ref="P51:Q51"/>
    <mergeCell ref="R51:S51"/>
    <mergeCell ref="T51:U51"/>
    <mergeCell ref="V51:W51"/>
    <mergeCell ref="X51:Y51"/>
    <mergeCell ref="Z51:AA51"/>
    <mergeCell ref="BV52:BW52"/>
    <mergeCell ref="B53:D53"/>
    <mergeCell ref="F53:G53"/>
    <mergeCell ref="H53:I53"/>
    <mergeCell ref="J53:K53"/>
    <mergeCell ref="L53:M53"/>
    <mergeCell ref="N53:O53"/>
    <mergeCell ref="AL52:AO52"/>
    <mergeCell ref="AP52:AS52"/>
    <mergeCell ref="AT52:AW52"/>
    <mergeCell ref="AX52:BA52"/>
    <mergeCell ref="BB52:BE52"/>
    <mergeCell ref="BF52:BI52"/>
    <mergeCell ref="V52:W52"/>
    <mergeCell ref="X52:Y52"/>
    <mergeCell ref="Z52:AA52"/>
    <mergeCell ref="AB52:AC52"/>
    <mergeCell ref="AD52:AG52"/>
    <mergeCell ref="AH52:AK52"/>
    <mergeCell ref="BV53:BW53"/>
    <mergeCell ref="B52:D52"/>
    <mergeCell ref="F52:G52"/>
    <mergeCell ref="H52:I52"/>
    <mergeCell ref="J52:K52"/>
    <mergeCell ref="L52:M52"/>
    <mergeCell ref="N52:O52"/>
    <mergeCell ref="P52:Q52"/>
    <mergeCell ref="R52:S52"/>
    <mergeCell ref="T52:U52"/>
    <mergeCell ref="BJ52:BM52"/>
    <mergeCell ref="BN52:BQ52"/>
    <mergeCell ref="BR52:BU52"/>
    <mergeCell ref="AX53:BA53"/>
    <mergeCell ref="BB53:BE53"/>
    <mergeCell ref="BF53:BI53"/>
    <mergeCell ref="BJ53:BM53"/>
    <mergeCell ref="BN53:BQ53"/>
    <mergeCell ref="BR53:BU53"/>
    <mergeCell ref="AB53:AC53"/>
    <mergeCell ref="AD53:AG53"/>
    <mergeCell ref="AH53:AK53"/>
    <mergeCell ref="AL53:AO53"/>
    <mergeCell ref="AP53:AS53"/>
    <mergeCell ref="AT53:AW53"/>
    <mergeCell ref="P53:Q53"/>
    <mergeCell ref="R53:S53"/>
    <mergeCell ref="T53:U53"/>
    <mergeCell ref="V53:W53"/>
    <mergeCell ref="X53:Y53"/>
    <mergeCell ref="Z53:AA53"/>
    <mergeCell ref="BV54:BW54"/>
    <mergeCell ref="B55:D55"/>
    <mergeCell ref="F55:G55"/>
    <mergeCell ref="H55:I55"/>
    <mergeCell ref="J55:K55"/>
    <mergeCell ref="L55:M55"/>
    <mergeCell ref="N55:O55"/>
    <mergeCell ref="AL54:AO54"/>
    <mergeCell ref="AP54:AS54"/>
    <mergeCell ref="AT54:AW54"/>
    <mergeCell ref="AX54:BA54"/>
    <mergeCell ref="BB54:BE54"/>
    <mergeCell ref="BF54:BI54"/>
    <mergeCell ref="V54:W54"/>
    <mergeCell ref="X54:Y54"/>
    <mergeCell ref="Z54:AA54"/>
    <mergeCell ref="AB54:AC54"/>
    <mergeCell ref="AD54:AG54"/>
    <mergeCell ref="AH54:AK54"/>
    <mergeCell ref="BV55:BW55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4:BM54"/>
    <mergeCell ref="BN54:BQ54"/>
    <mergeCell ref="BR54:BU54"/>
    <mergeCell ref="AX55:BA55"/>
    <mergeCell ref="BB55:BE55"/>
    <mergeCell ref="BF55:BI55"/>
    <mergeCell ref="BJ55:BM55"/>
    <mergeCell ref="BN55:BQ55"/>
    <mergeCell ref="BR55:BU55"/>
    <mergeCell ref="AB55:AC55"/>
    <mergeCell ref="AD55:AG55"/>
    <mergeCell ref="AH55:AK55"/>
    <mergeCell ref="AL55:AO55"/>
    <mergeCell ref="AP55:AS55"/>
    <mergeCell ref="AT55:AW55"/>
    <mergeCell ref="P55:Q55"/>
    <mergeCell ref="R55:S55"/>
    <mergeCell ref="T55:U55"/>
    <mergeCell ref="V55:W55"/>
    <mergeCell ref="X55:Y55"/>
    <mergeCell ref="Z55:AA55"/>
    <mergeCell ref="BV56:BW56"/>
    <mergeCell ref="B57:D57"/>
    <mergeCell ref="F57:G57"/>
    <mergeCell ref="H57:I57"/>
    <mergeCell ref="J57:K57"/>
    <mergeCell ref="L57:M57"/>
    <mergeCell ref="N57:O57"/>
    <mergeCell ref="AL56:AO56"/>
    <mergeCell ref="AP56:AS56"/>
    <mergeCell ref="AT56:AW56"/>
    <mergeCell ref="AX56:BA56"/>
    <mergeCell ref="BB56:BE56"/>
    <mergeCell ref="BF56:BI56"/>
    <mergeCell ref="V56:W56"/>
    <mergeCell ref="X56:Y56"/>
    <mergeCell ref="Z56:AA56"/>
    <mergeCell ref="AB56:AC56"/>
    <mergeCell ref="AD56:AG56"/>
    <mergeCell ref="AH56:AK56"/>
    <mergeCell ref="BV57:BW57"/>
    <mergeCell ref="B56:D56"/>
    <mergeCell ref="F56:G56"/>
    <mergeCell ref="H56:I56"/>
    <mergeCell ref="J56:K56"/>
    <mergeCell ref="L56:M56"/>
    <mergeCell ref="N56:O56"/>
    <mergeCell ref="P56:Q56"/>
    <mergeCell ref="R56:S56"/>
    <mergeCell ref="T56:U56"/>
    <mergeCell ref="BJ56:BM56"/>
    <mergeCell ref="BN56:BQ56"/>
    <mergeCell ref="BR56:BU56"/>
    <mergeCell ref="AX57:BA57"/>
    <mergeCell ref="BB57:BE57"/>
    <mergeCell ref="BF57:BI57"/>
    <mergeCell ref="BJ57:BM57"/>
    <mergeCell ref="BN57:BQ57"/>
    <mergeCell ref="BR57:BU57"/>
    <mergeCell ref="AB57:AC57"/>
    <mergeCell ref="AD57:AG57"/>
    <mergeCell ref="AH57:AK57"/>
    <mergeCell ref="AL57:AO57"/>
    <mergeCell ref="AP57:AS57"/>
    <mergeCell ref="AT57:AW57"/>
    <mergeCell ref="P57:Q57"/>
    <mergeCell ref="R57:S57"/>
    <mergeCell ref="T57:U57"/>
    <mergeCell ref="V57:W57"/>
    <mergeCell ref="X57:Y57"/>
    <mergeCell ref="Z57:AA57"/>
    <mergeCell ref="BV58:BW58"/>
    <mergeCell ref="B59:D59"/>
    <mergeCell ref="F59:G59"/>
    <mergeCell ref="H59:I59"/>
    <mergeCell ref="J59:K59"/>
    <mergeCell ref="L59:M59"/>
    <mergeCell ref="N59:O59"/>
    <mergeCell ref="AL58:AO58"/>
    <mergeCell ref="AP58:AS58"/>
    <mergeCell ref="AT58:AW58"/>
    <mergeCell ref="AX58:BA58"/>
    <mergeCell ref="BB58:BE58"/>
    <mergeCell ref="BF58:BI58"/>
    <mergeCell ref="V58:W58"/>
    <mergeCell ref="X58:Y58"/>
    <mergeCell ref="Z58:AA58"/>
    <mergeCell ref="AB58:AC58"/>
    <mergeCell ref="AD58:AG58"/>
    <mergeCell ref="AH58:AK58"/>
    <mergeCell ref="BV59:BW59"/>
    <mergeCell ref="B58:D58"/>
    <mergeCell ref="F58:G58"/>
    <mergeCell ref="H58:I58"/>
    <mergeCell ref="J58:K58"/>
    <mergeCell ref="L58:M58"/>
    <mergeCell ref="N58:O58"/>
    <mergeCell ref="P58:Q58"/>
    <mergeCell ref="R58:S58"/>
    <mergeCell ref="T58:U58"/>
    <mergeCell ref="BJ58:BM58"/>
    <mergeCell ref="BN58:BQ58"/>
    <mergeCell ref="BR58:BU58"/>
    <mergeCell ref="BR60:BU60"/>
    <mergeCell ref="AX59:BA59"/>
    <mergeCell ref="BB59:BE59"/>
    <mergeCell ref="BF59:BI59"/>
    <mergeCell ref="BJ59:BM59"/>
    <mergeCell ref="BN59:BQ59"/>
    <mergeCell ref="BR59:BU59"/>
    <mergeCell ref="AB59:AC59"/>
    <mergeCell ref="AD59:AG59"/>
    <mergeCell ref="AH59:AK59"/>
    <mergeCell ref="AL59:AO59"/>
    <mergeCell ref="AP59:AS59"/>
    <mergeCell ref="AT59:AW59"/>
    <mergeCell ref="P59:Q59"/>
    <mergeCell ref="R59:S59"/>
    <mergeCell ref="T59:U59"/>
    <mergeCell ref="V59:W59"/>
    <mergeCell ref="X59:Y59"/>
    <mergeCell ref="Z59:AA59"/>
  </mergeCells>
  <conditionalFormatting sqref="BB10:BE59">
    <cfRule type="cellIs" dxfId="21" priority="2" operator="lessThan">
      <formula>60</formula>
    </cfRule>
  </conditionalFormatting>
  <conditionalFormatting sqref="BJ10:BM59">
    <cfRule type="cellIs" dxfId="20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 t="s">
        <v>88</v>
      </c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"&amp;IF(DataInduk!$D$31="Putra","Putra",IF(DataInduk!$D$31="Putri","Putri","")),(IF(LEN(DataInduk!$D$29)&gt;2,LEFT(DataInduk!$D$29,2),DataInduk!$D$29)&amp;IF(DataInduk!$D$37="ABC","E ",".5 ")&amp;IF(DataInduk!$D$31="Putra","Putra",IF(DataInduk!$D$31="Putri","Putri",""))))</f>
        <v xml:space="preserve"> Rekap Nilai Pelajaran Maddah 1 Santri Kelas 3E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"&amp;IF(DataInduk!$D$31="Putra","Pa",IF(DataInduk!$D$31="Putri","Pi","")),(IF(LEN(DataInduk!$D$29)&gt;2,LEFT(DataInduk!$D$29,2),DataInduk!$D$29)&amp;IF(DataInduk!$D$37="ABC","E ",".5 ")&amp;IF(DataInduk!$D$31="Putra","Pa",IF(DataInduk!$D$31="Putri","Pi",""))))&amp;" : "&amp;DataInduk!$D$47</f>
        <v xml:space="preserve">Wali Kelas 3E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 t="s">
        <v>42</v>
      </c>
      <c r="BY9" s="101" t="s">
        <v>43</v>
      </c>
      <c r="BZ9" s="103" t="s">
        <v>44</v>
      </c>
      <c r="CA9" s="104" t="s">
        <v>41</v>
      </c>
    </row>
    <row r="10" spans="1:91" ht="15" customHeight="1">
      <c r="A10" s="105">
        <v>1</v>
      </c>
      <c r="B10" s="259" t="str">
        <f>IF('1_E'!$B9="","",'1_E'!$B9)</f>
        <v/>
      </c>
      <c r="C10" s="260"/>
      <c r="D10" s="261"/>
      <c r="E10" s="109" t="str">
        <f>IF('1_E'!$E9="","",'1_E'!$E9)</f>
        <v/>
      </c>
      <c r="F10" s="476"/>
      <c r="G10" s="477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KD1E!$CB10</f>
        <v/>
      </c>
      <c r="AC10" s="420"/>
      <c r="AD10" s="418" t="str">
        <f>IF(COUNT(F10:AC10)=0,"",(AVERAGE(F10:AC10))*2)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342" t="str">
        <f>IF(AND(COUNT(AL10)=0,COUNT(AX10)=0),"",IF(COUNT(AX10)=0,AL10,IF(COUNT(AL10)=0,AX10,AL10+AX10)))</f>
        <v/>
      </c>
      <c r="BC10" s="343"/>
      <c r="BD10" s="343"/>
      <c r="BE10" s="475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IF(OR(COUNT(AL10)=0,COUNT(AX10)=0),"",IF(OR((AL10+AX10)&gt;60,(AL10+AX10)=60),(BB10*DataInduk!$D$27),IF(COUNT(BF10)=0,"",BJ10*DataInduk!$D$27)))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 t="str">
        <f>P1E!$BX9</f>
        <v/>
      </c>
      <c r="BY10" s="117" t="str">
        <f>P1E!$BY9</f>
        <v/>
      </c>
      <c r="BZ10" s="117" t="str">
        <f>P1E!$BZ9</f>
        <v/>
      </c>
      <c r="CA10" s="117" t="str">
        <f>P1E!$CA9</f>
        <v/>
      </c>
    </row>
    <row r="11" spans="1:91" ht="15" customHeight="1">
      <c r="A11" s="106">
        <v>2</v>
      </c>
      <c r="B11" s="250" t="str">
        <f>IF('1_E'!$B10="","",'1_E'!$B10)</f>
        <v/>
      </c>
      <c r="C11" s="251"/>
      <c r="D11" s="252"/>
      <c r="E11" s="110" t="str">
        <f>IF('1_E'!$E10="","",'1_E'!$E10)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KD1E!$CB11</f>
        <v/>
      </c>
      <c r="AC11" s="385"/>
      <c r="AD11" s="384" t="str">
        <f>IF(COUNT(F11:AC11)=0,"",(AVERAGE(F11:AC11))*2)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IF(OR(COUNT(AL11)=0,COUNT(AX11)=0),"",IF(OR((AL11+AX11)&gt;60,(AL11+AX11)=60),(BB11*DataInduk!$D$27),IF(COUNT(BF11)=0,"",BJ11*DataInduk!$D$27)))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P1E!$BX10</f>
        <v/>
      </c>
      <c r="BY11" s="118" t="str">
        <f>P1E!$BY10</f>
        <v/>
      </c>
      <c r="BZ11" s="118" t="str">
        <f>P1E!$BZ10</f>
        <v/>
      </c>
      <c r="CA11" s="118" t="str">
        <f>P1E!$CA10</f>
        <v/>
      </c>
    </row>
    <row r="12" spans="1:91" ht="15" customHeight="1">
      <c r="A12" s="107">
        <v>3</v>
      </c>
      <c r="B12" s="253" t="str">
        <f>IF('1_E'!$B11="","",'1_E'!$B11)</f>
        <v/>
      </c>
      <c r="C12" s="254"/>
      <c r="D12" s="255"/>
      <c r="E12" s="111" t="str">
        <f>IF('1_E'!$E11="","",'1_E'!$E11)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KD1E!$CB12</f>
        <v/>
      </c>
      <c r="AC12" s="402"/>
      <c r="AD12" s="400" t="str">
        <f>IF(COUNT(F12:AC12)=0,"",(AVERAGE(F12:AC12))*2)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IF(OR(COUNT(AL12)=0,COUNT(AX12)=0),"",IF(OR((AL12+AX12)&gt;60,(AL12+AX12)=60),(BB12*DataInduk!$D$27),IF(COUNT(BF12)=0,"",BJ12*DataInduk!$D$27)))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 t="str">
        <f>P1E!$BX11</f>
        <v/>
      </c>
      <c r="BY12" s="119" t="str">
        <f>P1E!$BY11</f>
        <v/>
      </c>
      <c r="BZ12" s="119" t="str">
        <f>P1E!$BZ11</f>
        <v/>
      </c>
      <c r="CA12" s="119" t="str">
        <f>P1E!$CA11</f>
        <v/>
      </c>
    </row>
    <row r="13" spans="1:91" ht="15" customHeight="1">
      <c r="A13" s="106">
        <v>4</v>
      </c>
      <c r="B13" s="250" t="str">
        <f>IF('1_E'!$B12="","",'1_E'!$B12)</f>
        <v/>
      </c>
      <c r="C13" s="251"/>
      <c r="D13" s="252"/>
      <c r="E13" s="110" t="str">
        <f>IF('1_E'!$E12="","",'1_E'!$E12)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KD1E!$CB13</f>
        <v/>
      </c>
      <c r="AC13" s="385"/>
      <c r="AD13" s="384" t="str">
        <f t="shared" ref="AD13:AD39" si="0">IF(COUNT(F13:AC13)=0,"",(AVERAGE(F13:AC13))*2)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IF(OR(COUNT(AL13)=0,COUNT(AX13)=0),"",IF(OR((AL13+AX13)&gt;60,(AL13+AX13)=60),(BB13*DataInduk!$D$27),IF(COUNT(BF13)=0,"",BJ13*DataInduk!$D$27)))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 t="str">
        <f>P1E!$BX12</f>
        <v/>
      </c>
      <c r="BY13" s="118" t="str">
        <f>P1E!$BY12</f>
        <v/>
      </c>
      <c r="BZ13" s="118" t="str">
        <f>P1E!$BZ12</f>
        <v/>
      </c>
      <c r="CA13" s="118" t="str">
        <f>P1E!$CA12</f>
        <v/>
      </c>
    </row>
    <row r="14" spans="1:91" ht="15" customHeight="1">
      <c r="A14" s="107">
        <v>5</v>
      </c>
      <c r="B14" s="253" t="str">
        <f>IF('1_E'!$B13="","",'1_E'!$B13)</f>
        <v/>
      </c>
      <c r="C14" s="254"/>
      <c r="D14" s="255"/>
      <c r="E14" s="111" t="str">
        <f>IF('1_E'!$E13="","",'1_E'!$E13)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KD1E!$CB14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IF(OR(COUNT(AL14)=0,COUNT(AX14)=0),"",IF(OR((AL14+AX14)&gt;60,(AL14+AX14)=60),(BB14*DataInduk!$D$27),IF(COUNT(BF14)=0,"",BJ14*DataInduk!$D$27)))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 t="str">
        <f>P1E!$BX13</f>
        <v/>
      </c>
      <c r="BY14" s="119" t="str">
        <f>P1E!$BY13</f>
        <v/>
      </c>
      <c r="BZ14" s="119" t="str">
        <f>P1E!$BZ13</f>
        <v/>
      </c>
      <c r="CA14" s="119" t="str">
        <f>P1E!$CA13</f>
        <v/>
      </c>
    </row>
    <row r="15" spans="1:91" ht="15" customHeight="1">
      <c r="A15" s="106">
        <v>6</v>
      </c>
      <c r="B15" s="250" t="str">
        <f>IF('1_E'!$B14="","",'1_E'!$B14)</f>
        <v/>
      </c>
      <c r="C15" s="251"/>
      <c r="D15" s="252"/>
      <c r="E15" s="110" t="str">
        <f>IF('1_E'!$E14="","",'1_E'!$E14)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KD1E!$CB15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IF(OR(COUNT(AL15)=0,COUNT(AX15)=0),"",IF(OR((AL15+AX15)&gt;60,(AL15+AX15)=60),(BB15*DataInduk!$D$27),IF(COUNT(BF15)=0,"",BJ15*DataInduk!$D$27)))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 t="str">
        <f>P1E!$BX14</f>
        <v/>
      </c>
      <c r="BY15" s="118" t="str">
        <f>P1E!$BY14</f>
        <v/>
      </c>
      <c r="BZ15" s="118" t="str">
        <f>P1E!$BZ14</f>
        <v/>
      </c>
      <c r="CA15" s="118" t="str">
        <f>P1E!$CA14</f>
        <v/>
      </c>
    </row>
    <row r="16" spans="1:91" ht="15" customHeight="1">
      <c r="A16" s="107">
        <v>7</v>
      </c>
      <c r="B16" s="253" t="str">
        <f>IF('1_E'!$B15="","",'1_E'!$B15)</f>
        <v/>
      </c>
      <c r="C16" s="254"/>
      <c r="D16" s="255"/>
      <c r="E16" s="111" t="str">
        <f>IF('1_E'!$E15="","",'1_E'!$E15)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KD1E!$CB16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IF(OR(COUNT(AL16)=0,COUNT(AX16)=0),"",IF(OR((AL16+AX16)&gt;60,(AL16+AX16)=60),(BB16*DataInduk!$D$27),IF(COUNT(BF16)=0,"",BJ16*DataInduk!$D$27)))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P1E!$BX15</f>
        <v/>
      </c>
      <c r="BY16" s="119" t="str">
        <f>P1E!$BY15</f>
        <v/>
      </c>
      <c r="BZ16" s="119" t="str">
        <f>P1E!$BZ15</f>
        <v/>
      </c>
      <c r="CA16" s="119" t="str">
        <f>P1E!$CA15</f>
        <v/>
      </c>
    </row>
    <row r="17" spans="1:79" ht="15" customHeight="1">
      <c r="A17" s="106">
        <v>8</v>
      </c>
      <c r="B17" s="250" t="str">
        <f>IF('1_E'!$B16="","",'1_E'!$B16)</f>
        <v/>
      </c>
      <c r="C17" s="251"/>
      <c r="D17" s="252"/>
      <c r="E17" s="110" t="str">
        <f>IF('1_E'!$E16="","",'1_E'!$E16)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KD1E!$CB17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IF(OR(COUNT(AL17)=0,COUNT(AX17)=0),"",IF(OR((AL17+AX17)&gt;60,(AL17+AX17)=60),(BB17*DataInduk!$D$27),IF(COUNT(BF17)=0,"",BJ17*DataInduk!$D$27)))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 t="str">
        <f>P1E!$BX16</f>
        <v/>
      </c>
      <c r="BY17" s="118" t="str">
        <f>P1E!$BY16</f>
        <v/>
      </c>
      <c r="BZ17" s="118" t="str">
        <f>P1E!$BZ16</f>
        <v/>
      </c>
      <c r="CA17" s="118" t="str">
        <f>P1E!$CA16</f>
        <v/>
      </c>
    </row>
    <row r="18" spans="1:79" ht="15" customHeight="1">
      <c r="A18" s="107">
        <v>9</v>
      </c>
      <c r="B18" s="253" t="str">
        <f>IF('1_E'!$B17="","",'1_E'!$B17)</f>
        <v/>
      </c>
      <c r="C18" s="254"/>
      <c r="D18" s="255"/>
      <c r="E18" s="111" t="str">
        <f>IF('1_E'!$E17="","",'1_E'!$E17)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KD1E!$CB18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IF(OR(COUNT(AL18)=0,COUNT(AX18)=0),"",IF(OR((AL18+AX18)&gt;60,(AL18+AX18)=60),(BB18*DataInduk!$D$27),IF(COUNT(BF18)=0,"",BJ18*DataInduk!$D$27)))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 t="str">
        <f>P1E!$BX17</f>
        <v/>
      </c>
      <c r="BY18" s="119" t="str">
        <f>P1E!$BY17</f>
        <v/>
      </c>
      <c r="BZ18" s="119" t="str">
        <f>P1E!$BZ17</f>
        <v/>
      </c>
      <c r="CA18" s="119" t="str">
        <f>P1E!$CA17</f>
        <v/>
      </c>
    </row>
    <row r="19" spans="1:79" ht="15" customHeight="1">
      <c r="A19" s="106">
        <v>10</v>
      </c>
      <c r="B19" s="250" t="str">
        <f>IF('1_E'!$B18="","",'1_E'!$B18)</f>
        <v/>
      </c>
      <c r="C19" s="251"/>
      <c r="D19" s="252"/>
      <c r="E19" s="110" t="str">
        <f>IF('1_E'!$E18="","",'1_E'!$E18)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KD1E!$CB19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 t="str">
        <f t="shared" si="3"/>
        <v/>
      </c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IF(OR(COUNT(AL19)=0,COUNT(AX19)=0),"",IF(OR((AL19+AX19)&gt;60,(AL19+AX19)=60),(BB19*DataInduk!$D$27),IF(COUNT(BF19)=0,"",BJ19*DataInduk!$D$27)))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 t="str">
        <f>P1E!$BX18</f>
        <v/>
      </c>
      <c r="BY19" s="118" t="str">
        <f>P1E!$BY18</f>
        <v/>
      </c>
      <c r="BZ19" s="118" t="str">
        <f>P1E!$BZ18</f>
        <v/>
      </c>
      <c r="CA19" s="118" t="str">
        <f>P1E!$CA18</f>
        <v/>
      </c>
    </row>
    <row r="20" spans="1:79" ht="15" customHeight="1">
      <c r="A20" s="107">
        <v>11</v>
      </c>
      <c r="B20" s="253" t="str">
        <f>IF('1_E'!$B19="","",'1_E'!$B19)</f>
        <v/>
      </c>
      <c r="C20" s="254"/>
      <c r="D20" s="255"/>
      <c r="E20" s="111" t="str">
        <f>IF('1_E'!$E19="","",'1_E'!$E19)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KD1E!$CB20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IF(OR(COUNT(AL20)=0,COUNT(AX20)=0),"",IF(OR((AL20+AX20)&gt;60,(AL20+AX20)=60),(BB20*DataInduk!$D$27),IF(COUNT(BF20)=0,"",BJ20*DataInduk!$D$27)))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P1E!$BX19</f>
        <v/>
      </c>
      <c r="BY20" s="119" t="str">
        <f>P1E!$BY19</f>
        <v/>
      </c>
      <c r="BZ20" s="119" t="str">
        <f>P1E!$BZ19</f>
        <v/>
      </c>
      <c r="CA20" s="119" t="str">
        <f>P1E!$CA19</f>
        <v/>
      </c>
    </row>
    <row r="21" spans="1:79" ht="15" customHeight="1">
      <c r="A21" s="106">
        <v>12</v>
      </c>
      <c r="B21" s="250" t="str">
        <f>IF('1_E'!$B20="","",'1_E'!$B20)</f>
        <v/>
      </c>
      <c r="C21" s="251"/>
      <c r="D21" s="252"/>
      <c r="E21" s="110" t="str">
        <f>IF('1_E'!$E20="","",'1_E'!$E20)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KD1E!$CB21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IF(OR(COUNT(AL21)=0,COUNT(AX21)=0),"",IF(OR((AL21+AX21)&gt;60,(AL21+AX21)=60),(BB21*DataInduk!$D$27),IF(COUNT(BF21)=0,"",BJ21*DataInduk!$D$27)))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 t="str">
        <f>P1E!$BX20</f>
        <v/>
      </c>
      <c r="BY21" s="118" t="str">
        <f>P1E!$BY20</f>
        <v/>
      </c>
      <c r="BZ21" s="118" t="str">
        <f>P1E!$BZ20</f>
        <v/>
      </c>
      <c r="CA21" s="118" t="str">
        <f>P1E!$CA20</f>
        <v/>
      </c>
    </row>
    <row r="22" spans="1:79" ht="15" customHeight="1">
      <c r="A22" s="107">
        <v>13</v>
      </c>
      <c r="B22" s="253" t="str">
        <f>IF('1_E'!$B21="","",'1_E'!$B21)</f>
        <v/>
      </c>
      <c r="C22" s="254"/>
      <c r="D22" s="255"/>
      <c r="E22" s="111" t="str">
        <f>IF('1_E'!$E21="","",'1_E'!$E21)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KD1E!$CB22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IF(OR(COUNT(AL22)=0,COUNT(AX22)=0),"",IF(OR((AL22+AX22)&gt;60,(AL22+AX22)=60),(BB22*DataInduk!$D$27),IF(COUNT(BF22)=0,"",BJ22*DataInduk!$D$27)))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 t="str">
        <f>P1E!$BX21</f>
        <v/>
      </c>
      <c r="BY22" s="119" t="str">
        <f>P1E!$BY21</f>
        <v/>
      </c>
      <c r="BZ22" s="119" t="str">
        <f>P1E!$BZ21</f>
        <v/>
      </c>
      <c r="CA22" s="119" t="str">
        <f>P1E!$CA21</f>
        <v/>
      </c>
    </row>
    <row r="23" spans="1:79" ht="15" customHeight="1">
      <c r="A23" s="106">
        <v>14</v>
      </c>
      <c r="B23" s="250" t="str">
        <f>IF('1_E'!$B22="","",'1_E'!$B22)</f>
        <v/>
      </c>
      <c r="C23" s="251"/>
      <c r="D23" s="252"/>
      <c r="E23" s="110" t="str">
        <f>IF('1_E'!$E22="","",'1_E'!$E22)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KD1E!$CB23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IF(OR(COUNT(AL23)=0,COUNT(AX23)=0),"",IF(OR((AL23+AX23)&gt;60,(AL23+AX23)=60),(BB23*DataInduk!$D$27),IF(COUNT(BF23)=0,"",BJ23*DataInduk!$D$27)))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 t="str">
        <f>P1E!$BX22</f>
        <v/>
      </c>
      <c r="BY23" s="118" t="str">
        <f>P1E!$BY22</f>
        <v/>
      </c>
      <c r="BZ23" s="118" t="str">
        <f>P1E!$BZ22</f>
        <v/>
      </c>
      <c r="CA23" s="118" t="str">
        <f>P1E!$CA22</f>
        <v/>
      </c>
    </row>
    <row r="24" spans="1:79" ht="15" customHeight="1">
      <c r="A24" s="107">
        <v>15</v>
      </c>
      <c r="B24" s="253" t="str">
        <f>IF('1_E'!$B23="","",'1_E'!$B23)</f>
        <v/>
      </c>
      <c r="C24" s="254"/>
      <c r="D24" s="255"/>
      <c r="E24" s="111" t="str">
        <f>IF('1_E'!$E23="","",'1_E'!$E23)</f>
        <v/>
      </c>
      <c r="F24" s="380"/>
      <c r="G24" s="381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KD1E!$CB24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IF(OR(COUNT(AL24)=0,COUNT(AX24)=0),"",IF(OR((AL24+AX24)&gt;60,(AL24+AX24)=60),(BB24*DataInduk!$D$27),IF(COUNT(BF24)=0,"",BJ24*DataInduk!$D$27)))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 t="str">
        <f>P1E!$BX23</f>
        <v/>
      </c>
      <c r="BY24" s="119" t="str">
        <f>P1E!$BY23</f>
        <v/>
      </c>
      <c r="BZ24" s="119" t="str">
        <f>P1E!$BZ23</f>
        <v/>
      </c>
      <c r="CA24" s="119" t="str">
        <f>P1E!$CA23</f>
        <v/>
      </c>
    </row>
    <row r="25" spans="1:79" ht="15" customHeight="1">
      <c r="A25" s="106">
        <v>16</v>
      </c>
      <c r="B25" s="250" t="str">
        <f>IF('1_E'!$B24="","",'1_E'!$B24)</f>
        <v/>
      </c>
      <c r="C25" s="251"/>
      <c r="D25" s="252"/>
      <c r="E25" s="110" t="str">
        <f>IF('1_E'!$E24="","",'1_E'!$E24)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KD1E!$CB25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IF(OR(COUNT(AL25)=0,COUNT(AX25)=0),"",IF(OR((AL25+AX25)&gt;60,(AL25+AX25)=60),(BB25*DataInduk!$D$27),IF(COUNT(BF25)=0,"",BJ25*DataInduk!$D$27)))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 t="str">
        <f>P1E!$BX24</f>
        <v/>
      </c>
      <c r="BY25" s="118" t="str">
        <f>P1E!$BY24</f>
        <v/>
      </c>
      <c r="BZ25" s="118" t="str">
        <f>P1E!$BZ24</f>
        <v/>
      </c>
      <c r="CA25" s="118" t="str">
        <f>P1E!$CA24</f>
        <v/>
      </c>
    </row>
    <row r="26" spans="1:79" ht="15" customHeight="1">
      <c r="A26" s="107">
        <v>17</v>
      </c>
      <c r="B26" s="253" t="str">
        <f>IF('1_E'!$B25="","",'1_E'!$B25)</f>
        <v/>
      </c>
      <c r="C26" s="254"/>
      <c r="D26" s="255"/>
      <c r="E26" s="111" t="str">
        <f>IF('1_E'!$E25="","",'1_E'!$E25)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KD1E!$CB26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06"/>
      <c r="AQ26" s="407"/>
      <c r="AR26" s="407"/>
      <c r="AS26" s="408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IF(OR(COUNT(AL26)=0,COUNT(AX26)=0),"",IF(OR((AL26+AX26)&gt;60,(AL26+AX26)=60),(BB26*DataInduk!$D$27),IF(COUNT(BF26)=0,"",BJ26*DataInduk!$D$27)))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P1E!$BX25</f>
        <v/>
      </c>
      <c r="BY26" s="119" t="str">
        <f>P1E!$BY25</f>
        <v/>
      </c>
      <c r="BZ26" s="119" t="str">
        <f>P1E!$BZ25</f>
        <v/>
      </c>
      <c r="CA26" s="119" t="str">
        <f>P1E!$CA25</f>
        <v/>
      </c>
    </row>
    <row r="27" spans="1:79" ht="15" customHeight="1">
      <c r="A27" s="106">
        <v>18</v>
      </c>
      <c r="B27" s="250" t="str">
        <f>IF('1_E'!$B26="","",'1_E'!$B26)</f>
        <v/>
      </c>
      <c r="C27" s="251"/>
      <c r="D27" s="252"/>
      <c r="E27" s="110" t="str">
        <f>IF('1_E'!$E26="","",'1_E'!$E26)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KD1E!$CB27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IF(OR(COUNT(AL27)=0,COUNT(AX27)=0),"",IF(OR((AL27+AX27)&gt;60,(AL27+AX27)=60),(BB27*DataInduk!$D$27),IF(COUNT(BF27)=0,"",BJ27*DataInduk!$D$27)))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 t="str">
        <f>P1E!$BX26</f>
        <v/>
      </c>
      <c r="BY27" s="118" t="str">
        <f>P1E!$BY26</f>
        <v/>
      </c>
      <c r="BZ27" s="118" t="str">
        <f>P1E!$BZ26</f>
        <v/>
      </c>
      <c r="CA27" s="118" t="str">
        <f>P1E!$CA26</f>
        <v/>
      </c>
    </row>
    <row r="28" spans="1:79" ht="15" customHeight="1">
      <c r="A28" s="107">
        <v>19</v>
      </c>
      <c r="B28" s="253" t="str">
        <f>IF('1_E'!$B27="","",'1_E'!$B27)</f>
        <v/>
      </c>
      <c r="C28" s="254"/>
      <c r="D28" s="255"/>
      <c r="E28" s="111" t="str">
        <f>IF('1_E'!$E27="","",'1_E'!$E27)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KD1E!$CB28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IF(OR(COUNT(AL28)=0,COUNT(AX28)=0),"",IF(OR((AL28+AX28)&gt;60,(AL28+AX28)=60),(BB28*DataInduk!$D$27),IF(COUNT(BF28)=0,"",BJ28*DataInduk!$D$27)))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P1E!$BX27</f>
        <v/>
      </c>
      <c r="BY28" s="119" t="str">
        <f>P1E!$BY27</f>
        <v/>
      </c>
      <c r="BZ28" s="119" t="str">
        <f>P1E!$BZ27</f>
        <v/>
      </c>
      <c r="CA28" s="119" t="str">
        <f>P1E!$CA27</f>
        <v/>
      </c>
    </row>
    <row r="29" spans="1:79" ht="15" customHeight="1">
      <c r="A29" s="106">
        <v>20</v>
      </c>
      <c r="B29" s="250" t="str">
        <f>IF('1_E'!$B28="","",'1_E'!$B28)</f>
        <v/>
      </c>
      <c r="C29" s="251"/>
      <c r="D29" s="252"/>
      <c r="E29" s="110" t="str">
        <f>IF('1_E'!$E28="","",'1_E'!$E28)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KD1E!$CB29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IF(OR(COUNT(AL29)=0,COUNT(AX29)=0),"",IF(OR((AL29+AX29)&gt;60,(AL29+AX29)=60),(BB29*DataInduk!$D$27),IF(COUNT(BF29)=0,"",BJ29*DataInduk!$D$27)))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P1E!$BX28</f>
        <v/>
      </c>
      <c r="BY29" s="118" t="str">
        <f>P1E!$BY28</f>
        <v/>
      </c>
      <c r="BZ29" s="118" t="str">
        <f>P1E!$BZ28</f>
        <v/>
      </c>
      <c r="CA29" s="118" t="str">
        <f>P1E!$CA28</f>
        <v/>
      </c>
    </row>
    <row r="30" spans="1:79" ht="15" customHeight="1">
      <c r="A30" s="107">
        <v>21</v>
      </c>
      <c r="B30" s="253" t="str">
        <f>IF('1_E'!$B29="","",'1_E'!$B29)</f>
        <v/>
      </c>
      <c r="C30" s="254"/>
      <c r="D30" s="255"/>
      <c r="E30" s="111" t="str">
        <f>IF('1_E'!$E29="","",'1_E'!$E29)</f>
        <v/>
      </c>
      <c r="F30" s="289"/>
      <c r="G30" s="290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KD1E!$CB30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IF(OR(COUNT(AL30)=0,COUNT(AX30)=0),"",IF(OR((AL30+AX30)&gt;60,(AL30+AX30)=60),(BB30*DataInduk!$D$27),IF(COUNT(BF30)=0,"",BJ30*DataInduk!$D$27)))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 t="str">
        <f>P1E!$BX29</f>
        <v/>
      </c>
      <c r="BY30" s="119" t="str">
        <f>P1E!$BY29</f>
        <v/>
      </c>
      <c r="BZ30" s="119" t="str">
        <f>P1E!$BZ29</f>
        <v/>
      </c>
      <c r="CA30" s="119" t="str">
        <f>P1E!$CA29</f>
        <v/>
      </c>
    </row>
    <row r="31" spans="1:79" ht="15" customHeight="1">
      <c r="A31" s="106">
        <v>22</v>
      </c>
      <c r="B31" s="250" t="str">
        <f>IF('1_E'!$B30="","",'1_E'!$B30)</f>
        <v/>
      </c>
      <c r="C31" s="251"/>
      <c r="D31" s="252"/>
      <c r="E31" s="110" t="str">
        <f>IF('1_E'!$E30="","",'1_E'!$E30)</f>
        <v/>
      </c>
      <c r="F31" s="299"/>
      <c r="G31" s="302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KD1E!$CB31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IF(OR(COUNT(AL31)=0,COUNT(AX31)=0),"",IF(OR((AL31+AX31)&gt;60,(AL31+AX31)=60),(BB31*DataInduk!$D$27),IF(COUNT(BF31)=0,"",BJ31*DataInduk!$D$27)))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 t="str">
        <f>P1E!$BX30</f>
        <v/>
      </c>
      <c r="BY31" s="118" t="str">
        <f>P1E!$BY30</f>
        <v/>
      </c>
      <c r="BZ31" s="118" t="str">
        <f>P1E!$BZ30</f>
        <v/>
      </c>
      <c r="CA31" s="118" t="str">
        <f>P1E!$CA30</f>
        <v/>
      </c>
    </row>
    <row r="32" spans="1:79" ht="15" customHeight="1">
      <c r="A32" s="107">
        <v>23</v>
      </c>
      <c r="B32" s="253" t="str">
        <f>IF('1_E'!$B31="","",'1_E'!$B31)</f>
        <v/>
      </c>
      <c r="C32" s="254"/>
      <c r="D32" s="255"/>
      <c r="E32" s="111" t="str">
        <f>IF('1_E'!$E31="","",'1_E'!$E31)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KD1E!$CB32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IF(OR(COUNT(AL32)=0,COUNT(AX32)=0),"",IF(OR((AL32+AX32)&gt;60,(AL32+AX32)=60),(BB32*DataInduk!$D$27),IF(COUNT(BF32)=0,"",BJ32*DataInduk!$D$27)))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 t="str">
        <f>P1E!$BX31</f>
        <v/>
      </c>
      <c r="BY32" s="119" t="str">
        <f>P1E!$BY31</f>
        <v/>
      </c>
      <c r="BZ32" s="119" t="str">
        <f>P1E!$BZ31</f>
        <v/>
      </c>
      <c r="CA32" s="119" t="str">
        <f>P1E!$CA31</f>
        <v/>
      </c>
    </row>
    <row r="33" spans="1:79" ht="15" customHeight="1">
      <c r="A33" s="106">
        <v>24</v>
      </c>
      <c r="B33" s="250" t="str">
        <f>IF('1_E'!$B32="","",'1_E'!$B32)</f>
        <v/>
      </c>
      <c r="C33" s="251"/>
      <c r="D33" s="252"/>
      <c r="E33" s="110" t="str">
        <f>IF('1_E'!$E32="","",'1_E'!$E32)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KD1E!$CB33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IF(OR(COUNT(AL33)=0,COUNT(AX33)=0),"",IF(OR((AL33+AX33)&gt;60,(AL33+AX33)=60),(BB33*DataInduk!$D$27),IF(COUNT(BF33)=0,"",BJ33*DataInduk!$D$27)))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 t="str">
        <f>P1E!$BX32</f>
        <v/>
      </c>
      <c r="BY33" s="118" t="str">
        <f>P1E!$BY32</f>
        <v/>
      </c>
      <c r="BZ33" s="118" t="str">
        <f>P1E!$BZ32</f>
        <v/>
      </c>
      <c r="CA33" s="118" t="str">
        <f>P1E!$CA32</f>
        <v/>
      </c>
    </row>
    <row r="34" spans="1:79" ht="15" customHeight="1">
      <c r="A34" s="107">
        <v>25</v>
      </c>
      <c r="B34" s="253" t="str">
        <f>IF('1_E'!$B33="","",'1_E'!$B33)</f>
        <v/>
      </c>
      <c r="C34" s="254"/>
      <c r="D34" s="255"/>
      <c r="E34" s="111" t="str">
        <f>IF('1_E'!$E33="","",'1_E'!$E33)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KD1E!$CB34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 t="str">
        <f t="shared" si="3"/>
        <v/>
      </c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IF(OR(COUNT(AL34)=0,COUNT(AX34)=0),"",IF(OR((AL34+AX34)&gt;60,(AL34+AX34)=60),(BB34*DataInduk!$D$27),IF(COUNT(BF34)=0,"",BJ34*DataInduk!$D$27)))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 t="str">
        <f>P1E!$BX33</f>
        <v/>
      </c>
      <c r="BY34" s="119" t="str">
        <f>P1E!$BY33</f>
        <v/>
      </c>
      <c r="BZ34" s="119" t="str">
        <f>P1E!$BZ33</f>
        <v/>
      </c>
      <c r="CA34" s="119" t="str">
        <f>P1E!$CA33</f>
        <v/>
      </c>
    </row>
    <row r="35" spans="1:79" ht="15" customHeight="1">
      <c r="A35" s="106">
        <v>26</v>
      </c>
      <c r="B35" s="250" t="str">
        <f>IF('1_E'!$B34="","",'1_E'!$B34)</f>
        <v/>
      </c>
      <c r="C35" s="251"/>
      <c r="D35" s="252"/>
      <c r="E35" s="110" t="str">
        <f>IF('1_E'!$E34="","",'1_E'!$E34)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KD1E!$CB35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IF(OR(COUNT(AL35)=0,COUNT(AX35)=0),"",IF(OR((AL35+AX35)&gt;60,(AL35+AX35)=60),(BB35*DataInduk!$D$27),IF(COUNT(BF35)=0,"",BJ35*DataInduk!$D$27)))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 t="str">
        <f>P1E!$BX34</f>
        <v/>
      </c>
      <c r="BY35" s="118" t="str">
        <f>P1E!$BY34</f>
        <v/>
      </c>
      <c r="BZ35" s="118" t="str">
        <f>P1E!$BZ34</f>
        <v/>
      </c>
      <c r="CA35" s="118" t="str">
        <f>P1E!$CA34</f>
        <v/>
      </c>
    </row>
    <row r="36" spans="1:79" ht="15" customHeight="1">
      <c r="A36" s="107">
        <v>27</v>
      </c>
      <c r="B36" s="253" t="str">
        <f>IF('1_E'!$B35="","",'1_E'!$B35)</f>
        <v/>
      </c>
      <c r="C36" s="254"/>
      <c r="D36" s="255"/>
      <c r="E36" s="111" t="str">
        <f>IF('1_E'!$E35="","",'1_E'!$E35)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KD1E!$CB36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IF(OR(COUNT(AL36)=0,COUNT(AX36)=0),"",IF(OR((AL36+AX36)&gt;60,(AL36+AX36)=60),(BB36*DataInduk!$D$27),IF(COUNT(BF36)=0,"",BJ36*DataInduk!$D$27)))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 t="str">
        <f>P1E!$BX35</f>
        <v/>
      </c>
      <c r="BY36" s="119" t="str">
        <f>P1E!$BY35</f>
        <v/>
      </c>
      <c r="BZ36" s="119" t="str">
        <f>P1E!$BZ35</f>
        <v/>
      </c>
      <c r="CA36" s="119" t="str">
        <f>P1E!$CA35</f>
        <v/>
      </c>
    </row>
    <row r="37" spans="1:79" ht="15" customHeight="1">
      <c r="A37" s="106">
        <v>28</v>
      </c>
      <c r="B37" s="250" t="str">
        <f>IF('1_E'!$B36="","",'1_E'!$B36)</f>
        <v/>
      </c>
      <c r="C37" s="251"/>
      <c r="D37" s="252"/>
      <c r="E37" s="110" t="str">
        <f>IF('1_E'!$E36="","",'1_E'!$E36)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KD1E!$CB37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 t="str">
        <f t="shared" si="3"/>
        <v/>
      </c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IF(OR(COUNT(AL37)=0,COUNT(AX37)=0),"",IF(OR((AL37+AX37)&gt;60,(AL37+AX37)=60),(BB37*DataInduk!$D$27),IF(COUNT(BF37)=0,"",BJ37*DataInduk!$D$27)))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 t="str">
        <f>P1E!$BX36</f>
        <v/>
      </c>
      <c r="BY37" s="118" t="str">
        <f>P1E!$BY36</f>
        <v/>
      </c>
      <c r="BZ37" s="118" t="str">
        <f>P1E!$BZ36</f>
        <v/>
      </c>
      <c r="CA37" s="118" t="str">
        <f>P1E!$CA36</f>
        <v/>
      </c>
    </row>
    <row r="38" spans="1:79" ht="15" customHeight="1">
      <c r="A38" s="107">
        <v>29</v>
      </c>
      <c r="B38" s="253" t="str">
        <f>IF('1_E'!$B37="","",'1_E'!$B37)</f>
        <v/>
      </c>
      <c r="C38" s="254"/>
      <c r="D38" s="255"/>
      <c r="E38" s="111" t="str">
        <f>IF('1_E'!$E37="","",'1_E'!$E37)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KD1E!$CB38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IF(OR(COUNT(AL38)=0,COUNT(AX38)=0),"",IF(OR((AL38+AX38)&gt;60,(AL38+AX38)=60),(BB38*DataInduk!$D$27),IF(COUNT(BF38)=0,"",BJ38*DataInduk!$D$27)))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P1E!$BX37</f>
        <v/>
      </c>
      <c r="BY38" s="119" t="str">
        <f>P1E!$BY37</f>
        <v/>
      </c>
      <c r="BZ38" s="119" t="str">
        <f>P1E!$BZ37</f>
        <v/>
      </c>
      <c r="CA38" s="119" t="str">
        <f>P1E!$CA37</f>
        <v/>
      </c>
    </row>
    <row r="39" spans="1:79" ht="15" customHeight="1">
      <c r="A39" s="106">
        <v>30</v>
      </c>
      <c r="B39" s="250" t="str">
        <f>IF('1_E'!$B38="","",'1_E'!$B38)</f>
        <v/>
      </c>
      <c r="C39" s="251"/>
      <c r="D39" s="252"/>
      <c r="E39" s="110" t="str">
        <f>IF('1_E'!$E38="","",'1_E'!$E38)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KD1E!$CB39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si="3"/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IF(OR(COUNT(AL39)=0,COUNT(AX39)=0),"",IF(OR((AL39+AX39)&gt;60,(AL39+AX39)=60),(BB39*DataInduk!$D$27),IF(COUNT(BF39)=0,"",BJ39*DataInduk!$D$27)))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 t="str">
        <f>P1E!$BX38</f>
        <v/>
      </c>
      <c r="BY39" s="118" t="str">
        <f>P1E!$BY38</f>
        <v/>
      </c>
      <c r="BZ39" s="118" t="str">
        <f>P1E!$BZ38</f>
        <v/>
      </c>
      <c r="CA39" s="118" t="str">
        <f>P1E!$CA38</f>
        <v/>
      </c>
    </row>
    <row r="40" spans="1:79">
      <c r="A40" s="107">
        <v>31</v>
      </c>
      <c r="B40" s="253" t="str">
        <f>IF('1_E'!$B39="","",'1_E'!$B39)</f>
        <v/>
      </c>
      <c r="C40" s="254"/>
      <c r="D40" s="255"/>
      <c r="E40" s="111" t="str">
        <f>IF('1_E'!$E39="","",'1_E'!$E39)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KD1E!$CB40</f>
        <v/>
      </c>
      <c r="AC40" s="402"/>
      <c r="AD40" s="400" t="str">
        <f t="shared" ref="AD40:AD58" si="5">IF(COUNT(F40:AC40)=0,"",AVERAGE(F40:AC40))</f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str">
        <f t="shared" ref="BB40:BB41" si="6">IF(AND(COUNT(AL40)=0,COUNT(AX40)=0),"",IF(COUNT(AX40)=0,AL40,IF(COUNT(AL40)=0,AX40,AL40+AX40)))</f>
        <v/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IF(OR(COUNT(AL40)=0,COUNT(AX40)=0),"",IF(OR((AL40+AX40)&gt;60,(AL40+AX40)=60),(BB40*DataInduk!$D$27),IF(COUNT(BF40)=0,"",BJ40*DataInduk!$D$27)))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 t="str">
        <f>P1E!$BX39</f>
        <v/>
      </c>
      <c r="BY40" s="119" t="str">
        <f>P1E!$BY39</f>
        <v/>
      </c>
      <c r="BZ40" s="119" t="str">
        <f>P1E!$BZ39</f>
        <v/>
      </c>
      <c r="CA40" s="119" t="str">
        <f>P1E!$CA39</f>
        <v/>
      </c>
    </row>
    <row r="41" spans="1:79">
      <c r="A41" s="106">
        <v>32</v>
      </c>
      <c r="B41" s="250" t="str">
        <f>IF('1_E'!$B40="","",'1_E'!$B40)</f>
        <v/>
      </c>
      <c r="C41" s="251"/>
      <c r="D41" s="252"/>
      <c r="E41" s="110" t="str">
        <f>IF('1_E'!$E40="","",'1_E'!$E40)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KD1E!$CB41</f>
        <v/>
      </c>
      <c r="AC41" s="385"/>
      <c r="AD41" s="384" t="str">
        <f t="shared" si="5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6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IF(OR(COUNT(AL41)=0,COUNT(AX41)=0),"",IF(OR((AL41+AX41)&gt;60,(AL41+AX41)=60),(BB41*DataInduk!$D$27),IF(COUNT(BF41)=0,"",BJ41*DataInduk!$D$27)))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P1E!$BX40</f>
        <v/>
      </c>
      <c r="BY41" s="118" t="str">
        <f>P1E!$BY40</f>
        <v/>
      </c>
      <c r="BZ41" s="118" t="str">
        <f>P1E!$BZ40</f>
        <v/>
      </c>
      <c r="CA41" s="118" t="str">
        <f>P1E!$CA40</f>
        <v/>
      </c>
    </row>
    <row r="42" spans="1:79">
      <c r="A42" s="107">
        <v>33</v>
      </c>
      <c r="B42" s="253" t="str">
        <f>IF('1_E'!$B41="","",'1_E'!$B41)</f>
        <v/>
      </c>
      <c r="C42" s="254"/>
      <c r="D42" s="255"/>
      <c r="E42" s="111" t="str">
        <f>IF('1_E'!$E41="","",'1_E'!$E41)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KD1E!$CB42</f>
        <v/>
      </c>
      <c r="AC42" s="402"/>
      <c r="AD42" s="400" t="str">
        <f t="shared" si="5"/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str">
        <f t="shared" si="3"/>
        <v/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IF(OR(COUNT(AL42)=0,COUNT(AX42)=0),"",IF(OR((AL42+AX42)&gt;60,(AL42+AX42)=60),(BB42*DataInduk!$D$27),IF(COUNT(BF42)=0,"",BJ42*DataInduk!$D$27)))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P1E!$BX41</f>
        <v/>
      </c>
      <c r="BY42" s="119" t="str">
        <f>P1E!$BY41</f>
        <v/>
      </c>
      <c r="BZ42" s="119" t="str">
        <f>P1E!$BZ41</f>
        <v/>
      </c>
      <c r="CA42" s="119" t="str">
        <f>P1E!$CA41</f>
        <v/>
      </c>
    </row>
    <row r="43" spans="1:79">
      <c r="A43" s="106">
        <v>34</v>
      </c>
      <c r="B43" s="250" t="str">
        <f>IF('1_E'!$B42="","",'1_E'!$B42)</f>
        <v/>
      </c>
      <c r="C43" s="251"/>
      <c r="D43" s="252"/>
      <c r="E43" s="110" t="str">
        <f>IF('1_E'!$E42="","",'1_E'!$E42)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KD1E!$CB43</f>
        <v/>
      </c>
      <c r="AC43" s="385"/>
      <c r="AD43" s="384" t="str">
        <f t="shared" si="5"/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3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IF(OR(COUNT(AL43)=0,COUNT(AX43)=0),"",IF(OR((AL43+AX43)&gt;60,(AL43+AX43)=60),(BB43*DataInduk!$D$27),IF(COUNT(BF43)=0,"",BJ43*DataInduk!$D$27)))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P1E!$BX42</f>
        <v/>
      </c>
      <c r="BY43" s="118" t="str">
        <f>P1E!$BY42</f>
        <v/>
      </c>
      <c r="BZ43" s="118" t="str">
        <f>P1E!$BZ42</f>
        <v/>
      </c>
      <c r="CA43" s="118" t="str">
        <f>P1E!$CA42</f>
        <v/>
      </c>
    </row>
    <row r="44" spans="1:79">
      <c r="A44" s="107">
        <v>35</v>
      </c>
      <c r="B44" s="253" t="str">
        <f>IF('1_E'!$B43="","",'1_E'!$B43)</f>
        <v/>
      </c>
      <c r="C44" s="254"/>
      <c r="D44" s="255"/>
      <c r="E44" s="111" t="str">
        <f>IF('1_E'!$E43="","",'1_E'!$E43)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KD1E!$CB44</f>
        <v/>
      </c>
      <c r="AC44" s="402"/>
      <c r="AD44" s="400" t="str">
        <f t="shared" si="5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IF(OR(COUNT(AL44)=0,COUNT(AX44)=0),"",IF(OR((AL44+AX44)&gt;60,(AL44+AX44)=60),(BB44*DataInduk!$D$27),IF(COUNT(BF44)=0,"",BJ44*DataInduk!$D$27)))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P1E!$BX43</f>
        <v/>
      </c>
      <c r="BY44" s="119" t="str">
        <f>P1E!$BY43</f>
        <v/>
      </c>
      <c r="BZ44" s="119" t="str">
        <f>P1E!$BZ43</f>
        <v/>
      </c>
      <c r="CA44" s="119" t="str">
        <f>P1E!$CA43</f>
        <v/>
      </c>
    </row>
    <row r="45" spans="1:79">
      <c r="A45" s="106">
        <v>36</v>
      </c>
      <c r="B45" s="250" t="str">
        <f>IF('1_E'!$B44="","",'1_E'!$B44)</f>
        <v/>
      </c>
      <c r="C45" s="251"/>
      <c r="D45" s="252"/>
      <c r="E45" s="110" t="str">
        <f>IF('1_E'!$E44="","",'1_E'!$E44)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KD1E!$CB45</f>
        <v/>
      </c>
      <c r="AC45" s="385"/>
      <c r="AD45" s="384" t="str">
        <f t="shared" si="5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IF(OR(COUNT(AL45)=0,COUNT(AX45)=0),"",IF(OR((AL45+AX45)&gt;60,(AL45+AX45)=60),(BB45*DataInduk!$D$27),IF(COUNT(BF45)=0,"",BJ45*DataInduk!$D$27)))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P1E!$BX44</f>
        <v/>
      </c>
      <c r="BY45" s="118" t="str">
        <f>P1E!$BY44</f>
        <v/>
      </c>
      <c r="BZ45" s="118" t="str">
        <f>P1E!$BZ44</f>
        <v/>
      </c>
      <c r="CA45" s="118" t="str">
        <f>P1E!$CA44</f>
        <v/>
      </c>
    </row>
    <row r="46" spans="1:79">
      <c r="A46" s="107">
        <v>37</v>
      </c>
      <c r="B46" s="253" t="str">
        <f>IF('1_E'!$B45="","",'1_E'!$B45)</f>
        <v/>
      </c>
      <c r="C46" s="254"/>
      <c r="D46" s="255"/>
      <c r="E46" s="111" t="str">
        <f>IF('1_E'!$E45="","",'1_E'!$E45)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KD1E!$CB46</f>
        <v/>
      </c>
      <c r="AC46" s="402"/>
      <c r="AD46" s="400" t="str">
        <f t="shared" si="5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IF(OR(COUNT(AL46)=0,COUNT(AX46)=0),"",IF(OR((AL46+AX46)&gt;60,(AL46+AX46)=60),(BB46*DataInduk!$D$27),IF(COUNT(BF46)=0,"",BJ46*DataInduk!$D$27)))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P1E!$BX45</f>
        <v/>
      </c>
      <c r="BY46" s="119" t="str">
        <f>P1E!$BY45</f>
        <v/>
      </c>
      <c r="BZ46" s="119" t="str">
        <f>P1E!$BZ45</f>
        <v/>
      </c>
      <c r="CA46" s="119" t="str">
        <f>P1E!$CA45</f>
        <v/>
      </c>
    </row>
    <row r="47" spans="1:79">
      <c r="A47" s="106">
        <v>38</v>
      </c>
      <c r="B47" s="250" t="str">
        <f>IF('1_E'!$B46="","",'1_E'!$B46)</f>
        <v/>
      </c>
      <c r="C47" s="251"/>
      <c r="D47" s="252"/>
      <c r="E47" s="110" t="str">
        <f>IF('1_E'!$E46="","",'1_E'!$E46)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KD1E!$CB47</f>
        <v/>
      </c>
      <c r="AC47" s="385"/>
      <c r="AD47" s="384" t="str">
        <f t="shared" si="5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IF(OR(COUNT(AL47)=0,COUNT(AX47)=0),"",IF(OR((AL47+AX47)&gt;60,(AL47+AX47)=60),(BB47*DataInduk!$D$27),IF(COUNT(BF47)=0,"",BJ47*DataInduk!$D$27)))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P1E!$BX46</f>
        <v/>
      </c>
      <c r="BY47" s="118" t="str">
        <f>P1E!$BY46</f>
        <v/>
      </c>
      <c r="BZ47" s="118" t="str">
        <f>P1E!$BZ46</f>
        <v/>
      </c>
      <c r="CA47" s="118" t="str">
        <f>P1E!$CA46</f>
        <v/>
      </c>
    </row>
    <row r="48" spans="1:79">
      <c r="A48" s="107">
        <v>39</v>
      </c>
      <c r="B48" s="253" t="str">
        <f>IF('1_E'!$B47="","",'1_E'!$B47)</f>
        <v/>
      </c>
      <c r="C48" s="254"/>
      <c r="D48" s="255"/>
      <c r="E48" s="111" t="str">
        <f>IF('1_E'!$E47="","",'1_E'!$E47)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KD1E!$CB48</f>
        <v/>
      </c>
      <c r="AC48" s="402"/>
      <c r="AD48" s="400" t="str">
        <f t="shared" si="5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IF(OR(COUNT(AL48)=0,COUNT(AX48)=0),"",IF(OR((AL48+AX48)&gt;60,(AL48+AX48)=60),(BB48*DataInduk!$D$27),IF(COUNT(BF48)=0,"",BJ48*DataInduk!$D$27)))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P1E!$BX47</f>
        <v/>
      </c>
      <c r="BY48" s="119" t="str">
        <f>P1E!$BY47</f>
        <v/>
      </c>
      <c r="BZ48" s="119" t="str">
        <f>P1E!$BZ47</f>
        <v/>
      </c>
      <c r="CA48" s="119" t="str">
        <f>P1E!$CA47</f>
        <v/>
      </c>
    </row>
    <row r="49" spans="1:79">
      <c r="A49" s="106">
        <v>40</v>
      </c>
      <c r="B49" s="250" t="str">
        <f>IF('1_E'!$B48="","",'1_E'!$B48)</f>
        <v/>
      </c>
      <c r="C49" s="251"/>
      <c r="D49" s="252"/>
      <c r="E49" s="110" t="str">
        <f>IF('1_E'!$E48="","",'1_E'!$E48)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KD1E!$CB49</f>
        <v/>
      </c>
      <c r="AC49" s="385"/>
      <c r="AD49" s="384" t="str">
        <f t="shared" si="5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IF(OR(COUNT(AL49)=0,COUNT(AX49)=0),"",IF(OR((AL49+AX49)&gt;60,(AL49+AX49)=60),(BB49*DataInduk!$D$27),IF(COUNT(BF49)=0,"",BJ49*DataInduk!$D$27)))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P1E!$BX48</f>
        <v/>
      </c>
      <c r="BY49" s="118" t="str">
        <f>P1E!$BY48</f>
        <v/>
      </c>
      <c r="BZ49" s="118" t="str">
        <f>P1E!$BZ48</f>
        <v/>
      </c>
      <c r="CA49" s="118" t="str">
        <f>P1E!$CA48</f>
        <v/>
      </c>
    </row>
    <row r="50" spans="1:79">
      <c r="A50" s="107">
        <v>41</v>
      </c>
      <c r="B50" s="253" t="str">
        <f>IF('1_E'!$B49="","",'1_E'!$B49)</f>
        <v/>
      </c>
      <c r="C50" s="254"/>
      <c r="D50" s="255"/>
      <c r="E50" s="111" t="str">
        <f>IF('1_E'!$E49="","",'1_E'!$E49)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KD1E!$CB50</f>
        <v/>
      </c>
      <c r="AC50" s="402"/>
      <c r="AD50" s="400" t="str">
        <f t="shared" si="5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IF(OR(COUNT(AL50)=0,COUNT(AX50)=0),"",IF(OR((AL50+AX50)&gt;60,(AL50+AX50)=60),(BB50*DataInduk!$D$27),IF(COUNT(BF50)=0,"",BJ50*DataInduk!$D$27)))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P1E!$BX49</f>
        <v/>
      </c>
      <c r="BY50" s="119" t="str">
        <f>P1E!$BY49</f>
        <v/>
      </c>
      <c r="BZ50" s="119" t="str">
        <f>P1E!$BZ49</f>
        <v/>
      </c>
      <c r="CA50" s="119" t="str">
        <f>P1E!$CA49</f>
        <v/>
      </c>
    </row>
    <row r="51" spans="1:79">
      <c r="A51" s="106">
        <v>42</v>
      </c>
      <c r="B51" s="250" t="str">
        <f>IF('1_E'!$B50="","",'1_E'!$B50)</f>
        <v/>
      </c>
      <c r="C51" s="251"/>
      <c r="D51" s="252"/>
      <c r="E51" s="110" t="str">
        <f>IF('1_E'!$E50="","",'1_E'!$E50)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KD1E!$CB51</f>
        <v/>
      </c>
      <c r="AC51" s="385"/>
      <c r="AD51" s="384" t="str">
        <f t="shared" si="5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IF(OR(COUNT(AL51)=0,COUNT(AX51)=0),"",IF(OR((AL51+AX51)&gt;60,(AL51+AX51)=60),(BB51*DataInduk!$D$27),IF(COUNT(BF51)=0,"",BJ51*DataInduk!$D$27)))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P1E!$BX50</f>
        <v/>
      </c>
      <c r="BY51" s="118" t="str">
        <f>P1E!$BY50</f>
        <v/>
      </c>
      <c r="BZ51" s="118" t="str">
        <f>P1E!$BZ50</f>
        <v/>
      </c>
      <c r="CA51" s="118" t="str">
        <f>P1E!$CA50</f>
        <v/>
      </c>
    </row>
    <row r="52" spans="1:79">
      <c r="A52" s="107">
        <v>43</v>
      </c>
      <c r="B52" s="253" t="str">
        <f>IF('1_E'!$B51="","",'1_E'!$B51)</f>
        <v/>
      </c>
      <c r="C52" s="254"/>
      <c r="D52" s="255"/>
      <c r="E52" s="111" t="str">
        <f>IF('1_E'!$E51="","",'1_E'!$E51)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KD1E!$CB52</f>
        <v/>
      </c>
      <c r="AC52" s="402"/>
      <c r="AD52" s="400" t="str">
        <f t="shared" si="5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IF(OR(COUNT(AL52)=0,COUNT(AX52)=0),"",IF(OR((AL52+AX52)&gt;60,(AL52+AX52)=60),(BB52*DataInduk!$D$27),IF(COUNT(BF52)=0,"",BJ52*DataInduk!$D$27)))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P1E!$BX51</f>
        <v/>
      </c>
      <c r="BY52" s="119" t="str">
        <f>P1E!$BY51</f>
        <v/>
      </c>
      <c r="BZ52" s="119" t="str">
        <f>P1E!$BZ51</f>
        <v/>
      </c>
      <c r="CA52" s="119" t="str">
        <f>P1E!$CA51</f>
        <v/>
      </c>
    </row>
    <row r="53" spans="1:79">
      <c r="A53" s="106">
        <v>44</v>
      </c>
      <c r="B53" s="250" t="str">
        <f>IF('1_E'!$B52="","",'1_E'!$B52)</f>
        <v/>
      </c>
      <c r="C53" s="251"/>
      <c r="D53" s="252"/>
      <c r="E53" s="110" t="str">
        <f>IF('1_E'!$E52="","",'1_E'!$E52)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KD1E!$CB53</f>
        <v/>
      </c>
      <c r="AC53" s="385"/>
      <c r="AD53" s="384" t="str">
        <f t="shared" si="5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IF(OR(COUNT(AL53)=0,COUNT(AX53)=0),"",IF(OR((AL53+AX53)&gt;60,(AL53+AX53)=60),(BB53*DataInduk!$D$27),IF(COUNT(BF53)=0,"",BJ53*DataInduk!$D$27)))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P1E!$BX52</f>
        <v/>
      </c>
      <c r="BY53" s="118" t="str">
        <f>P1E!$BY52</f>
        <v/>
      </c>
      <c r="BZ53" s="118" t="str">
        <f>P1E!$BZ52</f>
        <v/>
      </c>
      <c r="CA53" s="118" t="str">
        <f>P1E!$CA52</f>
        <v/>
      </c>
    </row>
    <row r="54" spans="1:79">
      <c r="A54" s="107">
        <v>45</v>
      </c>
      <c r="B54" s="253" t="str">
        <f>IF('1_E'!$B53="","",'1_E'!$B53)</f>
        <v/>
      </c>
      <c r="C54" s="254"/>
      <c r="D54" s="255"/>
      <c r="E54" s="111" t="str">
        <f>IF('1_E'!$E53="","",'1_E'!$E53)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KD1E!$CB54</f>
        <v/>
      </c>
      <c r="AC54" s="402"/>
      <c r="AD54" s="400" t="str">
        <f t="shared" si="5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IF(OR(COUNT(AL54)=0,COUNT(AX54)=0),"",IF(OR((AL54+AX54)&gt;60,(AL54+AX54)=60),(BB54*DataInduk!$D$27),IF(COUNT(BF54)=0,"",BJ54*DataInduk!$D$27)))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P1E!$BX53</f>
        <v/>
      </c>
      <c r="BY54" s="119" t="str">
        <f>P1E!$BY53</f>
        <v/>
      </c>
      <c r="BZ54" s="119" t="str">
        <f>P1E!$BZ53</f>
        <v/>
      </c>
      <c r="CA54" s="119" t="str">
        <f>P1E!$CA53</f>
        <v/>
      </c>
    </row>
    <row r="55" spans="1:79">
      <c r="A55" s="106">
        <v>46</v>
      </c>
      <c r="B55" s="250" t="str">
        <f>IF('1_E'!$B54="","",'1_E'!$B54)</f>
        <v/>
      </c>
      <c r="C55" s="251"/>
      <c r="D55" s="252"/>
      <c r="E55" s="110" t="str">
        <f>IF('1_E'!$E54="","",'1_E'!$E54)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KD1E!$CB55</f>
        <v/>
      </c>
      <c r="AC55" s="385"/>
      <c r="AD55" s="384" t="str">
        <f t="shared" si="5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IF(OR(COUNT(AL55)=0,COUNT(AX55)=0),"",IF(OR((AL55+AX55)&gt;60,(AL55+AX55)=60),(BB55*DataInduk!$D$27),IF(COUNT(BF55)=0,"",BJ55*DataInduk!$D$27)))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P1E!$BX54</f>
        <v/>
      </c>
      <c r="BY55" s="118" t="str">
        <f>P1E!$BY54</f>
        <v/>
      </c>
      <c r="BZ55" s="118" t="str">
        <f>P1E!$BZ54</f>
        <v/>
      </c>
      <c r="CA55" s="118" t="str">
        <f>P1E!$CA54</f>
        <v/>
      </c>
    </row>
    <row r="56" spans="1:79">
      <c r="A56" s="107">
        <v>47</v>
      </c>
      <c r="B56" s="253" t="str">
        <f>IF('1_E'!$B55="","",'1_E'!$B55)</f>
        <v/>
      </c>
      <c r="C56" s="254"/>
      <c r="D56" s="255"/>
      <c r="E56" s="111" t="str">
        <f>IF('1_E'!$E55="","",'1_E'!$E55)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KD1E!$CB56</f>
        <v/>
      </c>
      <c r="AC56" s="402"/>
      <c r="AD56" s="400" t="str">
        <f t="shared" si="5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IF(OR(COUNT(AL56)=0,COUNT(AX56)=0),"",IF(OR((AL56+AX56)&gt;60,(AL56+AX56)=60),(BB56*DataInduk!$D$27),IF(COUNT(BF56)=0,"",BJ56*DataInduk!$D$27)))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P1E!$BX55</f>
        <v/>
      </c>
      <c r="BY56" s="119" t="str">
        <f>P1E!$BY55</f>
        <v/>
      </c>
      <c r="BZ56" s="119" t="str">
        <f>P1E!$BZ55</f>
        <v/>
      </c>
      <c r="CA56" s="119" t="str">
        <f>P1E!$CA55</f>
        <v/>
      </c>
    </row>
    <row r="57" spans="1:79">
      <c r="A57" s="106">
        <v>48</v>
      </c>
      <c r="B57" s="250" t="str">
        <f>IF('1_E'!$B56="","",'1_E'!$B56)</f>
        <v/>
      </c>
      <c r="C57" s="251"/>
      <c r="D57" s="252"/>
      <c r="E57" s="110" t="str">
        <f>IF('1_E'!$E56="","",'1_E'!$E56)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KD1E!$CB57</f>
        <v/>
      </c>
      <c r="AC57" s="385"/>
      <c r="AD57" s="384" t="str">
        <f t="shared" si="5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IF(OR(COUNT(AL57)=0,COUNT(AX57)=0),"",IF(OR((AL57+AX57)&gt;60,(AL57+AX57)=60),(BB57*DataInduk!$D$27),IF(COUNT(BF57)=0,"",BJ57*DataInduk!$D$27)))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P1E!$BX56</f>
        <v/>
      </c>
      <c r="BY57" s="118" t="str">
        <f>P1E!$BY56</f>
        <v/>
      </c>
      <c r="BZ57" s="118" t="str">
        <f>P1E!$BZ56</f>
        <v/>
      </c>
      <c r="CA57" s="118" t="str">
        <f>P1E!$CA56</f>
        <v/>
      </c>
    </row>
    <row r="58" spans="1:79">
      <c r="A58" s="107">
        <v>49</v>
      </c>
      <c r="B58" s="253" t="str">
        <f>IF('1_E'!$B57="","",'1_E'!$B57)</f>
        <v/>
      </c>
      <c r="C58" s="254"/>
      <c r="D58" s="255"/>
      <c r="E58" s="111" t="str">
        <f>IF('1_E'!$E57="","",'1_E'!$E57)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KD1E!$CB58</f>
        <v/>
      </c>
      <c r="AC58" s="402"/>
      <c r="AD58" s="400" t="str">
        <f t="shared" si="5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IF(OR(COUNT(AL58)=0,COUNT(AX58)=0),"",IF(OR((AL58+AX58)&gt;60,(AL58+AX58)=60),(BB58*DataInduk!$D$27),IF(COUNT(BF58)=0,"",BJ58*DataInduk!$D$27)))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P1E!$BX57</f>
        <v/>
      </c>
      <c r="BY58" s="119" t="str">
        <f>P1E!$BY57</f>
        <v/>
      </c>
      <c r="BZ58" s="119" t="str">
        <f>P1E!$BZ57</f>
        <v/>
      </c>
      <c r="CA58" s="119" t="str">
        <f>P1E!$CA57</f>
        <v/>
      </c>
    </row>
    <row r="59" spans="1:79">
      <c r="A59" s="108">
        <v>50</v>
      </c>
      <c r="B59" s="247" t="str">
        <f>IF('1_E'!$B58="","",'1_E'!$B58)</f>
        <v/>
      </c>
      <c r="C59" s="248"/>
      <c r="D59" s="249"/>
      <c r="E59" s="112" t="str">
        <f>IF('1_E'!$E58="","",'1_E'!$E58)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KD1E!$CB59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IF(OR(COUNT(AL59)=0,COUNT(AX59)=0),"",IF(OR((AL59+AX59)&gt;60,(AL59+AX59)=60),(BB59*DataInduk!$D$27),IF(COUNT(BF59)=0,"",BJ59*DataInduk!$D$27)))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P1E!$BX58</f>
        <v/>
      </c>
      <c r="BY59" s="120" t="str">
        <f>P1E!$BY58</f>
        <v/>
      </c>
      <c r="BZ59" s="120" t="str">
        <f>P1E!$BZ58</f>
        <v/>
      </c>
      <c r="CA59" s="120" t="str">
        <f>P1E!$CA58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302">
    <mergeCell ref="BG4:BL4"/>
    <mergeCell ref="BN4:BU4"/>
    <mergeCell ref="D5:G5"/>
    <mergeCell ref="AB6:BA6"/>
    <mergeCell ref="A8:A9"/>
    <mergeCell ref="B8:D9"/>
    <mergeCell ref="E8:E9"/>
    <mergeCell ref="F8:AO8"/>
    <mergeCell ref="AP8:BA8"/>
    <mergeCell ref="BB8:BQ8"/>
    <mergeCell ref="BN9:BQ9"/>
    <mergeCell ref="BR9:BU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R8:CA8"/>
    <mergeCell ref="BV9:BW9"/>
    <mergeCell ref="B10:D10"/>
    <mergeCell ref="F10:G10"/>
    <mergeCell ref="H10:I10"/>
    <mergeCell ref="J10:K10"/>
    <mergeCell ref="L10:M10"/>
    <mergeCell ref="N10:O10"/>
    <mergeCell ref="P10:Q10"/>
    <mergeCell ref="AP9:AS9"/>
    <mergeCell ref="AT9:AW9"/>
    <mergeCell ref="AX9:BA9"/>
    <mergeCell ref="BB9:BE9"/>
    <mergeCell ref="BF9:BI9"/>
    <mergeCell ref="BJ9:BM9"/>
    <mergeCell ref="X9:Y9"/>
    <mergeCell ref="Z9:AA9"/>
    <mergeCell ref="AB9:AC9"/>
    <mergeCell ref="AD9:AG9"/>
    <mergeCell ref="AH9:AK9"/>
    <mergeCell ref="AL9:AO9"/>
    <mergeCell ref="F9:G9"/>
    <mergeCell ref="H9:I9"/>
    <mergeCell ref="J9:K9"/>
    <mergeCell ref="L9:M9"/>
    <mergeCell ref="N9:O9"/>
    <mergeCell ref="P9:Q9"/>
    <mergeCell ref="R9:S9"/>
    <mergeCell ref="T9:U9"/>
    <mergeCell ref="V9:W9"/>
    <mergeCell ref="B11:D11"/>
    <mergeCell ref="F11:G11"/>
    <mergeCell ref="H11:I11"/>
    <mergeCell ref="J11:K11"/>
    <mergeCell ref="BJ12:BM12"/>
    <mergeCell ref="L11:M11"/>
    <mergeCell ref="N11:O11"/>
    <mergeCell ref="BB10:BE10"/>
    <mergeCell ref="BF10:BI10"/>
    <mergeCell ref="BJ10:BM10"/>
    <mergeCell ref="BN10:BQ10"/>
    <mergeCell ref="BR10:BU10"/>
    <mergeCell ref="BV10:BW10"/>
    <mergeCell ref="AD10:AG10"/>
    <mergeCell ref="AH10:AK10"/>
    <mergeCell ref="AL10:AO10"/>
    <mergeCell ref="AP10:AS10"/>
    <mergeCell ref="AT10:AW10"/>
    <mergeCell ref="AX10:BA10"/>
    <mergeCell ref="R10:S10"/>
    <mergeCell ref="T10:U10"/>
    <mergeCell ref="V10:W10"/>
    <mergeCell ref="X10:Y10"/>
    <mergeCell ref="Z10:AA10"/>
    <mergeCell ref="AB10:AC10"/>
    <mergeCell ref="BV11:BW11"/>
    <mergeCell ref="AX11:BA11"/>
    <mergeCell ref="BB11:BE11"/>
    <mergeCell ref="BF11:BI11"/>
    <mergeCell ref="BJ11:BM11"/>
    <mergeCell ref="BN11:BQ11"/>
    <mergeCell ref="BR11:BU11"/>
    <mergeCell ref="AB11:AC11"/>
    <mergeCell ref="AD11:AG11"/>
    <mergeCell ref="AH11:AK11"/>
    <mergeCell ref="AL11:AO11"/>
    <mergeCell ref="AP11:AS11"/>
    <mergeCell ref="AT11:AW11"/>
    <mergeCell ref="P11:Q11"/>
    <mergeCell ref="R11:S11"/>
    <mergeCell ref="T11:U11"/>
    <mergeCell ref="V11:W11"/>
    <mergeCell ref="X11:Y11"/>
    <mergeCell ref="Z11:AA11"/>
    <mergeCell ref="BN12:BQ12"/>
    <mergeCell ref="BR12:BU12"/>
    <mergeCell ref="BV12:BW12"/>
    <mergeCell ref="B13:D13"/>
    <mergeCell ref="F13:G13"/>
    <mergeCell ref="H13:I13"/>
    <mergeCell ref="J13:K13"/>
    <mergeCell ref="L13:M13"/>
    <mergeCell ref="N13:O13"/>
    <mergeCell ref="AL12:AO12"/>
    <mergeCell ref="AP12:AS12"/>
    <mergeCell ref="AT12:AW12"/>
    <mergeCell ref="AX12:BA12"/>
    <mergeCell ref="BB12:BE12"/>
    <mergeCell ref="BF12:BI12"/>
    <mergeCell ref="V12:W12"/>
    <mergeCell ref="X12:Y12"/>
    <mergeCell ref="Z12:AA12"/>
    <mergeCell ref="AB12:AC12"/>
    <mergeCell ref="AD12:AG12"/>
    <mergeCell ref="AH12:AK12"/>
    <mergeCell ref="BV13:BW13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AX13:BA13"/>
    <mergeCell ref="BB13:BE13"/>
    <mergeCell ref="BF13:BI13"/>
    <mergeCell ref="BJ13:BM13"/>
    <mergeCell ref="BN13:BQ13"/>
    <mergeCell ref="BR13:BU13"/>
    <mergeCell ref="AB13:AC13"/>
    <mergeCell ref="AD13:AG13"/>
    <mergeCell ref="AH13:AK13"/>
    <mergeCell ref="AL13:AO13"/>
    <mergeCell ref="AP13:AS13"/>
    <mergeCell ref="AT13:AW13"/>
    <mergeCell ref="P13:Q13"/>
    <mergeCell ref="R13:S13"/>
    <mergeCell ref="T13:U13"/>
    <mergeCell ref="V13:W13"/>
    <mergeCell ref="X13:Y13"/>
    <mergeCell ref="Z13:AA13"/>
    <mergeCell ref="BV14:BW14"/>
    <mergeCell ref="B15:D15"/>
    <mergeCell ref="F15:G15"/>
    <mergeCell ref="H15:I15"/>
    <mergeCell ref="J15:K15"/>
    <mergeCell ref="L15:M15"/>
    <mergeCell ref="N15:O15"/>
    <mergeCell ref="AL14:AO14"/>
    <mergeCell ref="AP14:AS14"/>
    <mergeCell ref="AT14:AW14"/>
    <mergeCell ref="AX14:BA14"/>
    <mergeCell ref="BB14:BE14"/>
    <mergeCell ref="BF14:BI14"/>
    <mergeCell ref="V14:W14"/>
    <mergeCell ref="X14:Y14"/>
    <mergeCell ref="Z14:AA14"/>
    <mergeCell ref="AB14:AC14"/>
    <mergeCell ref="AD14:AG14"/>
    <mergeCell ref="AH14:AK14"/>
    <mergeCell ref="BV15:BW15"/>
    <mergeCell ref="B14:D14"/>
    <mergeCell ref="F14:G14"/>
    <mergeCell ref="H14:I14"/>
    <mergeCell ref="J14:K14"/>
    <mergeCell ref="L14:M14"/>
    <mergeCell ref="N14:O14"/>
    <mergeCell ref="P14:Q14"/>
    <mergeCell ref="R14:S14"/>
    <mergeCell ref="T14:U14"/>
    <mergeCell ref="BJ14:BM14"/>
    <mergeCell ref="BN14:BQ14"/>
    <mergeCell ref="BR14:BU14"/>
    <mergeCell ref="AX15:BA15"/>
    <mergeCell ref="BB15:BE15"/>
    <mergeCell ref="BF15:BI15"/>
    <mergeCell ref="BJ15:BM15"/>
    <mergeCell ref="BN15:BQ15"/>
    <mergeCell ref="BR15:BU15"/>
    <mergeCell ref="AB15:AC15"/>
    <mergeCell ref="AD15:AG15"/>
    <mergeCell ref="AH15:AK15"/>
    <mergeCell ref="AL15:AO15"/>
    <mergeCell ref="AP15:AS15"/>
    <mergeCell ref="AT15:AW15"/>
    <mergeCell ref="P15:Q15"/>
    <mergeCell ref="R15:S15"/>
    <mergeCell ref="T15:U15"/>
    <mergeCell ref="V15:W15"/>
    <mergeCell ref="X15:Y15"/>
    <mergeCell ref="Z15:AA15"/>
    <mergeCell ref="BV16:BW16"/>
    <mergeCell ref="B17:D17"/>
    <mergeCell ref="F17:G17"/>
    <mergeCell ref="H17:I17"/>
    <mergeCell ref="J17:K17"/>
    <mergeCell ref="L17:M17"/>
    <mergeCell ref="N17:O17"/>
    <mergeCell ref="AL16:AO16"/>
    <mergeCell ref="AP16:AS16"/>
    <mergeCell ref="AT16:AW16"/>
    <mergeCell ref="AX16:BA16"/>
    <mergeCell ref="BB16:BE16"/>
    <mergeCell ref="BF16:BI16"/>
    <mergeCell ref="V16:W16"/>
    <mergeCell ref="X16:Y16"/>
    <mergeCell ref="Z16:AA16"/>
    <mergeCell ref="AB16:AC16"/>
    <mergeCell ref="AD16:AG16"/>
    <mergeCell ref="AH16:AK16"/>
    <mergeCell ref="BV17:BW17"/>
    <mergeCell ref="B16:D16"/>
    <mergeCell ref="F16:G16"/>
    <mergeCell ref="H16:I16"/>
    <mergeCell ref="J16:K16"/>
    <mergeCell ref="L16:M16"/>
    <mergeCell ref="N16:O16"/>
    <mergeCell ref="P16:Q16"/>
    <mergeCell ref="R16:S16"/>
    <mergeCell ref="T16:U16"/>
    <mergeCell ref="BJ16:BM16"/>
    <mergeCell ref="BN16:BQ16"/>
    <mergeCell ref="BR16:BU16"/>
    <mergeCell ref="AX17:BA17"/>
    <mergeCell ref="BB17:BE17"/>
    <mergeCell ref="BF17:BI17"/>
    <mergeCell ref="BJ17:BM17"/>
    <mergeCell ref="BN17:BQ17"/>
    <mergeCell ref="BR17:BU17"/>
    <mergeCell ref="AB17:AC17"/>
    <mergeCell ref="AD17:AG17"/>
    <mergeCell ref="AH17:AK17"/>
    <mergeCell ref="AL17:AO17"/>
    <mergeCell ref="AP17:AS17"/>
    <mergeCell ref="AT17:AW17"/>
    <mergeCell ref="P17:Q17"/>
    <mergeCell ref="R17:S17"/>
    <mergeCell ref="T17:U17"/>
    <mergeCell ref="V17:W17"/>
    <mergeCell ref="X17:Y17"/>
    <mergeCell ref="Z17:AA17"/>
    <mergeCell ref="BV18:BW18"/>
    <mergeCell ref="B19:D19"/>
    <mergeCell ref="F19:G19"/>
    <mergeCell ref="H19:I19"/>
    <mergeCell ref="J19:K19"/>
    <mergeCell ref="L19:M19"/>
    <mergeCell ref="N19:O19"/>
    <mergeCell ref="AL18:AO18"/>
    <mergeCell ref="AP18:AS18"/>
    <mergeCell ref="AT18:AW18"/>
    <mergeCell ref="AX18:BA18"/>
    <mergeCell ref="BB18:BE18"/>
    <mergeCell ref="BF18:BI18"/>
    <mergeCell ref="V18:W18"/>
    <mergeCell ref="X18:Y18"/>
    <mergeCell ref="Z18:AA18"/>
    <mergeCell ref="AB18:AC18"/>
    <mergeCell ref="AD18:AG18"/>
    <mergeCell ref="AH18:AK18"/>
    <mergeCell ref="BV19:BW19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BJ18:BM18"/>
    <mergeCell ref="BN18:BQ18"/>
    <mergeCell ref="BR18:BU18"/>
    <mergeCell ref="AX19:BA19"/>
    <mergeCell ref="BB19:BE19"/>
    <mergeCell ref="BF19:BI19"/>
    <mergeCell ref="BJ19:BM19"/>
    <mergeCell ref="BN19:BQ19"/>
    <mergeCell ref="BR19:BU19"/>
    <mergeCell ref="AB19:AC19"/>
    <mergeCell ref="AD19:AG19"/>
    <mergeCell ref="AH19:AK19"/>
    <mergeCell ref="AL19:AO19"/>
    <mergeCell ref="AP19:AS19"/>
    <mergeCell ref="AT19:AW19"/>
    <mergeCell ref="P19:Q19"/>
    <mergeCell ref="R19:S19"/>
    <mergeCell ref="T19:U19"/>
    <mergeCell ref="V19:W19"/>
    <mergeCell ref="X19:Y19"/>
    <mergeCell ref="Z19:AA19"/>
    <mergeCell ref="BV20:BW20"/>
    <mergeCell ref="B21:D21"/>
    <mergeCell ref="F21:G21"/>
    <mergeCell ref="H21:I21"/>
    <mergeCell ref="J21:K21"/>
    <mergeCell ref="L21:M21"/>
    <mergeCell ref="N21:O21"/>
    <mergeCell ref="AL20:AO20"/>
    <mergeCell ref="AP20:AS20"/>
    <mergeCell ref="AT20:AW20"/>
    <mergeCell ref="AX20:BA20"/>
    <mergeCell ref="BB20:BE20"/>
    <mergeCell ref="BF20:BI20"/>
    <mergeCell ref="V20:W20"/>
    <mergeCell ref="X20:Y20"/>
    <mergeCell ref="Z20:AA20"/>
    <mergeCell ref="AB20:AC20"/>
    <mergeCell ref="AD20:AG20"/>
    <mergeCell ref="AH20:AK20"/>
    <mergeCell ref="BV21:BW21"/>
    <mergeCell ref="B20:D20"/>
    <mergeCell ref="F20:G20"/>
    <mergeCell ref="H20:I20"/>
    <mergeCell ref="J20:K20"/>
    <mergeCell ref="L20:M20"/>
    <mergeCell ref="N20:O20"/>
    <mergeCell ref="P20:Q20"/>
    <mergeCell ref="R20:S20"/>
    <mergeCell ref="T20:U20"/>
    <mergeCell ref="BJ20:BM20"/>
    <mergeCell ref="BN20:BQ20"/>
    <mergeCell ref="BR20:BU20"/>
    <mergeCell ref="AX21:BA21"/>
    <mergeCell ref="BB21:BE21"/>
    <mergeCell ref="BF21:BI21"/>
    <mergeCell ref="BJ21:BM21"/>
    <mergeCell ref="BN21:BQ21"/>
    <mergeCell ref="BR21:BU21"/>
    <mergeCell ref="AB21:AC21"/>
    <mergeCell ref="AD21:AG21"/>
    <mergeCell ref="AH21:AK21"/>
    <mergeCell ref="AL21:AO21"/>
    <mergeCell ref="AP21:AS21"/>
    <mergeCell ref="AT21:AW21"/>
    <mergeCell ref="P21:Q21"/>
    <mergeCell ref="R21:S21"/>
    <mergeCell ref="T21:U21"/>
    <mergeCell ref="V21:W21"/>
    <mergeCell ref="X21:Y21"/>
    <mergeCell ref="Z21:AA21"/>
    <mergeCell ref="BV22:BW22"/>
    <mergeCell ref="B23:D23"/>
    <mergeCell ref="F23:G23"/>
    <mergeCell ref="H23:I23"/>
    <mergeCell ref="J23:K23"/>
    <mergeCell ref="L23:M23"/>
    <mergeCell ref="N23:O23"/>
    <mergeCell ref="AL22:AO22"/>
    <mergeCell ref="AP22:AS22"/>
    <mergeCell ref="AT22:AW22"/>
    <mergeCell ref="AX22:BA22"/>
    <mergeCell ref="BB22:BE22"/>
    <mergeCell ref="BF22:BI22"/>
    <mergeCell ref="V22:W22"/>
    <mergeCell ref="X22:Y22"/>
    <mergeCell ref="Z22:AA22"/>
    <mergeCell ref="AB22:AC22"/>
    <mergeCell ref="AD22:AG22"/>
    <mergeCell ref="AH22:AK22"/>
    <mergeCell ref="BV23:BW23"/>
    <mergeCell ref="B22:D22"/>
    <mergeCell ref="F22:G22"/>
    <mergeCell ref="H22:I22"/>
    <mergeCell ref="J22:K22"/>
    <mergeCell ref="L22:M22"/>
    <mergeCell ref="N22:O22"/>
    <mergeCell ref="P22:Q22"/>
    <mergeCell ref="R22:S22"/>
    <mergeCell ref="T22:U22"/>
    <mergeCell ref="BJ22:BM22"/>
    <mergeCell ref="BN22:BQ22"/>
    <mergeCell ref="BR22:BU22"/>
    <mergeCell ref="AX23:BA23"/>
    <mergeCell ref="BB23:BE23"/>
    <mergeCell ref="BF23:BI23"/>
    <mergeCell ref="BJ23:BM23"/>
    <mergeCell ref="BN23:BQ23"/>
    <mergeCell ref="BR23:BU23"/>
    <mergeCell ref="AB23:AC23"/>
    <mergeCell ref="AD23:AG23"/>
    <mergeCell ref="AH23:AK23"/>
    <mergeCell ref="AL23:AO23"/>
    <mergeCell ref="AP23:AS23"/>
    <mergeCell ref="AT23:AW23"/>
    <mergeCell ref="P23:Q23"/>
    <mergeCell ref="R23:S23"/>
    <mergeCell ref="T23:U23"/>
    <mergeCell ref="V23:W23"/>
    <mergeCell ref="X23:Y23"/>
    <mergeCell ref="Z23:AA23"/>
    <mergeCell ref="BV24:BW24"/>
    <mergeCell ref="B25:D25"/>
    <mergeCell ref="F25:G25"/>
    <mergeCell ref="H25:I25"/>
    <mergeCell ref="J25:K25"/>
    <mergeCell ref="L25:M25"/>
    <mergeCell ref="N25:O25"/>
    <mergeCell ref="AL24:AO24"/>
    <mergeCell ref="AP24:AS24"/>
    <mergeCell ref="AT24:AW24"/>
    <mergeCell ref="AX24:BA24"/>
    <mergeCell ref="BB24:BE24"/>
    <mergeCell ref="BF24:BI24"/>
    <mergeCell ref="V24:W24"/>
    <mergeCell ref="X24:Y24"/>
    <mergeCell ref="Z24:AA24"/>
    <mergeCell ref="AB24:AC24"/>
    <mergeCell ref="AD24:AG24"/>
    <mergeCell ref="AH24:AK24"/>
    <mergeCell ref="BV25:BW25"/>
    <mergeCell ref="B24:D24"/>
    <mergeCell ref="F24:G24"/>
    <mergeCell ref="H24:I24"/>
    <mergeCell ref="J24:K24"/>
    <mergeCell ref="L24:M24"/>
    <mergeCell ref="N24:O24"/>
    <mergeCell ref="P24:Q24"/>
    <mergeCell ref="R24:S24"/>
    <mergeCell ref="T24:U24"/>
    <mergeCell ref="BJ24:BM24"/>
    <mergeCell ref="BN24:BQ24"/>
    <mergeCell ref="BR24:BU24"/>
    <mergeCell ref="AX25:BA25"/>
    <mergeCell ref="BB25:BE25"/>
    <mergeCell ref="BF25:BI25"/>
    <mergeCell ref="BJ25:BM25"/>
    <mergeCell ref="BN25:BQ25"/>
    <mergeCell ref="BR25:BU25"/>
    <mergeCell ref="AB25:AC25"/>
    <mergeCell ref="AD25:AG25"/>
    <mergeCell ref="AH25:AK25"/>
    <mergeCell ref="AL25:AO25"/>
    <mergeCell ref="AP25:AS25"/>
    <mergeCell ref="AT25:AW25"/>
    <mergeCell ref="P25:Q25"/>
    <mergeCell ref="R25:S25"/>
    <mergeCell ref="T25:U25"/>
    <mergeCell ref="V25:W25"/>
    <mergeCell ref="X25:Y25"/>
    <mergeCell ref="Z25:AA25"/>
    <mergeCell ref="BV26:BW26"/>
    <mergeCell ref="B27:D27"/>
    <mergeCell ref="F27:G27"/>
    <mergeCell ref="H27:I27"/>
    <mergeCell ref="J27:K27"/>
    <mergeCell ref="L27:M27"/>
    <mergeCell ref="N27:O27"/>
    <mergeCell ref="AL26:AO26"/>
    <mergeCell ref="AP26:AS26"/>
    <mergeCell ref="AT26:AW26"/>
    <mergeCell ref="AX26:BA26"/>
    <mergeCell ref="BB26:BE26"/>
    <mergeCell ref="BF26:BI26"/>
    <mergeCell ref="V26:W26"/>
    <mergeCell ref="X26:Y26"/>
    <mergeCell ref="Z26:AA26"/>
    <mergeCell ref="AB26:AC26"/>
    <mergeCell ref="AD26:AG26"/>
    <mergeCell ref="AH26:AK26"/>
    <mergeCell ref="BV27:BW27"/>
    <mergeCell ref="B26:D26"/>
    <mergeCell ref="F26:G26"/>
    <mergeCell ref="H26:I26"/>
    <mergeCell ref="J26:K26"/>
    <mergeCell ref="L26:M26"/>
    <mergeCell ref="N26:O26"/>
    <mergeCell ref="P26:Q26"/>
    <mergeCell ref="R26:S26"/>
    <mergeCell ref="T26:U26"/>
    <mergeCell ref="BJ26:BM26"/>
    <mergeCell ref="BN26:BQ26"/>
    <mergeCell ref="BR26:BU26"/>
    <mergeCell ref="AX27:BA27"/>
    <mergeCell ref="BB27:BE27"/>
    <mergeCell ref="BF27:BI27"/>
    <mergeCell ref="BJ27:BM27"/>
    <mergeCell ref="BN27:BQ27"/>
    <mergeCell ref="BR27:BU27"/>
    <mergeCell ref="AB27:AC27"/>
    <mergeCell ref="AD27:AG27"/>
    <mergeCell ref="AH27:AK27"/>
    <mergeCell ref="AL27:AO27"/>
    <mergeCell ref="AP27:AS27"/>
    <mergeCell ref="AT27:AW27"/>
    <mergeCell ref="P27:Q27"/>
    <mergeCell ref="R27:S27"/>
    <mergeCell ref="T27:U27"/>
    <mergeCell ref="V27:W27"/>
    <mergeCell ref="X27:Y27"/>
    <mergeCell ref="Z27:AA27"/>
    <mergeCell ref="BV28:BW28"/>
    <mergeCell ref="B29:D29"/>
    <mergeCell ref="F29:G29"/>
    <mergeCell ref="H29:I29"/>
    <mergeCell ref="J29:K29"/>
    <mergeCell ref="L29:M29"/>
    <mergeCell ref="N29:O29"/>
    <mergeCell ref="AL28:AO28"/>
    <mergeCell ref="AP28:AS28"/>
    <mergeCell ref="AT28:AW28"/>
    <mergeCell ref="AX28:BA28"/>
    <mergeCell ref="BB28:BE28"/>
    <mergeCell ref="BF28:BI28"/>
    <mergeCell ref="V28:W28"/>
    <mergeCell ref="X28:Y28"/>
    <mergeCell ref="Z28:AA28"/>
    <mergeCell ref="AB28:AC28"/>
    <mergeCell ref="AD28:AG28"/>
    <mergeCell ref="AH28:AK28"/>
    <mergeCell ref="BV29:BW29"/>
    <mergeCell ref="B28:D28"/>
    <mergeCell ref="F28:G28"/>
    <mergeCell ref="H28:I28"/>
    <mergeCell ref="J28:K28"/>
    <mergeCell ref="L28:M28"/>
    <mergeCell ref="N28:O28"/>
    <mergeCell ref="P28:Q28"/>
    <mergeCell ref="R28:S28"/>
    <mergeCell ref="T28:U28"/>
    <mergeCell ref="BJ28:BM28"/>
    <mergeCell ref="BN28:BQ28"/>
    <mergeCell ref="BR28:BU28"/>
    <mergeCell ref="AX29:BA29"/>
    <mergeCell ref="BB29:BE29"/>
    <mergeCell ref="BF29:BI29"/>
    <mergeCell ref="BJ29:BM29"/>
    <mergeCell ref="BN29:BQ29"/>
    <mergeCell ref="BR29:BU29"/>
    <mergeCell ref="AB29:AC29"/>
    <mergeCell ref="AD29:AG29"/>
    <mergeCell ref="AH29:AK29"/>
    <mergeCell ref="AL29:AO29"/>
    <mergeCell ref="AP29:AS29"/>
    <mergeCell ref="AT29:AW29"/>
    <mergeCell ref="P29:Q29"/>
    <mergeCell ref="R29:S29"/>
    <mergeCell ref="T29:U29"/>
    <mergeCell ref="V29:W29"/>
    <mergeCell ref="X29:Y29"/>
    <mergeCell ref="Z29:AA29"/>
    <mergeCell ref="BV30:BW30"/>
    <mergeCell ref="B31:D31"/>
    <mergeCell ref="F31:G31"/>
    <mergeCell ref="H31:I31"/>
    <mergeCell ref="J31:K31"/>
    <mergeCell ref="L31:M31"/>
    <mergeCell ref="N31:O31"/>
    <mergeCell ref="AL30:AO30"/>
    <mergeCell ref="AP30:AS30"/>
    <mergeCell ref="AT30:AW30"/>
    <mergeCell ref="AX30:BA30"/>
    <mergeCell ref="BB30:BE30"/>
    <mergeCell ref="BF30:BI30"/>
    <mergeCell ref="V30:W30"/>
    <mergeCell ref="X30:Y30"/>
    <mergeCell ref="Z30:AA30"/>
    <mergeCell ref="AB30:AC30"/>
    <mergeCell ref="AD30:AG30"/>
    <mergeCell ref="AH30:AK30"/>
    <mergeCell ref="BV31:BW31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30:BM30"/>
    <mergeCell ref="BN30:BQ30"/>
    <mergeCell ref="BR30:BU30"/>
    <mergeCell ref="AX31:BA31"/>
    <mergeCell ref="BB31:BE31"/>
    <mergeCell ref="BF31:BI31"/>
    <mergeCell ref="BJ31:BM31"/>
    <mergeCell ref="BN31:BQ31"/>
    <mergeCell ref="BR31:BU31"/>
    <mergeCell ref="AB31:AC31"/>
    <mergeCell ref="AD31:AG31"/>
    <mergeCell ref="AH31:AK31"/>
    <mergeCell ref="AL31:AO31"/>
    <mergeCell ref="AP31:AS31"/>
    <mergeCell ref="AT31:AW31"/>
    <mergeCell ref="P31:Q31"/>
    <mergeCell ref="R31:S31"/>
    <mergeCell ref="T31:U31"/>
    <mergeCell ref="V31:W31"/>
    <mergeCell ref="X31:Y31"/>
    <mergeCell ref="Z31:AA31"/>
    <mergeCell ref="BV32:BW32"/>
    <mergeCell ref="B33:D33"/>
    <mergeCell ref="F33:G33"/>
    <mergeCell ref="H33:I33"/>
    <mergeCell ref="J33:K33"/>
    <mergeCell ref="L33:M33"/>
    <mergeCell ref="N33:O33"/>
    <mergeCell ref="AL32:AO32"/>
    <mergeCell ref="AP32:AS32"/>
    <mergeCell ref="AT32:AW32"/>
    <mergeCell ref="AX32:BA32"/>
    <mergeCell ref="BB32:BE32"/>
    <mergeCell ref="BF32:BI32"/>
    <mergeCell ref="V32:W32"/>
    <mergeCell ref="X32:Y32"/>
    <mergeCell ref="Z32:AA32"/>
    <mergeCell ref="AB32:AC32"/>
    <mergeCell ref="AD32:AG32"/>
    <mergeCell ref="AH32:AK32"/>
    <mergeCell ref="BV33:BW33"/>
    <mergeCell ref="B32:D32"/>
    <mergeCell ref="F32:G32"/>
    <mergeCell ref="H32:I32"/>
    <mergeCell ref="J32:K32"/>
    <mergeCell ref="L32:M32"/>
    <mergeCell ref="N32:O32"/>
    <mergeCell ref="P32:Q32"/>
    <mergeCell ref="R32:S32"/>
    <mergeCell ref="T32:U32"/>
    <mergeCell ref="BJ32:BM32"/>
    <mergeCell ref="BN32:BQ32"/>
    <mergeCell ref="BR32:BU32"/>
    <mergeCell ref="AX33:BA33"/>
    <mergeCell ref="BB33:BE33"/>
    <mergeCell ref="BF33:BI33"/>
    <mergeCell ref="BJ33:BM33"/>
    <mergeCell ref="BN33:BQ33"/>
    <mergeCell ref="BR33:BU33"/>
    <mergeCell ref="AB33:AC33"/>
    <mergeCell ref="AD33:AG33"/>
    <mergeCell ref="AH33:AK33"/>
    <mergeCell ref="AL33:AO33"/>
    <mergeCell ref="AP33:AS33"/>
    <mergeCell ref="AT33:AW33"/>
    <mergeCell ref="P33:Q33"/>
    <mergeCell ref="R33:S33"/>
    <mergeCell ref="T33:U33"/>
    <mergeCell ref="V33:W33"/>
    <mergeCell ref="X33:Y33"/>
    <mergeCell ref="Z33:AA33"/>
    <mergeCell ref="BV34:BW34"/>
    <mergeCell ref="B35:D35"/>
    <mergeCell ref="F35:G35"/>
    <mergeCell ref="H35:I35"/>
    <mergeCell ref="J35:K35"/>
    <mergeCell ref="L35:M35"/>
    <mergeCell ref="N35:O35"/>
    <mergeCell ref="AL34:AO34"/>
    <mergeCell ref="AP34:AS34"/>
    <mergeCell ref="AT34:AW34"/>
    <mergeCell ref="AX34:BA34"/>
    <mergeCell ref="BB34:BE34"/>
    <mergeCell ref="BF34:BI34"/>
    <mergeCell ref="V34:W34"/>
    <mergeCell ref="X34:Y34"/>
    <mergeCell ref="Z34:AA34"/>
    <mergeCell ref="AB34:AC34"/>
    <mergeCell ref="AD34:AG34"/>
    <mergeCell ref="AH34:AK34"/>
    <mergeCell ref="BV35:BW35"/>
    <mergeCell ref="B34:D34"/>
    <mergeCell ref="F34:G34"/>
    <mergeCell ref="H34:I34"/>
    <mergeCell ref="J34:K34"/>
    <mergeCell ref="L34:M34"/>
    <mergeCell ref="N34:O34"/>
    <mergeCell ref="P34:Q34"/>
    <mergeCell ref="R34:S34"/>
    <mergeCell ref="T34:U34"/>
    <mergeCell ref="BJ34:BM34"/>
    <mergeCell ref="BN34:BQ34"/>
    <mergeCell ref="BR34:BU34"/>
    <mergeCell ref="AX35:BA35"/>
    <mergeCell ref="BB35:BE35"/>
    <mergeCell ref="BF35:BI35"/>
    <mergeCell ref="BJ35:BM35"/>
    <mergeCell ref="BN35:BQ35"/>
    <mergeCell ref="BR35:BU35"/>
    <mergeCell ref="AB35:AC35"/>
    <mergeCell ref="AD35:AG35"/>
    <mergeCell ref="AH35:AK35"/>
    <mergeCell ref="AL35:AO35"/>
    <mergeCell ref="AP35:AS35"/>
    <mergeCell ref="AT35:AW35"/>
    <mergeCell ref="P35:Q35"/>
    <mergeCell ref="R35:S35"/>
    <mergeCell ref="T35:U35"/>
    <mergeCell ref="V35:W35"/>
    <mergeCell ref="X35:Y35"/>
    <mergeCell ref="Z35:AA35"/>
    <mergeCell ref="BV36:BW36"/>
    <mergeCell ref="B37:D37"/>
    <mergeCell ref="F37:G37"/>
    <mergeCell ref="H37:I37"/>
    <mergeCell ref="J37:K37"/>
    <mergeCell ref="L37:M37"/>
    <mergeCell ref="N37:O37"/>
    <mergeCell ref="AL36:AO36"/>
    <mergeCell ref="AP36:AS36"/>
    <mergeCell ref="AT36:AW36"/>
    <mergeCell ref="AX36:BA36"/>
    <mergeCell ref="BB36:BE36"/>
    <mergeCell ref="BF36:BI36"/>
    <mergeCell ref="V36:W36"/>
    <mergeCell ref="X36:Y36"/>
    <mergeCell ref="Z36:AA36"/>
    <mergeCell ref="AB36:AC36"/>
    <mergeCell ref="AD36:AG36"/>
    <mergeCell ref="AH36:AK36"/>
    <mergeCell ref="BV37:BW37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BJ36:BM36"/>
    <mergeCell ref="BN36:BQ36"/>
    <mergeCell ref="BR36:BU36"/>
    <mergeCell ref="AX37:BA37"/>
    <mergeCell ref="BB37:BE37"/>
    <mergeCell ref="BF37:BI37"/>
    <mergeCell ref="BJ37:BM37"/>
    <mergeCell ref="BN37:BQ37"/>
    <mergeCell ref="BR37:BU37"/>
    <mergeCell ref="AB37:AC37"/>
    <mergeCell ref="AD37:AG37"/>
    <mergeCell ref="AH37:AK37"/>
    <mergeCell ref="AL37:AO37"/>
    <mergeCell ref="AP37:AS37"/>
    <mergeCell ref="AT37:AW37"/>
    <mergeCell ref="P37:Q37"/>
    <mergeCell ref="R37:S37"/>
    <mergeCell ref="T37:U37"/>
    <mergeCell ref="V37:W37"/>
    <mergeCell ref="X37:Y37"/>
    <mergeCell ref="Z37:AA37"/>
    <mergeCell ref="BV38:BW38"/>
    <mergeCell ref="B39:D39"/>
    <mergeCell ref="F39:G39"/>
    <mergeCell ref="H39:I39"/>
    <mergeCell ref="J39:K39"/>
    <mergeCell ref="L39:M39"/>
    <mergeCell ref="N39:O39"/>
    <mergeCell ref="AL38:AO38"/>
    <mergeCell ref="AP38:AS38"/>
    <mergeCell ref="AT38:AW38"/>
    <mergeCell ref="AX38:BA38"/>
    <mergeCell ref="BB38:BE38"/>
    <mergeCell ref="BF38:BI38"/>
    <mergeCell ref="V38:W38"/>
    <mergeCell ref="X38:Y38"/>
    <mergeCell ref="Z38:AA38"/>
    <mergeCell ref="AB38:AC38"/>
    <mergeCell ref="AD38:AG38"/>
    <mergeCell ref="AH38:AK38"/>
    <mergeCell ref="BV39:BW39"/>
    <mergeCell ref="B38:D38"/>
    <mergeCell ref="F38:G38"/>
    <mergeCell ref="H38:I38"/>
    <mergeCell ref="J38:K38"/>
    <mergeCell ref="L38:M38"/>
    <mergeCell ref="N38:O38"/>
    <mergeCell ref="P38:Q38"/>
    <mergeCell ref="R38:S38"/>
    <mergeCell ref="T38:U38"/>
    <mergeCell ref="BJ38:BM38"/>
    <mergeCell ref="BN38:BQ38"/>
    <mergeCell ref="BR38:BU38"/>
    <mergeCell ref="AX39:BA39"/>
    <mergeCell ref="BB39:BE39"/>
    <mergeCell ref="BF39:BI39"/>
    <mergeCell ref="BJ39:BM39"/>
    <mergeCell ref="BN39:BQ39"/>
    <mergeCell ref="BR39:BU39"/>
    <mergeCell ref="AB39:AC39"/>
    <mergeCell ref="AD39:AG39"/>
    <mergeCell ref="AH39:AK39"/>
    <mergeCell ref="AL39:AO39"/>
    <mergeCell ref="AP39:AS39"/>
    <mergeCell ref="AT39:AW39"/>
    <mergeCell ref="P39:Q39"/>
    <mergeCell ref="R39:S39"/>
    <mergeCell ref="T39:U39"/>
    <mergeCell ref="V39:W39"/>
    <mergeCell ref="X39:Y39"/>
    <mergeCell ref="Z39:AA39"/>
    <mergeCell ref="BV40:BW40"/>
    <mergeCell ref="B41:D41"/>
    <mergeCell ref="F41:G41"/>
    <mergeCell ref="H41:I41"/>
    <mergeCell ref="J41:K41"/>
    <mergeCell ref="L41:M41"/>
    <mergeCell ref="N41:O41"/>
    <mergeCell ref="AL40:AO40"/>
    <mergeCell ref="AP40:AS40"/>
    <mergeCell ref="AT40:AW40"/>
    <mergeCell ref="AX40:BA40"/>
    <mergeCell ref="BB40:BE40"/>
    <mergeCell ref="BF40:BI40"/>
    <mergeCell ref="V40:W40"/>
    <mergeCell ref="X40:Y40"/>
    <mergeCell ref="Z40:AA40"/>
    <mergeCell ref="AB40:AC40"/>
    <mergeCell ref="AD40:AG40"/>
    <mergeCell ref="AH40:AK40"/>
    <mergeCell ref="BV41:BW41"/>
    <mergeCell ref="B40:D40"/>
    <mergeCell ref="F40:G40"/>
    <mergeCell ref="H40:I40"/>
    <mergeCell ref="J40:K40"/>
    <mergeCell ref="L40:M40"/>
    <mergeCell ref="N40:O40"/>
    <mergeCell ref="P40:Q40"/>
    <mergeCell ref="R40:S40"/>
    <mergeCell ref="T40:U40"/>
    <mergeCell ref="BJ40:BM40"/>
    <mergeCell ref="BN40:BQ40"/>
    <mergeCell ref="BR40:BU40"/>
    <mergeCell ref="AX41:BA41"/>
    <mergeCell ref="BB41:BE41"/>
    <mergeCell ref="BF41:BI41"/>
    <mergeCell ref="BJ41:BM41"/>
    <mergeCell ref="BN41:BQ41"/>
    <mergeCell ref="BR41:BU41"/>
    <mergeCell ref="AB41:AC41"/>
    <mergeCell ref="AD41:AG41"/>
    <mergeCell ref="AH41:AK41"/>
    <mergeCell ref="AL41:AO41"/>
    <mergeCell ref="AP41:AS41"/>
    <mergeCell ref="AT41:AW41"/>
    <mergeCell ref="P41:Q41"/>
    <mergeCell ref="R41:S41"/>
    <mergeCell ref="T41:U41"/>
    <mergeCell ref="V41:W41"/>
    <mergeCell ref="X41:Y41"/>
    <mergeCell ref="Z41:AA41"/>
    <mergeCell ref="BV42:BW42"/>
    <mergeCell ref="B43:D43"/>
    <mergeCell ref="F43:G43"/>
    <mergeCell ref="H43:I43"/>
    <mergeCell ref="J43:K43"/>
    <mergeCell ref="L43:M43"/>
    <mergeCell ref="N43:O43"/>
    <mergeCell ref="AL42:AO42"/>
    <mergeCell ref="AP42:AS42"/>
    <mergeCell ref="AT42:AW42"/>
    <mergeCell ref="AX42:BA42"/>
    <mergeCell ref="BB42:BE42"/>
    <mergeCell ref="BF42:BI42"/>
    <mergeCell ref="V42:W42"/>
    <mergeCell ref="X42:Y42"/>
    <mergeCell ref="Z42:AA42"/>
    <mergeCell ref="AB42:AC42"/>
    <mergeCell ref="AD42:AG42"/>
    <mergeCell ref="AH42:AK42"/>
    <mergeCell ref="BV43:BW43"/>
    <mergeCell ref="B42:D42"/>
    <mergeCell ref="F42:G42"/>
    <mergeCell ref="H42:I42"/>
    <mergeCell ref="J42:K42"/>
    <mergeCell ref="L42:M42"/>
    <mergeCell ref="N42:O42"/>
    <mergeCell ref="P42:Q42"/>
    <mergeCell ref="R42:S42"/>
    <mergeCell ref="T42:U42"/>
    <mergeCell ref="BJ42:BM42"/>
    <mergeCell ref="BN42:BQ42"/>
    <mergeCell ref="BR42:BU42"/>
    <mergeCell ref="AX43:BA43"/>
    <mergeCell ref="BB43:BE43"/>
    <mergeCell ref="BF43:BI43"/>
    <mergeCell ref="BJ43:BM43"/>
    <mergeCell ref="BN43:BQ43"/>
    <mergeCell ref="BR43:BU43"/>
    <mergeCell ref="AB43:AC43"/>
    <mergeCell ref="AD43:AG43"/>
    <mergeCell ref="AH43:AK43"/>
    <mergeCell ref="AL43:AO43"/>
    <mergeCell ref="AP43:AS43"/>
    <mergeCell ref="AT43:AW43"/>
    <mergeCell ref="P43:Q43"/>
    <mergeCell ref="R43:S43"/>
    <mergeCell ref="T43:U43"/>
    <mergeCell ref="V43:W43"/>
    <mergeCell ref="X43:Y43"/>
    <mergeCell ref="Z43:AA43"/>
    <mergeCell ref="BV44:BW44"/>
    <mergeCell ref="B45:D45"/>
    <mergeCell ref="F45:G45"/>
    <mergeCell ref="H45:I45"/>
    <mergeCell ref="J45:K45"/>
    <mergeCell ref="L45:M45"/>
    <mergeCell ref="N45:O45"/>
    <mergeCell ref="AL44:AO44"/>
    <mergeCell ref="AP44:AS44"/>
    <mergeCell ref="AT44:AW44"/>
    <mergeCell ref="AX44:BA44"/>
    <mergeCell ref="BB44:BE44"/>
    <mergeCell ref="BF44:BI44"/>
    <mergeCell ref="V44:W44"/>
    <mergeCell ref="X44:Y44"/>
    <mergeCell ref="Z44:AA44"/>
    <mergeCell ref="AB44:AC44"/>
    <mergeCell ref="AD44:AG44"/>
    <mergeCell ref="AH44:AK44"/>
    <mergeCell ref="BV45:BW45"/>
    <mergeCell ref="B44:D44"/>
    <mergeCell ref="F44:G44"/>
    <mergeCell ref="H44:I44"/>
    <mergeCell ref="J44:K44"/>
    <mergeCell ref="L44:M44"/>
    <mergeCell ref="N44:O44"/>
    <mergeCell ref="P44:Q44"/>
    <mergeCell ref="R44:S44"/>
    <mergeCell ref="T44:U44"/>
    <mergeCell ref="BJ44:BM44"/>
    <mergeCell ref="BN44:BQ44"/>
    <mergeCell ref="BR44:BU44"/>
    <mergeCell ref="AX45:BA45"/>
    <mergeCell ref="BB45:BE45"/>
    <mergeCell ref="BF45:BI45"/>
    <mergeCell ref="BJ45:BM45"/>
    <mergeCell ref="BN45:BQ45"/>
    <mergeCell ref="BR45:BU45"/>
    <mergeCell ref="AB45:AC45"/>
    <mergeCell ref="AD45:AG45"/>
    <mergeCell ref="AH45:AK45"/>
    <mergeCell ref="AL45:AO45"/>
    <mergeCell ref="AP45:AS45"/>
    <mergeCell ref="AT45:AW45"/>
    <mergeCell ref="P45:Q45"/>
    <mergeCell ref="R45:S45"/>
    <mergeCell ref="T45:U45"/>
    <mergeCell ref="V45:W45"/>
    <mergeCell ref="X45:Y45"/>
    <mergeCell ref="Z45:AA45"/>
    <mergeCell ref="BV46:BW46"/>
    <mergeCell ref="B47:D47"/>
    <mergeCell ref="F47:G47"/>
    <mergeCell ref="H47:I47"/>
    <mergeCell ref="J47:K47"/>
    <mergeCell ref="L47:M47"/>
    <mergeCell ref="N47:O47"/>
    <mergeCell ref="AL46:AO46"/>
    <mergeCell ref="AP46:AS46"/>
    <mergeCell ref="AT46:AW46"/>
    <mergeCell ref="AX46:BA46"/>
    <mergeCell ref="BB46:BE46"/>
    <mergeCell ref="BF46:BI46"/>
    <mergeCell ref="V46:W46"/>
    <mergeCell ref="X46:Y46"/>
    <mergeCell ref="Z46:AA46"/>
    <mergeCell ref="AB46:AC46"/>
    <mergeCell ref="AD46:AG46"/>
    <mergeCell ref="AH46:AK46"/>
    <mergeCell ref="BV47:BW47"/>
    <mergeCell ref="B46:D46"/>
    <mergeCell ref="F46:G46"/>
    <mergeCell ref="H46:I46"/>
    <mergeCell ref="J46:K46"/>
    <mergeCell ref="L46:M46"/>
    <mergeCell ref="N46:O46"/>
    <mergeCell ref="P46:Q46"/>
    <mergeCell ref="R46:S46"/>
    <mergeCell ref="T46:U46"/>
    <mergeCell ref="BJ46:BM46"/>
    <mergeCell ref="BN46:BQ46"/>
    <mergeCell ref="BR46:BU46"/>
    <mergeCell ref="AX47:BA47"/>
    <mergeCell ref="BB47:BE47"/>
    <mergeCell ref="BF47:BI47"/>
    <mergeCell ref="BJ47:BM47"/>
    <mergeCell ref="BN47:BQ47"/>
    <mergeCell ref="BR47:BU47"/>
    <mergeCell ref="AB47:AC47"/>
    <mergeCell ref="AD47:AG47"/>
    <mergeCell ref="AH47:AK47"/>
    <mergeCell ref="AL47:AO47"/>
    <mergeCell ref="AP47:AS47"/>
    <mergeCell ref="AT47:AW47"/>
    <mergeCell ref="P47:Q47"/>
    <mergeCell ref="R47:S47"/>
    <mergeCell ref="T47:U47"/>
    <mergeCell ref="V47:W47"/>
    <mergeCell ref="X47:Y47"/>
    <mergeCell ref="Z47:AA47"/>
    <mergeCell ref="BV48:BW48"/>
    <mergeCell ref="B49:D49"/>
    <mergeCell ref="F49:G49"/>
    <mergeCell ref="H49:I49"/>
    <mergeCell ref="J49:K49"/>
    <mergeCell ref="L49:M49"/>
    <mergeCell ref="N49:O49"/>
    <mergeCell ref="AL48:AO48"/>
    <mergeCell ref="AP48:AS48"/>
    <mergeCell ref="AT48:AW48"/>
    <mergeCell ref="AX48:BA48"/>
    <mergeCell ref="BB48:BE48"/>
    <mergeCell ref="BF48:BI48"/>
    <mergeCell ref="V48:W48"/>
    <mergeCell ref="X48:Y48"/>
    <mergeCell ref="Z48:AA48"/>
    <mergeCell ref="AB48:AC48"/>
    <mergeCell ref="AD48:AG48"/>
    <mergeCell ref="AH48:AK48"/>
    <mergeCell ref="BV49:BW49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8:BM48"/>
    <mergeCell ref="BN48:BQ48"/>
    <mergeCell ref="BR48:BU48"/>
    <mergeCell ref="AX49:BA49"/>
    <mergeCell ref="BB49:BE49"/>
    <mergeCell ref="BF49:BI49"/>
    <mergeCell ref="BJ49:BM49"/>
    <mergeCell ref="BN49:BQ49"/>
    <mergeCell ref="BR49:BU49"/>
    <mergeCell ref="AB49:AC49"/>
    <mergeCell ref="AD49:AG49"/>
    <mergeCell ref="AH49:AK49"/>
    <mergeCell ref="AL49:AO49"/>
    <mergeCell ref="AP49:AS49"/>
    <mergeCell ref="AT49:AW49"/>
    <mergeCell ref="P49:Q49"/>
    <mergeCell ref="R49:S49"/>
    <mergeCell ref="T49:U49"/>
    <mergeCell ref="V49:W49"/>
    <mergeCell ref="X49:Y49"/>
    <mergeCell ref="Z49:AA49"/>
    <mergeCell ref="BV50:BW50"/>
    <mergeCell ref="B51:D51"/>
    <mergeCell ref="F51:G51"/>
    <mergeCell ref="H51:I51"/>
    <mergeCell ref="J51:K51"/>
    <mergeCell ref="L51:M51"/>
    <mergeCell ref="N51:O51"/>
    <mergeCell ref="AL50:AO50"/>
    <mergeCell ref="AP50:AS50"/>
    <mergeCell ref="AT50:AW50"/>
    <mergeCell ref="AX50:BA50"/>
    <mergeCell ref="BB50:BE50"/>
    <mergeCell ref="BF50:BI50"/>
    <mergeCell ref="V50:W50"/>
    <mergeCell ref="X50:Y50"/>
    <mergeCell ref="Z50:AA50"/>
    <mergeCell ref="AB50:AC50"/>
    <mergeCell ref="AD50:AG50"/>
    <mergeCell ref="AH50:AK50"/>
    <mergeCell ref="BV51:BW51"/>
    <mergeCell ref="B50:D50"/>
    <mergeCell ref="F50:G50"/>
    <mergeCell ref="H50:I50"/>
    <mergeCell ref="J50:K50"/>
    <mergeCell ref="L50:M50"/>
    <mergeCell ref="N50:O50"/>
    <mergeCell ref="P50:Q50"/>
    <mergeCell ref="R50:S50"/>
    <mergeCell ref="T50:U50"/>
    <mergeCell ref="BJ50:BM50"/>
    <mergeCell ref="BN50:BQ50"/>
    <mergeCell ref="BR50:BU50"/>
    <mergeCell ref="AX51:BA51"/>
    <mergeCell ref="BB51:BE51"/>
    <mergeCell ref="BF51:BI51"/>
    <mergeCell ref="BJ51:BM51"/>
    <mergeCell ref="BN51:BQ51"/>
    <mergeCell ref="BR51:BU51"/>
    <mergeCell ref="AB51:AC51"/>
    <mergeCell ref="AD51:AG51"/>
    <mergeCell ref="AH51:AK51"/>
    <mergeCell ref="AL51:AO51"/>
    <mergeCell ref="AP51:AS51"/>
    <mergeCell ref="AT51:AW51"/>
    <mergeCell ref="P51:Q51"/>
    <mergeCell ref="R51:S51"/>
    <mergeCell ref="T51:U51"/>
    <mergeCell ref="V51:W51"/>
    <mergeCell ref="X51:Y51"/>
    <mergeCell ref="Z51:AA51"/>
    <mergeCell ref="BV52:BW52"/>
    <mergeCell ref="B53:D53"/>
    <mergeCell ref="F53:G53"/>
    <mergeCell ref="H53:I53"/>
    <mergeCell ref="J53:K53"/>
    <mergeCell ref="L53:M53"/>
    <mergeCell ref="N53:O53"/>
    <mergeCell ref="AL52:AO52"/>
    <mergeCell ref="AP52:AS52"/>
    <mergeCell ref="AT52:AW52"/>
    <mergeCell ref="AX52:BA52"/>
    <mergeCell ref="BB52:BE52"/>
    <mergeCell ref="BF52:BI52"/>
    <mergeCell ref="V52:W52"/>
    <mergeCell ref="X52:Y52"/>
    <mergeCell ref="Z52:AA52"/>
    <mergeCell ref="AB52:AC52"/>
    <mergeCell ref="AD52:AG52"/>
    <mergeCell ref="AH52:AK52"/>
    <mergeCell ref="BV53:BW53"/>
    <mergeCell ref="B52:D52"/>
    <mergeCell ref="F52:G52"/>
    <mergeCell ref="H52:I52"/>
    <mergeCell ref="J52:K52"/>
    <mergeCell ref="L52:M52"/>
    <mergeCell ref="N52:O52"/>
    <mergeCell ref="P52:Q52"/>
    <mergeCell ref="R52:S52"/>
    <mergeCell ref="T52:U52"/>
    <mergeCell ref="BJ52:BM52"/>
    <mergeCell ref="BN52:BQ52"/>
    <mergeCell ref="BR52:BU52"/>
    <mergeCell ref="AX53:BA53"/>
    <mergeCell ref="BB53:BE53"/>
    <mergeCell ref="BF53:BI53"/>
    <mergeCell ref="BJ53:BM53"/>
    <mergeCell ref="BN53:BQ53"/>
    <mergeCell ref="BR53:BU53"/>
    <mergeCell ref="AB53:AC53"/>
    <mergeCell ref="AD53:AG53"/>
    <mergeCell ref="AH53:AK53"/>
    <mergeCell ref="AL53:AO53"/>
    <mergeCell ref="AP53:AS53"/>
    <mergeCell ref="AT53:AW53"/>
    <mergeCell ref="P53:Q53"/>
    <mergeCell ref="R53:S53"/>
    <mergeCell ref="T53:U53"/>
    <mergeCell ref="V53:W53"/>
    <mergeCell ref="X53:Y53"/>
    <mergeCell ref="Z53:AA53"/>
    <mergeCell ref="BV54:BW54"/>
    <mergeCell ref="B55:D55"/>
    <mergeCell ref="F55:G55"/>
    <mergeCell ref="H55:I55"/>
    <mergeCell ref="J55:K55"/>
    <mergeCell ref="L55:M55"/>
    <mergeCell ref="N55:O55"/>
    <mergeCell ref="AL54:AO54"/>
    <mergeCell ref="AP54:AS54"/>
    <mergeCell ref="AT54:AW54"/>
    <mergeCell ref="AX54:BA54"/>
    <mergeCell ref="BB54:BE54"/>
    <mergeCell ref="BF54:BI54"/>
    <mergeCell ref="V54:W54"/>
    <mergeCell ref="X54:Y54"/>
    <mergeCell ref="Z54:AA54"/>
    <mergeCell ref="AB54:AC54"/>
    <mergeCell ref="AD54:AG54"/>
    <mergeCell ref="AH54:AK54"/>
    <mergeCell ref="BV55:BW55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4:BM54"/>
    <mergeCell ref="BN54:BQ54"/>
    <mergeCell ref="BR54:BU54"/>
    <mergeCell ref="AX55:BA55"/>
    <mergeCell ref="BB55:BE55"/>
    <mergeCell ref="BF55:BI55"/>
    <mergeCell ref="BJ55:BM55"/>
    <mergeCell ref="BN55:BQ55"/>
    <mergeCell ref="BR55:BU55"/>
    <mergeCell ref="AB55:AC55"/>
    <mergeCell ref="AD55:AG55"/>
    <mergeCell ref="AH55:AK55"/>
    <mergeCell ref="AL55:AO55"/>
    <mergeCell ref="AP55:AS55"/>
    <mergeCell ref="AT55:AW55"/>
    <mergeCell ref="P55:Q55"/>
    <mergeCell ref="R55:S55"/>
    <mergeCell ref="T55:U55"/>
    <mergeCell ref="V55:W55"/>
    <mergeCell ref="X55:Y55"/>
    <mergeCell ref="Z55:AA55"/>
    <mergeCell ref="BV56:BW56"/>
    <mergeCell ref="B57:D57"/>
    <mergeCell ref="F57:G57"/>
    <mergeCell ref="H57:I57"/>
    <mergeCell ref="J57:K57"/>
    <mergeCell ref="L57:M57"/>
    <mergeCell ref="N57:O57"/>
    <mergeCell ref="AL56:AO56"/>
    <mergeCell ref="AP56:AS56"/>
    <mergeCell ref="AT56:AW56"/>
    <mergeCell ref="AX56:BA56"/>
    <mergeCell ref="BB56:BE56"/>
    <mergeCell ref="BF56:BI56"/>
    <mergeCell ref="V56:W56"/>
    <mergeCell ref="X56:Y56"/>
    <mergeCell ref="Z56:AA56"/>
    <mergeCell ref="AB56:AC56"/>
    <mergeCell ref="AD56:AG56"/>
    <mergeCell ref="AH56:AK56"/>
    <mergeCell ref="BV57:BW57"/>
    <mergeCell ref="B56:D56"/>
    <mergeCell ref="F56:G56"/>
    <mergeCell ref="H56:I56"/>
    <mergeCell ref="J56:K56"/>
    <mergeCell ref="L56:M56"/>
    <mergeCell ref="N56:O56"/>
    <mergeCell ref="P56:Q56"/>
    <mergeCell ref="R56:S56"/>
    <mergeCell ref="T56:U56"/>
    <mergeCell ref="BJ56:BM56"/>
    <mergeCell ref="BN56:BQ56"/>
    <mergeCell ref="BR56:BU56"/>
    <mergeCell ref="AX57:BA57"/>
    <mergeCell ref="BB57:BE57"/>
    <mergeCell ref="BF57:BI57"/>
    <mergeCell ref="BJ57:BM57"/>
    <mergeCell ref="BN57:BQ57"/>
    <mergeCell ref="BR57:BU57"/>
    <mergeCell ref="AB57:AC57"/>
    <mergeCell ref="AD57:AG57"/>
    <mergeCell ref="AH57:AK57"/>
    <mergeCell ref="AL57:AO57"/>
    <mergeCell ref="AP57:AS57"/>
    <mergeCell ref="AT57:AW57"/>
    <mergeCell ref="P57:Q57"/>
    <mergeCell ref="R57:S57"/>
    <mergeCell ref="T57:U57"/>
    <mergeCell ref="V57:W57"/>
    <mergeCell ref="X57:Y57"/>
    <mergeCell ref="Z57:AA57"/>
    <mergeCell ref="BV58:BW58"/>
    <mergeCell ref="B59:D59"/>
    <mergeCell ref="F59:G59"/>
    <mergeCell ref="H59:I59"/>
    <mergeCell ref="J59:K59"/>
    <mergeCell ref="L59:M59"/>
    <mergeCell ref="N59:O59"/>
    <mergeCell ref="AL58:AO58"/>
    <mergeCell ref="AP58:AS58"/>
    <mergeCell ref="AT58:AW58"/>
    <mergeCell ref="AX58:BA58"/>
    <mergeCell ref="BB58:BE58"/>
    <mergeCell ref="BF58:BI58"/>
    <mergeCell ref="V58:W58"/>
    <mergeCell ref="X58:Y58"/>
    <mergeCell ref="Z58:AA58"/>
    <mergeCell ref="AB58:AC58"/>
    <mergeCell ref="AD58:AG58"/>
    <mergeCell ref="AH58:AK58"/>
    <mergeCell ref="BV59:BW59"/>
    <mergeCell ref="B58:D58"/>
    <mergeCell ref="F58:G58"/>
    <mergeCell ref="H58:I58"/>
    <mergeCell ref="J58:K58"/>
    <mergeCell ref="L58:M58"/>
    <mergeCell ref="N58:O58"/>
    <mergeCell ref="P58:Q58"/>
    <mergeCell ref="R58:S58"/>
    <mergeCell ref="T58:U58"/>
    <mergeCell ref="BJ58:BM58"/>
    <mergeCell ref="BN58:BQ58"/>
    <mergeCell ref="BR58:BU58"/>
    <mergeCell ref="BR60:BU60"/>
    <mergeCell ref="AX59:BA59"/>
    <mergeCell ref="BB59:BE59"/>
    <mergeCell ref="BF59:BI59"/>
    <mergeCell ref="BJ59:BM59"/>
    <mergeCell ref="BN59:BQ59"/>
    <mergeCell ref="BR59:BU59"/>
    <mergeCell ref="AB59:AC59"/>
    <mergeCell ref="AD59:AG59"/>
    <mergeCell ref="AH59:AK59"/>
    <mergeCell ref="AL59:AO59"/>
    <mergeCell ref="AP59:AS59"/>
    <mergeCell ref="AT59:AW59"/>
    <mergeCell ref="P59:Q59"/>
    <mergeCell ref="R59:S59"/>
    <mergeCell ref="T59:U59"/>
    <mergeCell ref="V59:W59"/>
    <mergeCell ref="X59:Y59"/>
    <mergeCell ref="Z59:AA59"/>
  </mergeCells>
  <conditionalFormatting sqref="BB10:BE59">
    <cfRule type="cellIs" dxfId="19" priority="2" operator="lessThan">
      <formula>60</formula>
    </cfRule>
  </conditionalFormatting>
  <conditionalFormatting sqref="BJ10:BM59">
    <cfRule type="cellIs" dxfId="18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/>
  <dimension ref="A1:CM60"/>
  <sheetViews>
    <sheetView zoomScale="150" zoomScaleNormal="150" workbookViewId="0">
      <selection activeCell="X11" sqref="X11:Y11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 t="s">
        <v>88</v>
      </c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AD4" s="375"/>
      <c r="AE4" s="375"/>
      <c r="AF4" s="375"/>
      <c r="AG4" s="137"/>
      <c r="AH4" s="246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AI4" s="246"/>
      <c r="AJ4" s="246"/>
      <c r="AK4" s="137"/>
      <c r="AL4" s="246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AM4" s="246"/>
      <c r="AN4" s="246"/>
      <c r="AO4" s="137"/>
      <c r="AP4" s="246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AQ4" s="246"/>
      <c r="AR4" s="246"/>
      <c r="AS4" s="113"/>
      <c r="AT4" s="246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AU4" s="246"/>
      <c r="AV4" s="246"/>
      <c r="AW4" s="246"/>
      <c r="AX4" s="113"/>
      <c r="AY4" s="246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AZ4" s="246"/>
      <c r="BA4" s="246"/>
      <c r="BB4" s="113"/>
      <c r="BC4" s="246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"&amp;DataInduk!$D$25&amp;IF(DataInduk!$H$4="Pesantren"," Santri ",IF(DataInduk!$H$4="Sekolah"," Siswa "," 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"&amp;IF(DataInduk!$D$31="Putra","Putra",IF(DataInduk!$D$31="Putri","Putri","")),(IF(LEN(DataInduk!$D$29)&gt;2,LEFT(DataInduk!$D$29,2),DataInduk!$D$29)&amp;IF(DataInduk!$D$37="ABC","F ",".6 ")&amp;IF(DataInduk!$D$31="Putra","Putra",IF(DataInduk!$D$31="Putri","Putri",""))))</f>
        <v xml:space="preserve"> Rekap Nilai Pelajaran Maddah 1 Santri Kelas 3F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"&amp;IF(DataInduk!$D$31="Putra","Pa",IF(DataInduk!$D$31="Putri","Pi","")),(IF(LEN(DataInduk!$D$29)&gt;2,LEFT(DataInduk!$D$29,2),DataInduk!$D$29)&amp;IF(DataInduk!$D$37="ABC","F ",".6 ")&amp;IF(DataInduk!$D$31="Putra","Pa",IF(DataInduk!$D$31="Putri","Pi",""))))&amp;" : "&amp;DataInduk!$D$49</f>
        <v xml:space="preserve">Wali Kelas 3F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 t="s">
        <v>42</v>
      </c>
      <c r="BY9" s="101" t="s">
        <v>43</v>
      </c>
      <c r="BZ9" s="103" t="s">
        <v>44</v>
      </c>
      <c r="CA9" s="104" t="s">
        <v>41</v>
      </c>
    </row>
    <row r="10" spans="1:91" ht="15" customHeight="1">
      <c r="A10" s="105">
        <v>1</v>
      </c>
      <c r="B10" s="259" t="str">
        <f>IF('1_F'!$B9="","",'1_F'!$B9)</f>
        <v/>
      </c>
      <c r="C10" s="260"/>
      <c r="D10" s="261"/>
      <c r="E10" s="109" t="str">
        <f>IF('1_F'!$E9="","",'1_F'!$E9)</f>
        <v/>
      </c>
      <c r="F10" s="308"/>
      <c r="G10" s="309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KD1F!$CB10</f>
        <v/>
      </c>
      <c r="AC10" s="420"/>
      <c r="AD10" s="418" t="str">
        <f>IF(COUNT(F10:AC10)=0,"",AVERAGE(F10:AC10))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342" t="str">
        <f>IF(AND(COUNT(AL10)=0,COUNT(AX10)=0),"",IF(COUNT(AX10)=0,AL10,IF(COUNT(AL10)=0,AX10,AL10+AX10)))</f>
        <v/>
      </c>
      <c r="BC10" s="343"/>
      <c r="BD10" s="343"/>
      <c r="BE10" s="475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IF(OR(COUNT(AL10)=0,COUNT(AX10)=0),"",IF(OR((AL10+AX10)&gt;60,(AL10+AX10)=60),(BB10*DataInduk!$D$27),IF(COUNT(BF10)=0,"",BJ10*DataInduk!$D$27)))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 t="str">
        <f>P1F!$BX9</f>
        <v/>
      </c>
      <c r="BY10" s="117" t="str">
        <f>P1F!$BY9</f>
        <v/>
      </c>
      <c r="BZ10" s="117" t="str">
        <f>P1F!$BZ9</f>
        <v/>
      </c>
      <c r="CA10" s="117" t="str">
        <f>P1F!$CA9</f>
        <v/>
      </c>
    </row>
    <row r="11" spans="1:91" ht="15" customHeight="1">
      <c r="A11" s="106">
        <v>2</v>
      </c>
      <c r="B11" s="250" t="str">
        <f>IF('1_F'!$B10="","",'1_F'!$B10)</f>
        <v/>
      </c>
      <c r="C11" s="251"/>
      <c r="D11" s="252"/>
      <c r="E11" s="110" t="str">
        <f>IF('1_F'!$E10="","",'1_F'!$E10)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KD1F!$CB11</f>
        <v/>
      </c>
      <c r="AC11" s="385"/>
      <c r="AD11" s="384" t="str">
        <f>IF(COUNT(F11:AC11)=0,"",AVERAGE(F11:AC11))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IF(OR(COUNT(AL11)=0,COUNT(AX11)=0),"",IF(OR((AL11+AX11)&gt;60,(AL11+AX11)=60),(BB11*DataInduk!$D$27),IF(COUNT(BF11)=0,"",BJ11*DataInduk!$D$27)))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P1F!$BX10</f>
        <v/>
      </c>
      <c r="BY11" s="118" t="str">
        <f>P1F!$BY10</f>
        <v/>
      </c>
      <c r="BZ11" s="118" t="str">
        <f>P1F!$BZ10</f>
        <v/>
      </c>
      <c r="CA11" s="118" t="str">
        <f>P1F!$CA10</f>
        <v/>
      </c>
    </row>
    <row r="12" spans="1:91" ht="15" customHeight="1">
      <c r="A12" s="107">
        <v>3</v>
      </c>
      <c r="B12" s="253" t="str">
        <f>IF('1_F'!$B11="","",'1_F'!$B11)</f>
        <v/>
      </c>
      <c r="C12" s="254"/>
      <c r="D12" s="255"/>
      <c r="E12" s="111" t="str">
        <f>IF('1_F'!$E11="","",'1_F'!$E11)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KD1F!$CB12</f>
        <v/>
      </c>
      <c r="AC12" s="402"/>
      <c r="AD12" s="400" t="str">
        <f>IF(COUNT(F12:AC12)=0,"",AVERAGE(F12:AC12))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IF(OR(COUNT(AL12)=0,COUNT(AX12)=0),"",IF(OR((AL12+AX12)&gt;60,(AL12+AX12)=60),(BB12*DataInduk!$D$27),IF(COUNT(BF12)=0,"",BJ12*DataInduk!$D$27)))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 t="str">
        <f>P1F!$BX11</f>
        <v/>
      </c>
      <c r="BY12" s="119" t="str">
        <f>P1F!$BY11</f>
        <v/>
      </c>
      <c r="BZ12" s="119" t="str">
        <f>P1F!$BZ11</f>
        <v/>
      </c>
      <c r="CA12" s="119" t="str">
        <f>P1F!$CA11</f>
        <v/>
      </c>
    </row>
    <row r="13" spans="1:91" ht="15" customHeight="1">
      <c r="A13" s="106">
        <v>4</v>
      </c>
      <c r="B13" s="250" t="str">
        <f>IF('1_F'!$B12="","",'1_F'!$B12)</f>
        <v/>
      </c>
      <c r="C13" s="251"/>
      <c r="D13" s="252"/>
      <c r="E13" s="110" t="str">
        <f>IF('1_F'!$E12="","",'1_F'!$E12)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KD1F!$CB13</f>
        <v/>
      </c>
      <c r="AC13" s="385"/>
      <c r="AD13" s="384" t="str">
        <f t="shared" ref="AD13:AD58" si="0">IF(COUNT(F13:AC13)=0,"",AVERAGE(F13:AC13))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IF(OR(COUNT(AL13)=0,COUNT(AX13)=0),"",IF(OR((AL13+AX13)&gt;60,(AL13+AX13)=60),(BB13*DataInduk!$D$27),IF(COUNT(BF13)=0,"",BJ13*DataInduk!$D$27)))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 t="str">
        <f>P1F!$BX12</f>
        <v/>
      </c>
      <c r="BY13" s="118" t="str">
        <f>P1F!$BY12</f>
        <v/>
      </c>
      <c r="BZ13" s="118" t="str">
        <f>P1F!$BZ12</f>
        <v/>
      </c>
      <c r="CA13" s="118" t="str">
        <f>P1F!$CA12</f>
        <v/>
      </c>
    </row>
    <row r="14" spans="1:91" ht="15" customHeight="1">
      <c r="A14" s="107">
        <v>5</v>
      </c>
      <c r="B14" s="253" t="str">
        <f>IF('1_F'!$B13="","",'1_F'!$B13)</f>
        <v/>
      </c>
      <c r="C14" s="254"/>
      <c r="D14" s="255"/>
      <c r="E14" s="111" t="str">
        <f>IF('1_F'!$E13="","",'1_F'!$E13)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KD1F!$CB14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IF(OR(COUNT(AL14)=0,COUNT(AX14)=0),"",IF(OR((AL14+AX14)&gt;60,(AL14+AX14)=60),(BB14*DataInduk!$D$27),IF(COUNT(BF14)=0,"",BJ14*DataInduk!$D$27)))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 t="str">
        <f>P1F!$BX13</f>
        <v/>
      </c>
      <c r="BY14" s="119" t="str">
        <f>P1F!$BY13</f>
        <v/>
      </c>
      <c r="BZ14" s="119" t="str">
        <f>P1F!$BZ13</f>
        <v/>
      </c>
      <c r="CA14" s="119" t="str">
        <f>P1F!$CA13</f>
        <v/>
      </c>
    </row>
    <row r="15" spans="1:91" ht="15" customHeight="1">
      <c r="A15" s="106">
        <v>6</v>
      </c>
      <c r="B15" s="250" t="str">
        <f>IF('1_F'!$B14="","",'1_F'!$B14)</f>
        <v/>
      </c>
      <c r="C15" s="251"/>
      <c r="D15" s="252"/>
      <c r="E15" s="110" t="str">
        <f>IF('1_F'!$E14="","",'1_F'!$E14)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KD1F!$CB15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IF(OR(COUNT(AL15)=0,COUNT(AX15)=0),"",IF(OR((AL15+AX15)&gt;60,(AL15+AX15)=60),(BB15*DataInduk!$D$27),IF(COUNT(BF15)=0,"",BJ15*DataInduk!$D$27)))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 t="str">
        <f>P1F!$BX14</f>
        <v/>
      </c>
      <c r="BY15" s="118" t="str">
        <f>P1F!$BY14</f>
        <v/>
      </c>
      <c r="BZ15" s="118" t="str">
        <f>P1F!$BZ14</f>
        <v/>
      </c>
      <c r="CA15" s="118" t="str">
        <f>P1F!$CA14</f>
        <v/>
      </c>
    </row>
    <row r="16" spans="1:91" ht="15" customHeight="1">
      <c r="A16" s="107">
        <v>7</v>
      </c>
      <c r="B16" s="253" t="str">
        <f>IF('1_F'!$B15="","",'1_F'!$B15)</f>
        <v/>
      </c>
      <c r="C16" s="254"/>
      <c r="D16" s="255"/>
      <c r="E16" s="111" t="str">
        <f>IF('1_F'!$E15="","",'1_F'!$E15)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KD1F!$CB16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IF(OR(COUNT(AL16)=0,COUNT(AX16)=0),"",IF(OR((AL16+AX16)&gt;60,(AL16+AX16)=60),(BB16*DataInduk!$D$27),IF(COUNT(BF16)=0,"",BJ16*DataInduk!$D$27)))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P1F!$BX15</f>
        <v/>
      </c>
      <c r="BY16" s="119" t="str">
        <f>P1F!$BY15</f>
        <v/>
      </c>
      <c r="BZ16" s="119" t="str">
        <f>P1F!$BZ15</f>
        <v/>
      </c>
      <c r="CA16" s="119" t="str">
        <f>P1F!$CA15</f>
        <v/>
      </c>
    </row>
    <row r="17" spans="1:79" ht="15" customHeight="1">
      <c r="A17" s="106">
        <v>8</v>
      </c>
      <c r="B17" s="250" t="str">
        <f>IF('1_F'!$B16="","",'1_F'!$B16)</f>
        <v/>
      </c>
      <c r="C17" s="251"/>
      <c r="D17" s="252"/>
      <c r="E17" s="110" t="str">
        <f>IF('1_F'!$E16="","",'1_F'!$E16)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KD1F!$CB17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IF(OR(COUNT(AL17)=0,COUNT(AX17)=0),"",IF(OR((AL17+AX17)&gt;60,(AL17+AX17)=60),(BB17*DataInduk!$D$27),IF(COUNT(BF17)=0,"",BJ17*DataInduk!$D$27)))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 t="str">
        <f>P1F!$BX16</f>
        <v/>
      </c>
      <c r="BY17" s="118" t="str">
        <f>P1F!$BY16</f>
        <v/>
      </c>
      <c r="BZ17" s="118" t="str">
        <f>P1F!$BZ16</f>
        <v/>
      </c>
      <c r="CA17" s="118" t="str">
        <f>P1F!$CA16</f>
        <v/>
      </c>
    </row>
    <row r="18" spans="1:79" ht="15" customHeight="1">
      <c r="A18" s="107">
        <v>9</v>
      </c>
      <c r="B18" s="253" t="str">
        <f>IF('1_F'!$B17="","",'1_F'!$B17)</f>
        <v/>
      </c>
      <c r="C18" s="254"/>
      <c r="D18" s="255"/>
      <c r="E18" s="111" t="str">
        <f>IF('1_F'!$E17="","",'1_F'!$E17)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KD1F!$CB18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IF(OR(COUNT(AL18)=0,COUNT(AX18)=0),"",IF(OR((AL18+AX18)&gt;60,(AL18+AX18)=60),(BB18*DataInduk!$D$27),IF(COUNT(BF18)=0,"",BJ18*DataInduk!$D$27)))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 t="str">
        <f>P1F!$BX17</f>
        <v/>
      </c>
      <c r="BY18" s="119" t="str">
        <f>P1F!$BY17</f>
        <v/>
      </c>
      <c r="BZ18" s="119" t="str">
        <f>P1F!$BZ17</f>
        <v/>
      </c>
      <c r="CA18" s="119" t="str">
        <f>P1F!$CA17</f>
        <v/>
      </c>
    </row>
    <row r="19" spans="1:79" ht="15" customHeight="1">
      <c r="A19" s="106">
        <v>10</v>
      </c>
      <c r="B19" s="250" t="str">
        <f>IF('1_F'!$B18="","",'1_F'!$B18)</f>
        <v/>
      </c>
      <c r="C19" s="251"/>
      <c r="D19" s="252"/>
      <c r="E19" s="110" t="str">
        <f>IF('1_F'!$E18="","",'1_F'!$E18)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KD1F!$CB19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 t="str">
        <f t="shared" si="3"/>
        <v/>
      </c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IF(OR(COUNT(AL19)=0,COUNT(AX19)=0),"",IF(OR((AL19+AX19)&gt;60,(AL19+AX19)=60),(BB19*DataInduk!$D$27),IF(COUNT(BF19)=0,"",BJ19*DataInduk!$D$27)))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 t="str">
        <f>P1F!$BX18</f>
        <v/>
      </c>
      <c r="BY19" s="118" t="str">
        <f>P1F!$BY18</f>
        <v/>
      </c>
      <c r="BZ19" s="118" t="str">
        <f>P1F!$BZ18</f>
        <v/>
      </c>
      <c r="CA19" s="118" t="str">
        <f>P1F!$CA18</f>
        <v/>
      </c>
    </row>
    <row r="20" spans="1:79" ht="15" customHeight="1">
      <c r="A20" s="107">
        <v>11</v>
      </c>
      <c r="B20" s="253" t="str">
        <f>IF('1_F'!$B19="","",'1_F'!$B19)</f>
        <v/>
      </c>
      <c r="C20" s="254"/>
      <c r="D20" s="255"/>
      <c r="E20" s="111" t="str">
        <f>IF('1_F'!$E19="","",'1_F'!$E19)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KD1F!$CB20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IF(OR(COUNT(AL20)=0,COUNT(AX20)=0),"",IF(OR((AL20+AX20)&gt;60,(AL20+AX20)=60),(BB20*DataInduk!$D$27),IF(COUNT(BF20)=0,"",BJ20*DataInduk!$D$27)))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P1F!$BX19</f>
        <v/>
      </c>
      <c r="BY20" s="119" t="str">
        <f>P1F!$BY19</f>
        <v/>
      </c>
      <c r="BZ20" s="119" t="str">
        <f>P1F!$BZ19</f>
        <v/>
      </c>
      <c r="CA20" s="119" t="str">
        <f>P1F!$CA19</f>
        <v/>
      </c>
    </row>
    <row r="21" spans="1:79" ht="15" customHeight="1">
      <c r="A21" s="106">
        <v>12</v>
      </c>
      <c r="B21" s="250" t="str">
        <f>IF('1_F'!$B20="","",'1_F'!$B20)</f>
        <v/>
      </c>
      <c r="C21" s="251"/>
      <c r="D21" s="252"/>
      <c r="E21" s="110" t="str">
        <f>IF('1_F'!$E20="","",'1_F'!$E20)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KD1F!$CB21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IF(OR(COUNT(AL21)=0,COUNT(AX21)=0),"",IF(OR((AL21+AX21)&gt;60,(AL21+AX21)=60),(BB21*DataInduk!$D$27),IF(COUNT(BF21)=0,"",BJ21*DataInduk!$D$27)))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 t="str">
        <f>P1F!$BX20</f>
        <v/>
      </c>
      <c r="BY21" s="118" t="str">
        <f>P1F!$BY20</f>
        <v/>
      </c>
      <c r="BZ21" s="118" t="str">
        <f>P1F!$BZ20</f>
        <v/>
      </c>
      <c r="CA21" s="118" t="str">
        <f>P1F!$CA20</f>
        <v/>
      </c>
    </row>
    <row r="22" spans="1:79" ht="15" customHeight="1">
      <c r="A22" s="107">
        <v>13</v>
      </c>
      <c r="B22" s="253" t="str">
        <f>IF('1_F'!$B21="","",'1_F'!$B21)</f>
        <v/>
      </c>
      <c r="C22" s="254"/>
      <c r="D22" s="255"/>
      <c r="E22" s="111" t="str">
        <f>IF('1_F'!$E21="","",'1_F'!$E21)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KD1F!$CB22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IF(OR(COUNT(AL22)=0,COUNT(AX22)=0),"",IF(OR((AL22+AX22)&gt;60,(AL22+AX22)=60),(BB22*DataInduk!$D$27),IF(COUNT(BF22)=0,"",BJ22*DataInduk!$D$27)))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 t="str">
        <f>P1F!$BX21</f>
        <v/>
      </c>
      <c r="BY22" s="119" t="str">
        <f>P1F!$BY21</f>
        <v/>
      </c>
      <c r="BZ22" s="119" t="str">
        <f>P1F!$BZ21</f>
        <v/>
      </c>
      <c r="CA22" s="119" t="str">
        <f>P1F!$CA21</f>
        <v/>
      </c>
    </row>
    <row r="23" spans="1:79" ht="15" customHeight="1">
      <c r="A23" s="106">
        <v>14</v>
      </c>
      <c r="B23" s="250" t="str">
        <f>IF('1_F'!$B22="","",'1_F'!$B22)</f>
        <v/>
      </c>
      <c r="C23" s="251"/>
      <c r="D23" s="252"/>
      <c r="E23" s="110" t="str">
        <f>IF('1_F'!$E22="","",'1_F'!$E22)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KD1F!$CB23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IF(OR(COUNT(AL23)=0,COUNT(AX23)=0),"",IF(OR((AL23+AX23)&gt;60,(AL23+AX23)=60),(BB23*DataInduk!$D$27),IF(COUNT(BF23)=0,"",BJ23*DataInduk!$D$27)))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 t="str">
        <f>P1F!$BX22</f>
        <v/>
      </c>
      <c r="BY23" s="118" t="str">
        <f>P1F!$BY22</f>
        <v/>
      </c>
      <c r="BZ23" s="118" t="str">
        <f>P1F!$BZ22</f>
        <v/>
      </c>
      <c r="CA23" s="118" t="str">
        <f>P1F!$CA22</f>
        <v/>
      </c>
    </row>
    <row r="24" spans="1:79" ht="15" customHeight="1">
      <c r="A24" s="107">
        <v>15</v>
      </c>
      <c r="B24" s="253" t="str">
        <f>IF('1_F'!$B23="","",'1_F'!$B23)</f>
        <v/>
      </c>
      <c r="C24" s="254"/>
      <c r="D24" s="255"/>
      <c r="E24" s="111" t="str">
        <f>IF('1_F'!$E23="","",'1_F'!$E23)</f>
        <v/>
      </c>
      <c r="F24" s="289"/>
      <c r="G24" s="290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KD1F!$CB24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IF(OR(COUNT(AL24)=0,COUNT(AX24)=0),"",IF(OR((AL24+AX24)&gt;60,(AL24+AX24)=60),(BB24*DataInduk!$D$27),IF(COUNT(BF24)=0,"",BJ24*DataInduk!$D$27)))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 t="str">
        <f>P1F!$BX23</f>
        <v/>
      </c>
      <c r="BY24" s="119" t="str">
        <f>P1F!$BY23</f>
        <v/>
      </c>
      <c r="BZ24" s="119" t="str">
        <f>P1F!$BZ23</f>
        <v/>
      </c>
      <c r="CA24" s="119" t="str">
        <f>P1F!$CA23</f>
        <v/>
      </c>
    </row>
    <row r="25" spans="1:79" ht="15" customHeight="1">
      <c r="A25" s="106">
        <v>16</v>
      </c>
      <c r="B25" s="250" t="str">
        <f>IF('1_F'!$B24="","",'1_F'!$B24)</f>
        <v/>
      </c>
      <c r="C25" s="251"/>
      <c r="D25" s="252"/>
      <c r="E25" s="110" t="str">
        <f>IF('1_F'!$E24="","",'1_F'!$E24)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KD1F!$CB25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IF(OR(COUNT(AL25)=0,COUNT(AX25)=0),"",IF(OR((AL25+AX25)&gt;60,(AL25+AX25)=60),(BB25*DataInduk!$D$27),IF(COUNT(BF25)=0,"",BJ25*DataInduk!$D$27)))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 t="str">
        <f>P1F!$BX24</f>
        <v/>
      </c>
      <c r="BY25" s="118" t="str">
        <f>P1F!$BY24</f>
        <v/>
      </c>
      <c r="BZ25" s="118" t="str">
        <f>P1F!$BZ24</f>
        <v/>
      </c>
      <c r="CA25" s="118" t="str">
        <f>P1F!$CA24</f>
        <v/>
      </c>
    </row>
    <row r="26" spans="1:79" ht="15" customHeight="1">
      <c r="A26" s="107">
        <v>17</v>
      </c>
      <c r="B26" s="253" t="str">
        <f>IF('1_F'!$B25="","",'1_F'!$B25)</f>
        <v/>
      </c>
      <c r="C26" s="254"/>
      <c r="D26" s="255"/>
      <c r="E26" s="111" t="str">
        <f>IF('1_F'!$E25="","",'1_F'!$E25)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KD1F!$CB26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06"/>
      <c r="AQ26" s="407"/>
      <c r="AR26" s="407"/>
      <c r="AS26" s="408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IF(OR(COUNT(AL26)=0,COUNT(AX26)=0),"",IF(OR((AL26+AX26)&gt;60,(AL26+AX26)=60),(BB26*DataInduk!$D$27),IF(COUNT(BF26)=0,"",BJ26*DataInduk!$D$27)))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P1F!$BX25</f>
        <v/>
      </c>
      <c r="BY26" s="119" t="str">
        <f>P1F!$BY25</f>
        <v/>
      </c>
      <c r="BZ26" s="119" t="str">
        <f>P1F!$BZ25</f>
        <v/>
      </c>
      <c r="CA26" s="119" t="str">
        <f>P1F!$CA25</f>
        <v/>
      </c>
    </row>
    <row r="27" spans="1:79" ht="15" customHeight="1">
      <c r="A27" s="106">
        <v>18</v>
      </c>
      <c r="B27" s="250" t="str">
        <f>IF('1_F'!$B26="","",'1_F'!$B26)</f>
        <v/>
      </c>
      <c r="C27" s="251"/>
      <c r="D27" s="252"/>
      <c r="E27" s="110" t="str">
        <f>IF('1_F'!$E26="","",'1_F'!$E26)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KD1F!$CB27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IF(OR(COUNT(AL27)=0,COUNT(AX27)=0),"",IF(OR((AL27+AX27)&gt;60,(AL27+AX27)=60),(BB27*DataInduk!$D$27),IF(COUNT(BF27)=0,"",BJ27*DataInduk!$D$27)))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 t="str">
        <f>P1F!$BX26</f>
        <v/>
      </c>
      <c r="BY27" s="118" t="str">
        <f>P1F!$BY26</f>
        <v/>
      </c>
      <c r="BZ27" s="118" t="str">
        <f>P1F!$BZ26</f>
        <v/>
      </c>
      <c r="CA27" s="118" t="str">
        <f>P1F!$CA26</f>
        <v/>
      </c>
    </row>
    <row r="28" spans="1:79" ht="15" customHeight="1">
      <c r="A28" s="107">
        <v>19</v>
      </c>
      <c r="B28" s="253" t="str">
        <f>IF('1_F'!$B27="","",'1_F'!$B27)</f>
        <v/>
      </c>
      <c r="C28" s="254"/>
      <c r="D28" s="255"/>
      <c r="E28" s="111" t="str">
        <f>IF('1_F'!$E27="","",'1_F'!$E27)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KD1F!$CB28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IF(OR(COUNT(AL28)=0,COUNT(AX28)=0),"",IF(OR((AL28+AX28)&gt;60,(AL28+AX28)=60),(BB28*DataInduk!$D$27),IF(COUNT(BF28)=0,"",BJ28*DataInduk!$D$27)))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P1F!$BX27</f>
        <v/>
      </c>
      <c r="BY28" s="119" t="str">
        <f>P1F!$BY27</f>
        <v/>
      </c>
      <c r="BZ28" s="119" t="str">
        <f>P1F!$BZ27</f>
        <v/>
      </c>
      <c r="CA28" s="119" t="str">
        <f>P1F!$CA27</f>
        <v/>
      </c>
    </row>
    <row r="29" spans="1:79" ht="15" customHeight="1">
      <c r="A29" s="106">
        <v>20</v>
      </c>
      <c r="B29" s="250" t="str">
        <f>IF('1_F'!$B28="","",'1_F'!$B28)</f>
        <v/>
      </c>
      <c r="C29" s="251"/>
      <c r="D29" s="252"/>
      <c r="E29" s="110" t="str">
        <f>IF('1_F'!$E28="","",'1_F'!$E28)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KD1F!$CB29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IF(OR(COUNT(AL29)=0,COUNT(AX29)=0),"",IF(OR((AL29+AX29)&gt;60,(AL29+AX29)=60),(BB29*DataInduk!$D$27),IF(COUNT(BF29)=0,"",BJ29*DataInduk!$D$27)))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P1F!$BX28</f>
        <v/>
      </c>
      <c r="BY29" s="118" t="str">
        <f>P1F!$BY28</f>
        <v/>
      </c>
      <c r="BZ29" s="118" t="str">
        <f>P1F!$BZ28</f>
        <v/>
      </c>
      <c r="CA29" s="118" t="str">
        <f>P1F!$CA28</f>
        <v/>
      </c>
    </row>
    <row r="30" spans="1:79" ht="15" customHeight="1">
      <c r="A30" s="107">
        <v>21</v>
      </c>
      <c r="B30" s="253" t="str">
        <f>IF('1_F'!$B29="","",'1_F'!$B29)</f>
        <v/>
      </c>
      <c r="C30" s="254"/>
      <c r="D30" s="255"/>
      <c r="E30" s="111" t="str">
        <f>IF('1_F'!$E29="","",'1_F'!$E29)</f>
        <v/>
      </c>
      <c r="F30" s="289"/>
      <c r="G30" s="290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KD1F!$CB30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IF(OR(COUNT(AL30)=0,COUNT(AX30)=0),"",IF(OR((AL30+AX30)&gt;60,(AL30+AX30)=60),(BB30*DataInduk!$D$27),IF(COUNT(BF30)=0,"",BJ30*DataInduk!$D$27)))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 t="str">
        <f>P1F!$BX29</f>
        <v/>
      </c>
      <c r="BY30" s="119" t="str">
        <f>P1F!$BY29</f>
        <v/>
      </c>
      <c r="BZ30" s="119" t="str">
        <f>P1F!$BZ29</f>
        <v/>
      </c>
      <c r="CA30" s="119" t="str">
        <f>P1F!$CA29</f>
        <v/>
      </c>
    </row>
    <row r="31" spans="1:79" ht="15" customHeight="1">
      <c r="A31" s="106">
        <v>22</v>
      </c>
      <c r="B31" s="250" t="str">
        <f>IF('1_F'!$B30="","",'1_F'!$B30)</f>
        <v/>
      </c>
      <c r="C31" s="251"/>
      <c r="D31" s="252"/>
      <c r="E31" s="110" t="str">
        <f>IF('1_F'!$E30="","",'1_F'!$E30)</f>
        <v/>
      </c>
      <c r="F31" s="299"/>
      <c r="G31" s="302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KD1F!$CB31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IF(OR(COUNT(AL31)=0,COUNT(AX31)=0),"",IF(OR((AL31+AX31)&gt;60,(AL31+AX31)=60),(BB31*DataInduk!$D$27),IF(COUNT(BF31)=0,"",BJ31*DataInduk!$D$27)))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 t="str">
        <f>P1F!$BX30</f>
        <v/>
      </c>
      <c r="BY31" s="118" t="str">
        <f>P1F!$BY30</f>
        <v/>
      </c>
      <c r="BZ31" s="118" t="str">
        <f>P1F!$BZ30</f>
        <v/>
      </c>
      <c r="CA31" s="118" t="str">
        <f>P1F!$CA30</f>
        <v/>
      </c>
    </row>
    <row r="32" spans="1:79" ht="15" customHeight="1">
      <c r="A32" s="107">
        <v>23</v>
      </c>
      <c r="B32" s="253" t="str">
        <f>IF('1_F'!$B31="","",'1_F'!$B31)</f>
        <v/>
      </c>
      <c r="C32" s="254"/>
      <c r="D32" s="255"/>
      <c r="E32" s="111" t="str">
        <f>IF('1_F'!$E31="","",'1_F'!$E31)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KD1F!$CB32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IF(OR(COUNT(AL32)=0,COUNT(AX32)=0),"",IF(OR((AL32+AX32)&gt;60,(AL32+AX32)=60),(BB32*DataInduk!$D$27),IF(COUNT(BF32)=0,"",BJ32*DataInduk!$D$27)))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 t="str">
        <f>P1F!$BX31</f>
        <v/>
      </c>
      <c r="BY32" s="119" t="str">
        <f>P1F!$BY31</f>
        <v/>
      </c>
      <c r="BZ32" s="119" t="str">
        <f>P1F!$BZ31</f>
        <v/>
      </c>
      <c r="CA32" s="119" t="str">
        <f>P1F!$CA31</f>
        <v/>
      </c>
    </row>
    <row r="33" spans="1:79" ht="15" customHeight="1">
      <c r="A33" s="106">
        <v>24</v>
      </c>
      <c r="B33" s="250" t="str">
        <f>IF('1_F'!$B32="","",'1_F'!$B32)</f>
        <v/>
      </c>
      <c r="C33" s="251"/>
      <c r="D33" s="252"/>
      <c r="E33" s="110" t="str">
        <f>IF('1_F'!$E32="","",'1_F'!$E32)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KD1F!$CB33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IF(OR(COUNT(AL33)=0,COUNT(AX33)=0),"",IF(OR((AL33+AX33)&gt;60,(AL33+AX33)=60),(BB33*DataInduk!$D$27),IF(COUNT(BF33)=0,"",BJ33*DataInduk!$D$27)))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 t="str">
        <f>P1F!$BX32</f>
        <v/>
      </c>
      <c r="BY33" s="118" t="str">
        <f>P1F!$BY32</f>
        <v/>
      </c>
      <c r="BZ33" s="118" t="str">
        <f>P1F!$BZ32</f>
        <v/>
      </c>
      <c r="CA33" s="118" t="str">
        <f>P1F!$CA32</f>
        <v/>
      </c>
    </row>
    <row r="34" spans="1:79" ht="15" customHeight="1">
      <c r="A34" s="107">
        <v>25</v>
      </c>
      <c r="B34" s="253" t="str">
        <f>IF('1_F'!$B33="","",'1_F'!$B33)</f>
        <v/>
      </c>
      <c r="C34" s="254"/>
      <c r="D34" s="255"/>
      <c r="E34" s="111" t="str">
        <f>IF('1_F'!$E33="","",'1_F'!$E33)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KD1F!$CB34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 t="str">
        <f t="shared" si="3"/>
        <v/>
      </c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IF(OR(COUNT(AL34)=0,COUNT(AX34)=0),"",IF(OR((AL34+AX34)&gt;60,(AL34+AX34)=60),(BB34*DataInduk!$D$27),IF(COUNT(BF34)=0,"",BJ34*DataInduk!$D$27)))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 t="str">
        <f>P1F!$BX33</f>
        <v/>
      </c>
      <c r="BY34" s="119" t="str">
        <f>P1F!$BY33</f>
        <v/>
      </c>
      <c r="BZ34" s="119" t="str">
        <f>P1F!$BZ33</f>
        <v/>
      </c>
      <c r="CA34" s="119" t="str">
        <f>P1F!$CA33</f>
        <v/>
      </c>
    </row>
    <row r="35" spans="1:79" ht="15" customHeight="1">
      <c r="A35" s="106">
        <v>26</v>
      </c>
      <c r="B35" s="250" t="str">
        <f>IF('1_F'!$B34="","",'1_F'!$B34)</f>
        <v/>
      </c>
      <c r="C35" s="251"/>
      <c r="D35" s="252"/>
      <c r="E35" s="110" t="str">
        <f>IF('1_F'!$E34="","",'1_F'!$E34)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KD1F!$CB35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IF(OR(COUNT(AL35)=0,COUNT(AX35)=0),"",IF(OR((AL35+AX35)&gt;60,(AL35+AX35)=60),(BB35*DataInduk!$D$27),IF(COUNT(BF35)=0,"",BJ35*DataInduk!$D$27)))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 t="str">
        <f>P1F!$BX34</f>
        <v/>
      </c>
      <c r="BY35" s="118" t="str">
        <f>P1F!$BY34</f>
        <v/>
      </c>
      <c r="BZ35" s="118" t="str">
        <f>P1F!$BZ34</f>
        <v/>
      </c>
      <c r="CA35" s="118" t="str">
        <f>P1F!$CA34</f>
        <v/>
      </c>
    </row>
    <row r="36" spans="1:79" ht="15" customHeight="1">
      <c r="A36" s="107">
        <v>27</v>
      </c>
      <c r="B36" s="253" t="str">
        <f>IF('1_F'!$B35="","",'1_F'!$B35)</f>
        <v/>
      </c>
      <c r="C36" s="254"/>
      <c r="D36" s="255"/>
      <c r="E36" s="111" t="str">
        <f>IF('1_F'!$E35="","",'1_F'!$E35)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KD1F!$CB36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IF(OR(COUNT(AL36)=0,COUNT(AX36)=0),"",IF(OR((AL36+AX36)&gt;60,(AL36+AX36)=60),(BB36*DataInduk!$D$27),IF(COUNT(BF36)=0,"",BJ36*DataInduk!$D$27)))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 t="str">
        <f>P1F!$BX35</f>
        <v/>
      </c>
      <c r="BY36" s="119" t="str">
        <f>P1F!$BY35</f>
        <v/>
      </c>
      <c r="BZ36" s="119" t="str">
        <f>P1F!$BZ35</f>
        <v/>
      </c>
      <c r="CA36" s="119" t="str">
        <f>P1F!$CA35</f>
        <v/>
      </c>
    </row>
    <row r="37" spans="1:79" ht="15" customHeight="1">
      <c r="A37" s="106">
        <v>28</v>
      </c>
      <c r="B37" s="250" t="str">
        <f>IF('1_F'!$B36="","",'1_F'!$B36)</f>
        <v/>
      </c>
      <c r="C37" s="251"/>
      <c r="D37" s="252"/>
      <c r="E37" s="110" t="str">
        <f>IF('1_F'!$E36="","",'1_F'!$E36)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KD1F!$CB37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 t="str">
        <f t="shared" si="3"/>
        <v/>
      </c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IF(OR(COUNT(AL37)=0,COUNT(AX37)=0),"",IF(OR((AL37+AX37)&gt;60,(AL37+AX37)=60),(BB37*DataInduk!$D$27),IF(COUNT(BF37)=0,"",BJ37*DataInduk!$D$27)))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 t="str">
        <f>P1F!$BX36</f>
        <v/>
      </c>
      <c r="BY37" s="118" t="str">
        <f>P1F!$BY36</f>
        <v/>
      </c>
      <c r="BZ37" s="118" t="str">
        <f>P1F!$BZ36</f>
        <v/>
      </c>
      <c r="CA37" s="118" t="str">
        <f>P1F!$CA36</f>
        <v/>
      </c>
    </row>
    <row r="38" spans="1:79" ht="15" customHeight="1">
      <c r="A38" s="107">
        <v>29</v>
      </c>
      <c r="B38" s="253" t="str">
        <f>IF('1_F'!$B37="","",'1_F'!$B37)</f>
        <v/>
      </c>
      <c r="C38" s="254"/>
      <c r="D38" s="255"/>
      <c r="E38" s="111" t="str">
        <f>IF('1_F'!$E37="","",'1_F'!$E37)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KD1F!$CB38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IF(OR(COUNT(AL38)=0,COUNT(AX38)=0),"",IF(OR((AL38+AX38)&gt;60,(AL38+AX38)=60),(BB38*DataInduk!$D$27),IF(COUNT(BF38)=0,"",BJ38*DataInduk!$D$27)))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P1F!$BX37</f>
        <v/>
      </c>
      <c r="BY38" s="119" t="str">
        <f>P1F!$BY37</f>
        <v/>
      </c>
      <c r="BZ38" s="119" t="str">
        <f>P1F!$BZ37</f>
        <v/>
      </c>
      <c r="CA38" s="119" t="str">
        <f>P1F!$CA37</f>
        <v/>
      </c>
    </row>
    <row r="39" spans="1:79" ht="15" customHeight="1">
      <c r="A39" s="106">
        <v>30</v>
      </c>
      <c r="B39" s="250" t="str">
        <f>IF('1_F'!$B38="","",'1_F'!$B38)</f>
        <v/>
      </c>
      <c r="C39" s="251"/>
      <c r="D39" s="252"/>
      <c r="E39" s="110" t="str">
        <f>IF('1_F'!$E38="","",'1_F'!$E38)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KD1F!$CB39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si="3"/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IF(OR(COUNT(AL39)=0,COUNT(AX39)=0),"",IF(OR((AL39+AX39)&gt;60,(AL39+AX39)=60),(BB39*DataInduk!$D$27),IF(COUNT(BF39)=0,"",BJ39*DataInduk!$D$27)))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 t="str">
        <f>P1F!$BX38</f>
        <v/>
      </c>
      <c r="BY39" s="118" t="str">
        <f>P1F!$BY38</f>
        <v/>
      </c>
      <c r="BZ39" s="118" t="str">
        <f>P1F!$BZ38</f>
        <v/>
      </c>
      <c r="CA39" s="118" t="str">
        <f>P1F!$CA38</f>
        <v/>
      </c>
    </row>
    <row r="40" spans="1:79">
      <c r="A40" s="107">
        <v>31</v>
      </c>
      <c r="B40" s="253" t="str">
        <f>IF('1_F'!$B39="","",'1_F'!$B39)</f>
        <v/>
      </c>
      <c r="C40" s="254"/>
      <c r="D40" s="255"/>
      <c r="E40" s="111" t="str">
        <f>IF('1_F'!$E39="","",'1_F'!$E39)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KD1F!$CB40</f>
        <v/>
      </c>
      <c r="AC40" s="402"/>
      <c r="AD40" s="400" t="str">
        <f t="shared" si="0"/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str">
        <f t="shared" si="3"/>
        <v/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IF(OR(COUNT(AL40)=0,COUNT(AX40)=0),"",IF(OR((AL40+AX40)&gt;60,(AL40+AX40)=60),(BB40*DataInduk!$D$27),IF(COUNT(BF40)=0,"",BJ40*DataInduk!$D$27)))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 t="str">
        <f>P1F!$BX39</f>
        <v/>
      </c>
      <c r="BY40" s="119" t="str">
        <f>P1F!$BY39</f>
        <v/>
      </c>
      <c r="BZ40" s="119" t="str">
        <f>P1F!$BZ39</f>
        <v/>
      </c>
      <c r="CA40" s="119" t="str">
        <f>P1F!$CA39</f>
        <v/>
      </c>
    </row>
    <row r="41" spans="1:79">
      <c r="A41" s="106">
        <v>32</v>
      </c>
      <c r="B41" s="250" t="str">
        <f>IF('1_F'!$B40="","",'1_F'!$B40)</f>
        <v/>
      </c>
      <c r="C41" s="251"/>
      <c r="D41" s="252"/>
      <c r="E41" s="110" t="str">
        <f>IF('1_F'!$E40="","",'1_F'!$E40)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KD1F!$CB41</f>
        <v/>
      </c>
      <c r="AC41" s="385"/>
      <c r="AD41" s="384" t="str">
        <f t="shared" si="0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3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IF(OR(COUNT(AL41)=0,COUNT(AX41)=0),"",IF(OR((AL41+AX41)&gt;60,(AL41+AX41)=60),(BB41*DataInduk!$D$27),IF(COUNT(BF41)=0,"",BJ41*DataInduk!$D$27)))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P1F!$BX40</f>
        <v/>
      </c>
      <c r="BY41" s="118" t="str">
        <f>P1F!$BY40</f>
        <v/>
      </c>
      <c r="BZ41" s="118" t="str">
        <f>P1F!$BZ40</f>
        <v/>
      </c>
      <c r="CA41" s="118" t="str">
        <f>P1F!$CA40</f>
        <v/>
      </c>
    </row>
    <row r="42" spans="1:79">
      <c r="A42" s="107">
        <v>33</v>
      </c>
      <c r="B42" s="253" t="str">
        <f>IF('1_F'!$B41="","",'1_F'!$B41)</f>
        <v/>
      </c>
      <c r="C42" s="254"/>
      <c r="D42" s="255"/>
      <c r="E42" s="111" t="str">
        <f>IF('1_F'!$E41="","",'1_F'!$E41)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KD1F!$CB42</f>
        <v/>
      </c>
      <c r="AC42" s="402"/>
      <c r="AD42" s="400" t="str">
        <f t="shared" si="0"/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str">
        <f t="shared" si="3"/>
        <v/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IF(OR(COUNT(AL42)=0,COUNT(AX42)=0),"",IF(OR((AL42+AX42)&gt;60,(AL42+AX42)=60),(BB42*DataInduk!$D$27),IF(COUNT(BF42)=0,"",BJ42*DataInduk!$D$27)))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P1F!$BX41</f>
        <v/>
      </c>
      <c r="BY42" s="119" t="str">
        <f>P1F!$BY41</f>
        <v/>
      </c>
      <c r="BZ42" s="119" t="str">
        <f>P1F!$BZ41</f>
        <v/>
      </c>
      <c r="CA42" s="119" t="str">
        <f>P1F!$CA41</f>
        <v/>
      </c>
    </row>
    <row r="43" spans="1:79">
      <c r="A43" s="106">
        <v>34</v>
      </c>
      <c r="B43" s="250" t="str">
        <f>IF('1_F'!$B42="","",'1_F'!$B42)</f>
        <v/>
      </c>
      <c r="C43" s="251"/>
      <c r="D43" s="252"/>
      <c r="E43" s="110" t="str">
        <f>IF('1_F'!$E42="","",'1_F'!$E42)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KD1F!$CB43</f>
        <v/>
      </c>
      <c r="AC43" s="385"/>
      <c r="AD43" s="384" t="str">
        <f t="shared" si="0"/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3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IF(OR(COUNT(AL43)=0,COUNT(AX43)=0),"",IF(OR((AL43+AX43)&gt;60,(AL43+AX43)=60),(BB43*DataInduk!$D$27),IF(COUNT(BF43)=0,"",BJ43*DataInduk!$D$27)))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P1F!$BX42</f>
        <v/>
      </c>
      <c r="BY43" s="118" t="str">
        <f>P1F!$BY42</f>
        <v/>
      </c>
      <c r="BZ43" s="118" t="str">
        <f>P1F!$BZ42</f>
        <v/>
      </c>
      <c r="CA43" s="118" t="str">
        <f>P1F!$CA42</f>
        <v/>
      </c>
    </row>
    <row r="44" spans="1:79">
      <c r="A44" s="107">
        <v>35</v>
      </c>
      <c r="B44" s="253" t="str">
        <f>IF('1_F'!$B43="","",'1_F'!$B43)</f>
        <v/>
      </c>
      <c r="C44" s="254"/>
      <c r="D44" s="255"/>
      <c r="E44" s="111" t="str">
        <f>IF('1_F'!$E43="","",'1_F'!$E43)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KD1F!$CB44</f>
        <v/>
      </c>
      <c r="AC44" s="402"/>
      <c r="AD44" s="400" t="str">
        <f t="shared" si="0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IF(OR(COUNT(AL44)=0,COUNT(AX44)=0),"",IF(OR((AL44+AX44)&gt;60,(AL44+AX44)=60),(BB44*DataInduk!$D$27),IF(COUNT(BF44)=0,"",BJ44*DataInduk!$D$27)))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P1F!$BX43</f>
        <v/>
      </c>
      <c r="BY44" s="119" t="str">
        <f>P1F!$BY43</f>
        <v/>
      </c>
      <c r="BZ44" s="119" t="str">
        <f>P1F!$BZ43</f>
        <v/>
      </c>
      <c r="CA44" s="119" t="str">
        <f>P1F!$CA43</f>
        <v/>
      </c>
    </row>
    <row r="45" spans="1:79">
      <c r="A45" s="106">
        <v>36</v>
      </c>
      <c r="B45" s="250" t="str">
        <f>IF('1_F'!$B44="","",'1_F'!$B44)</f>
        <v/>
      </c>
      <c r="C45" s="251"/>
      <c r="D45" s="252"/>
      <c r="E45" s="110" t="str">
        <f>IF('1_F'!$E44="","",'1_F'!$E44)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KD1F!$CB45</f>
        <v/>
      </c>
      <c r="AC45" s="385"/>
      <c r="AD45" s="384" t="str">
        <f t="shared" si="0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IF(OR(COUNT(AL45)=0,COUNT(AX45)=0),"",IF(OR((AL45+AX45)&gt;60,(AL45+AX45)=60),(BB45*DataInduk!$D$27),IF(COUNT(BF45)=0,"",BJ45*DataInduk!$D$27)))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P1F!$BX44</f>
        <v/>
      </c>
      <c r="BY45" s="118" t="str">
        <f>P1F!$BY44</f>
        <v/>
      </c>
      <c r="BZ45" s="118" t="str">
        <f>P1F!$BZ44</f>
        <v/>
      </c>
      <c r="CA45" s="118" t="str">
        <f>P1F!$CA44</f>
        <v/>
      </c>
    </row>
    <row r="46" spans="1:79">
      <c r="A46" s="107">
        <v>37</v>
      </c>
      <c r="B46" s="253" t="str">
        <f>IF('1_F'!$B45="","",'1_F'!$B45)</f>
        <v/>
      </c>
      <c r="C46" s="254"/>
      <c r="D46" s="255"/>
      <c r="E46" s="111" t="str">
        <f>IF('1_F'!$E45="","",'1_F'!$E45)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KD1F!$CB46</f>
        <v/>
      </c>
      <c r="AC46" s="402"/>
      <c r="AD46" s="400" t="str">
        <f t="shared" si="0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IF(OR(COUNT(AL46)=0,COUNT(AX46)=0),"",IF(OR((AL46+AX46)&gt;60,(AL46+AX46)=60),(BB46*DataInduk!$D$27),IF(COUNT(BF46)=0,"",BJ46*DataInduk!$D$27)))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P1F!$BX45</f>
        <v/>
      </c>
      <c r="BY46" s="119" t="str">
        <f>P1F!$BY45</f>
        <v/>
      </c>
      <c r="BZ46" s="119" t="str">
        <f>P1F!$BZ45</f>
        <v/>
      </c>
      <c r="CA46" s="119" t="str">
        <f>P1F!$CA45</f>
        <v/>
      </c>
    </row>
    <row r="47" spans="1:79">
      <c r="A47" s="106">
        <v>38</v>
      </c>
      <c r="B47" s="250" t="str">
        <f>IF('1_F'!$B46="","",'1_F'!$B46)</f>
        <v/>
      </c>
      <c r="C47" s="251"/>
      <c r="D47" s="252"/>
      <c r="E47" s="110" t="str">
        <f>IF('1_F'!$E46="","",'1_F'!$E46)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KD1F!$CB47</f>
        <v/>
      </c>
      <c r="AC47" s="385"/>
      <c r="AD47" s="384" t="str">
        <f t="shared" si="0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IF(OR(COUNT(AL47)=0,COUNT(AX47)=0),"",IF(OR((AL47+AX47)&gt;60,(AL47+AX47)=60),(BB47*DataInduk!$D$27),IF(COUNT(BF47)=0,"",BJ47*DataInduk!$D$27)))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P1F!$BX46</f>
        <v/>
      </c>
      <c r="BY47" s="118" t="str">
        <f>P1F!$BY46</f>
        <v/>
      </c>
      <c r="BZ47" s="118" t="str">
        <f>P1F!$BZ46</f>
        <v/>
      </c>
      <c r="CA47" s="118" t="str">
        <f>P1F!$CA46</f>
        <v/>
      </c>
    </row>
    <row r="48" spans="1:79">
      <c r="A48" s="107">
        <v>39</v>
      </c>
      <c r="B48" s="253" t="str">
        <f>IF('1_F'!$B47="","",'1_F'!$B47)</f>
        <v/>
      </c>
      <c r="C48" s="254"/>
      <c r="D48" s="255"/>
      <c r="E48" s="111" t="str">
        <f>IF('1_F'!$E47="","",'1_F'!$E47)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KD1F!$CB48</f>
        <v/>
      </c>
      <c r="AC48" s="402"/>
      <c r="AD48" s="400" t="str">
        <f t="shared" si="0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IF(OR(COUNT(AL48)=0,COUNT(AX48)=0),"",IF(OR((AL48+AX48)&gt;60,(AL48+AX48)=60),(BB48*DataInduk!$D$27),IF(COUNT(BF48)=0,"",BJ48*DataInduk!$D$27)))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P1F!$BX47</f>
        <v/>
      </c>
      <c r="BY48" s="119" t="str">
        <f>P1F!$BY47</f>
        <v/>
      </c>
      <c r="BZ48" s="119" t="str">
        <f>P1F!$BZ47</f>
        <v/>
      </c>
      <c r="CA48" s="119" t="str">
        <f>P1F!$CA47</f>
        <v/>
      </c>
    </row>
    <row r="49" spans="1:79">
      <c r="A49" s="106">
        <v>40</v>
      </c>
      <c r="B49" s="250" t="str">
        <f>IF('1_F'!$B48="","",'1_F'!$B48)</f>
        <v/>
      </c>
      <c r="C49" s="251"/>
      <c r="D49" s="252"/>
      <c r="E49" s="110" t="str">
        <f>IF('1_F'!$E48="","",'1_F'!$E48)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KD1F!$CB49</f>
        <v/>
      </c>
      <c r="AC49" s="385"/>
      <c r="AD49" s="384" t="str">
        <f t="shared" si="0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IF(OR(COUNT(AL49)=0,COUNT(AX49)=0),"",IF(OR((AL49+AX49)&gt;60,(AL49+AX49)=60),(BB49*DataInduk!$D$27),IF(COUNT(BF49)=0,"",BJ49*DataInduk!$D$27)))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P1F!$BX48</f>
        <v/>
      </c>
      <c r="BY49" s="118" t="str">
        <f>P1F!$BY48</f>
        <v/>
      </c>
      <c r="BZ49" s="118" t="str">
        <f>P1F!$BZ48</f>
        <v/>
      </c>
      <c r="CA49" s="118" t="str">
        <f>P1F!$CA48</f>
        <v/>
      </c>
    </row>
    <row r="50" spans="1:79">
      <c r="A50" s="107">
        <v>41</v>
      </c>
      <c r="B50" s="253" t="str">
        <f>IF('1_F'!$B49="","",'1_F'!$B49)</f>
        <v/>
      </c>
      <c r="C50" s="254"/>
      <c r="D50" s="255"/>
      <c r="E50" s="111" t="str">
        <f>IF('1_F'!$E49="","",'1_F'!$E49)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KD1F!$CB50</f>
        <v/>
      </c>
      <c r="AC50" s="402"/>
      <c r="AD50" s="400" t="str">
        <f t="shared" si="0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IF(OR(COUNT(AL50)=0,COUNT(AX50)=0),"",IF(OR((AL50+AX50)&gt;60,(AL50+AX50)=60),(BB50*DataInduk!$D$27),IF(COUNT(BF50)=0,"",BJ50*DataInduk!$D$27)))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P1F!$BX49</f>
        <v/>
      </c>
      <c r="BY50" s="119" t="str">
        <f>P1F!$BY49</f>
        <v/>
      </c>
      <c r="BZ50" s="119" t="str">
        <f>P1F!$BZ49</f>
        <v/>
      </c>
      <c r="CA50" s="119" t="str">
        <f>P1F!$CA49</f>
        <v/>
      </c>
    </row>
    <row r="51" spans="1:79">
      <c r="A51" s="106">
        <v>42</v>
      </c>
      <c r="B51" s="250" t="str">
        <f>IF('1_F'!$B50="","",'1_F'!$B50)</f>
        <v/>
      </c>
      <c r="C51" s="251"/>
      <c r="D51" s="252"/>
      <c r="E51" s="110" t="str">
        <f>IF('1_F'!$E50="","",'1_F'!$E50)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KD1F!$CB51</f>
        <v/>
      </c>
      <c r="AC51" s="385"/>
      <c r="AD51" s="384" t="str">
        <f t="shared" si="0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IF(OR(COUNT(AL51)=0,COUNT(AX51)=0),"",IF(OR((AL51+AX51)&gt;60,(AL51+AX51)=60),(BB51*DataInduk!$D$27),IF(COUNT(BF51)=0,"",BJ51*DataInduk!$D$27)))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P1F!$BX50</f>
        <v/>
      </c>
      <c r="BY51" s="118" t="str">
        <f>P1F!$BY50</f>
        <v/>
      </c>
      <c r="BZ51" s="118" t="str">
        <f>P1F!$BZ50</f>
        <v/>
      </c>
      <c r="CA51" s="118" t="str">
        <f>P1F!$CA50</f>
        <v/>
      </c>
    </row>
    <row r="52" spans="1:79">
      <c r="A52" s="107">
        <v>43</v>
      </c>
      <c r="B52" s="253" t="str">
        <f>IF('1_F'!$B51="","",'1_F'!$B51)</f>
        <v/>
      </c>
      <c r="C52" s="254"/>
      <c r="D52" s="255"/>
      <c r="E52" s="111" t="str">
        <f>IF('1_F'!$E51="","",'1_F'!$E51)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KD1F!$CB52</f>
        <v/>
      </c>
      <c r="AC52" s="402"/>
      <c r="AD52" s="400" t="str">
        <f t="shared" si="0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IF(OR(COUNT(AL52)=0,COUNT(AX52)=0),"",IF(OR((AL52+AX52)&gt;60,(AL52+AX52)=60),(BB52*DataInduk!$D$27),IF(COUNT(BF52)=0,"",BJ52*DataInduk!$D$27)))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P1F!$BX51</f>
        <v/>
      </c>
      <c r="BY52" s="119" t="str">
        <f>P1F!$BY51</f>
        <v/>
      </c>
      <c r="BZ52" s="119" t="str">
        <f>P1F!$BZ51</f>
        <v/>
      </c>
      <c r="CA52" s="119" t="str">
        <f>P1F!$CA51</f>
        <v/>
      </c>
    </row>
    <row r="53" spans="1:79">
      <c r="A53" s="106">
        <v>44</v>
      </c>
      <c r="B53" s="250" t="str">
        <f>IF('1_F'!$B52="","",'1_F'!$B52)</f>
        <v/>
      </c>
      <c r="C53" s="251"/>
      <c r="D53" s="252"/>
      <c r="E53" s="110" t="str">
        <f>IF('1_F'!$E52="","",'1_F'!$E52)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KD1F!$CB53</f>
        <v/>
      </c>
      <c r="AC53" s="385"/>
      <c r="AD53" s="384" t="str">
        <f t="shared" si="0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IF(OR(COUNT(AL53)=0,COUNT(AX53)=0),"",IF(OR((AL53+AX53)&gt;60,(AL53+AX53)=60),(BB53*DataInduk!$D$27),IF(COUNT(BF53)=0,"",BJ53*DataInduk!$D$27)))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P1F!$BX52</f>
        <v/>
      </c>
      <c r="BY53" s="118" t="str">
        <f>P1F!$BY52</f>
        <v/>
      </c>
      <c r="BZ53" s="118" t="str">
        <f>P1F!$BZ52</f>
        <v/>
      </c>
      <c r="CA53" s="118" t="str">
        <f>P1F!$CA52</f>
        <v/>
      </c>
    </row>
    <row r="54" spans="1:79">
      <c r="A54" s="107">
        <v>45</v>
      </c>
      <c r="B54" s="253" t="str">
        <f>IF('1_F'!$B53="","",'1_F'!$B53)</f>
        <v/>
      </c>
      <c r="C54" s="254"/>
      <c r="D54" s="255"/>
      <c r="E54" s="111" t="str">
        <f>IF('1_F'!$E53="","",'1_F'!$E53)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KD1F!$CB54</f>
        <v/>
      </c>
      <c r="AC54" s="402"/>
      <c r="AD54" s="400" t="str">
        <f t="shared" si="0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IF(OR(COUNT(AL54)=0,COUNT(AX54)=0),"",IF(OR((AL54+AX54)&gt;60,(AL54+AX54)=60),(BB54*DataInduk!$D$27),IF(COUNT(BF54)=0,"",BJ54*DataInduk!$D$27)))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P1F!$BX53</f>
        <v/>
      </c>
      <c r="BY54" s="119" t="str">
        <f>P1F!$BY53</f>
        <v/>
      </c>
      <c r="BZ54" s="119" t="str">
        <f>P1F!$BZ53</f>
        <v/>
      </c>
      <c r="CA54" s="119" t="str">
        <f>P1F!$CA53</f>
        <v/>
      </c>
    </row>
    <row r="55" spans="1:79">
      <c r="A55" s="106">
        <v>46</v>
      </c>
      <c r="B55" s="250" t="str">
        <f>IF('1_F'!$B54="","",'1_F'!$B54)</f>
        <v/>
      </c>
      <c r="C55" s="251"/>
      <c r="D55" s="252"/>
      <c r="E55" s="110" t="str">
        <f>IF('1_F'!$E54="","",'1_F'!$E54)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KD1F!$CB55</f>
        <v/>
      </c>
      <c r="AC55" s="385"/>
      <c r="AD55" s="384" t="str">
        <f t="shared" si="0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IF(OR(COUNT(AL55)=0,COUNT(AX55)=0),"",IF(OR((AL55+AX55)&gt;60,(AL55+AX55)=60),(BB55*DataInduk!$D$27),IF(COUNT(BF55)=0,"",BJ55*DataInduk!$D$27)))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P1F!$BX54</f>
        <v/>
      </c>
      <c r="BY55" s="118" t="str">
        <f>P1F!$BY54</f>
        <v/>
      </c>
      <c r="BZ55" s="118" t="str">
        <f>P1F!$BZ54</f>
        <v/>
      </c>
      <c r="CA55" s="118" t="str">
        <f>P1F!$CA54</f>
        <v/>
      </c>
    </row>
    <row r="56" spans="1:79">
      <c r="A56" s="107">
        <v>47</v>
      </c>
      <c r="B56" s="253" t="str">
        <f>IF('1_F'!$B55="","",'1_F'!$B55)</f>
        <v/>
      </c>
      <c r="C56" s="254"/>
      <c r="D56" s="255"/>
      <c r="E56" s="111" t="str">
        <f>IF('1_F'!$E55="","",'1_F'!$E55)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KD1F!$CB56</f>
        <v/>
      </c>
      <c r="AC56" s="402"/>
      <c r="AD56" s="400" t="str">
        <f t="shared" si="0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IF(OR(COUNT(AL56)=0,COUNT(AX56)=0),"",IF(OR((AL56+AX56)&gt;60,(AL56+AX56)=60),(BB56*DataInduk!$D$27),IF(COUNT(BF56)=0,"",BJ56*DataInduk!$D$27)))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P1F!$BX55</f>
        <v/>
      </c>
      <c r="BY56" s="119" t="str">
        <f>P1F!$BY55</f>
        <v/>
      </c>
      <c r="BZ56" s="119" t="str">
        <f>P1F!$BZ55</f>
        <v/>
      </c>
      <c r="CA56" s="119" t="str">
        <f>P1F!$CA55</f>
        <v/>
      </c>
    </row>
    <row r="57" spans="1:79">
      <c r="A57" s="106">
        <v>48</v>
      </c>
      <c r="B57" s="250" t="str">
        <f>IF('1_F'!$B56="","",'1_F'!$B56)</f>
        <v/>
      </c>
      <c r="C57" s="251"/>
      <c r="D57" s="252"/>
      <c r="E57" s="110" t="str">
        <f>IF('1_F'!$E56="","",'1_F'!$E56)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KD1F!$CB57</f>
        <v/>
      </c>
      <c r="AC57" s="385"/>
      <c r="AD57" s="384" t="str">
        <f t="shared" si="0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IF(OR(COUNT(AL57)=0,COUNT(AX57)=0),"",IF(OR((AL57+AX57)&gt;60,(AL57+AX57)=60),(BB57*DataInduk!$D$27),IF(COUNT(BF57)=0,"",BJ57*DataInduk!$D$27)))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P1F!$BX56</f>
        <v/>
      </c>
      <c r="BY57" s="118" t="str">
        <f>P1F!$BY56</f>
        <v/>
      </c>
      <c r="BZ57" s="118" t="str">
        <f>P1F!$BZ56</f>
        <v/>
      </c>
      <c r="CA57" s="118" t="str">
        <f>P1F!$CA56</f>
        <v/>
      </c>
    </row>
    <row r="58" spans="1:79">
      <c r="A58" s="107">
        <v>49</v>
      </c>
      <c r="B58" s="253" t="str">
        <f>IF('1_F'!$B57="","",'1_F'!$B57)</f>
        <v/>
      </c>
      <c r="C58" s="254"/>
      <c r="D58" s="255"/>
      <c r="E58" s="111" t="str">
        <f>IF('1_F'!$E57="","",'1_F'!$E57)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KD1F!$CB58</f>
        <v/>
      </c>
      <c r="AC58" s="402"/>
      <c r="AD58" s="400" t="str">
        <f t="shared" si="0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IF(OR(COUNT(AL58)=0,COUNT(AX58)=0),"",IF(OR((AL58+AX58)&gt;60,(AL58+AX58)=60),(BB58*DataInduk!$D$27),IF(COUNT(BF58)=0,"",BJ58*DataInduk!$D$27)))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P1F!$BX57</f>
        <v/>
      </c>
      <c r="BY58" s="119" t="str">
        <f>P1F!$BY57</f>
        <v/>
      </c>
      <c r="BZ58" s="119" t="str">
        <f>P1F!$BZ57</f>
        <v/>
      </c>
      <c r="CA58" s="119" t="str">
        <f>P1F!$CA57</f>
        <v/>
      </c>
    </row>
    <row r="59" spans="1:79">
      <c r="A59" s="108">
        <v>50</v>
      </c>
      <c r="B59" s="247" t="str">
        <f>IF('1_F'!$B58="","",'1_F'!$B58)</f>
        <v/>
      </c>
      <c r="C59" s="248"/>
      <c r="D59" s="249"/>
      <c r="E59" s="112" t="str">
        <f>IF('1_F'!$E58="","",'1_F'!$E58)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KD1F!$CB59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IF(OR(COUNT(AL59)=0,COUNT(AX59)=0),"",IF(OR((AL59+AX59)&gt;60,(AL59+AX59)=60),(BB59*DataInduk!$D$27),IF(COUNT(BF59)=0,"",BJ59*DataInduk!$D$27)))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P1F!$BX58</f>
        <v/>
      </c>
      <c r="BY59" s="120" t="str">
        <f>P1F!$BY58</f>
        <v/>
      </c>
      <c r="BZ59" s="120" t="str">
        <f>P1F!$BZ58</f>
        <v/>
      </c>
      <c r="CA59" s="120" t="str">
        <f>P1F!$CA58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heet="1" objects="1" scenarios="1" selectLockedCells="1"/>
  <mergeCells count="1302">
    <mergeCell ref="BG4:BL4"/>
    <mergeCell ref="BN4:BU4"/>
    <mergeCell ref="D5:G5"/>
    <mergeCell ref="AB6:BA6"/>
    <mergeCell ref="A8:A9"/>
    <mergeCell ref="B8:D9"/>
    <mergeCell ref="E8:E9"/>
    <mergeCell ref="F8:AO8"/>
    <mergeCell ref="AP8:BA8"/>
    <mergeCell ref="BB8:BQ8"/>
    <mergeCell ref="BN9:BQ9"/>
    <mergeCell ref="BR9:BU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R8:CA8"/>
    <mergeCell ref="BV9:BW9"/>
    <mergeCell ref="B10:D10"/>
    <mergeCell ref="F10:G10"/>
    <mergeCell ref="H10:I10"/>
    <mergeCell ref="J10:K10"/>
    <mergeCell ref="L10:M10"/>
    <mergeCell ref="N10:O10"/>
    <mergeCell ref="P10:Q10"/>
    <mergeCell ref="AP9:AS9"/>
    <mergeCell ref="AT9:AW9"/>
    <mergeCell ref="AX9:BA9"/>
    <mergeCell ref="BB9:BE9"/>
    <mergeCell ref="BF9:BI9"/>
    <mergeCell ref="BJ9:BM9"/>
    <mergeCell ref="X9:Y9"/>
    <mergeCell ref="Z9:AA9"/>
    <mergeCell ref="AB9:AC9"/>
    <mergeCell ref="AD9:AG9"/>
    <mergeCell ref="AH9:AK9"/>
    <mergeCell ref="AL9:AO9"/>
    <mergeCell ref="F9:G9"/>
    <mergeCell ref="H9:I9"/>
    <mergeCell ref="J9:K9"/>
    <mergeCell ref="L9:M9"/>
    <mergeCell ref="N9:O9"/>
    <mergeCell ref="P9:Q9"/>
    <mergeCell ref="R9:S9"/>
    <mergeCell ref="T9:U9"/>
    <mergeCell ref="V9:W9"/>
    <mergeCell ref="B11:D11"/>
    <mergeCell ref="F11:G11"/>
    <mergeCell ref="H11:I11"/>
    <mergeCell ref="J11:K11"/>
    <mergeCell ref="BJ12:BM12"/>
    <mergeCell ref="L11:M11"/>
    <mergeCell ref="N11:O11"/>
    <mergeCell ref="BB10:BE10"/>
    <mergeCell ref="BF10:BI10"/>
    <mergeCell ref="BJ10:BM10"/>
    <mergeCell ref="BN10:BQ10"/>
    <mergeCell ref="BR10:BU10"/>
    <mergeCell ref="BV10:BW10"/>
    <mergeCell ref="AD10:AG10"/>
    <mergeCell ref="AH10:AK10"/>
    <mergeCell ref="AL10:AO10"/>
    <mergeCell ref="AP10:AS10"/>
    <mergeCell ref="AT10:AW10"/>
    <mergeCell ref="AX10:BA10"/>
    <mergeCell ref="R10:S10"/>
    <mergeCell ref="T10:U10"/>
    <mergeCell ref="V10:W10"/>
    <mergeCell ref="X10:Y10"/>
    <mergeCell ref="Z10:AA10"/>
    <mergeCell ref="AB10:AC10"/>
    <mergeCell ref="BV11:BW11"/>
    <mergeCell ref="AX11:BA11"/>
    <mergeCell ref="BB11:BE11"/>
    <mergeCell ref="BF11:BI11"/>
    <mergeCell ref="BJ11:BM11"/>
    <mergeCell ref="BN11:BQ11"/>
    <mergeCell ref="BR11:BU11"/>
    <mergeCell ref="AB11:AC11"/>
    <mergeCell ref="AD11:AG11"/>
    <mergeCell ref="AH11:AK11"/>
    <mergeCell ref="AL11:AO11"/>
    <mergeCell ref="AP11:AS11"/>
    <mergeCell ref="AT11:AW11"/>
    <mergeCell ref="P11:Q11"/>
    <mergeCell ref="R11:S11"/>
    <mergeCell ref="T11:U11"/>
    <mergeCell ref="V11:W11"/>
    <mergeCell ref="X11:Y11"/>
    <mergeCell ref="Z11:AA11"/>
    <mergeCell ref="BN12:BQ12"/>
    <mergeCell ref="BR12:BU12"/>
    <mergeCell ref="BV12:BW12"/>
    <mergeCell ref="B13:D13"/>
    <mergeCell ref="F13:G13"/>
    <mergeCell ref="H13:I13"/>
    <mergeCell ref="J13:K13"/>
    <mergeCell ref="L13:M13"/>
    <mergeCell ref="N13:O13"/>
    <mergeCell ref="AL12:AO12"/>
    <mergeCell ref="AP12:AS12"/>
    <mergeCell ref="AT12:AW12"/>
    <mergeCell ref="AX12:BA12"/>
    <mergeCell ref="BB12:BE12"/>
    <mergeCell ref="BF12:BI12"/>
    <mergeCell ref="V12:W12"/>
    <mergeCell ref="X12:Y12"/>
    <mergeCell ref="Z12:AA12"/>
    <mergeCell ref="AB12:AC12"/>
    <mergeCell ref="AD12:AG12"/>
    <mergeCell ref="AH12:AK12"/>
    <mergeCell ref="BV13:BW13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AX13:BA13"/>
    <mergeCell ref="BB13:BE13"/>
    <mergeCell ref="BF13:BI13"/>
    <mergeCell ref="BJ13:BM13"/>
    <mergeCell ref="BN13:BQ13"/>
    <mergeCell ref="BR13:BU13"/>
    <mergeCell ref="AB13:AC13"/>
    <mergeCell ref="AD13:AG13"/>
    <mergeCell ref="AH13:AK13"/>
    <mergeCell ref="AL13:AO13"/>
    <mergeCell ref="AP13:AS13"/>
    <mergeCell ref="AT13:AW13"/>
    <mergeCell ref="P13:Q13"/>
    <mergeCell ref="R13:S13"/>
    <mergeCell ref="T13:U13"/>
    <mergeCell ref="V13:W13"/>
    <mergeCell ref="X13:Y13"/>
    <mergeCell ref="Z13:AA13"/>
    <mergeCell ref="BV14:BW14"/>
    <mergeCell ref="B15:D15"/>
    <mergeCell ref="F15:G15"/>
    <mergeCell ref="H15:I15"/>
    <mergeCell ref="J15:K15"/>
    <mergeCell ref="L15:M15"/>
    <mergeCell ref="N15:O15"/>
    <mergeCell ref="AL14:AO14"/>
    <mergeCell ref="AP14:AS14"/>
    <mergeCell ref="AT14:AW14"/>
    <mergeCell ref="AX14:BA14"/>
    <mergeCell ref="BB14:BE14"/>
    <mergeCell ref="BF14:BI14"/>
    <mergeCell ref="V14:W14"/>
    <mergeCell ref="X14:Y14"/>
    <mergeCell ref="Z14:AA14"/>
    <mergeCell ref="AB14:AC14"/>
    <mergeCell ref="AD14:AG14"/>
    <mergeCell ref="AH14:AK14"/>
    <mergeCell ref="BV15:BW15"/>
    <mergeCell ref="B14:D14"/>
    <mergeCell ref="F14:G14"/>
    <mergeCell ref="H14:I14"/>
    <mergeCell ref="J14:K14"/>
    <mergeCell ref="L14:M14"/>
    <mergeCell ref="N14:O14"/>
    <mergeCell ref="P14:Q14"/>
    <mergeCell ref="R14:S14"/>
    <mergeCell ref="T14:U14"/>
    <mergeCell ref="BJ14:BM14"/>
    <mergeCell ref="BN14:BQ14"/>
    <mergeCell ref="BR14:BU14"/>
    <mergeCell ref="AX15:BA15"/>
    <mergeCell ref="BB15:BE15"/>
    <mergeCell ref="BF15:BI15"/>
    <mergeCell ref="BJ15:BM15"/>
    <mergeCell ref="BN15:BQ15"/>
    <mergeCell ref="BR15:BU15"/>
    <mergeCell ref="AB15:AC15"/>
    <mergeCell ref="AD15:AG15"/>
    <mergeCell ref="AH15:AK15"/>
    <mergeCell ref="AL15:AO15"/>
    <mergeCell ref="AP15:AS15"/>
    <mergeCell ref="AT15:AW15"/>
    <mergeCell ref="P15:Q15"/>
    <mergeCell ref="R15:S15"/>
    <mergeCell ref="T15:U15"/>
    <mergeCell ref="V15:W15"/>
    <mergeCell ref="X15:Y15"/>
    <mergeCell ref="Z15:AA15"/>
    <mergeCell ref="BV16:BW16"/>
    <mergeCell ref="B17:D17"/>
    <mergeCell ref="F17:G17"/>
    <mergeCell ref="H17:I17"/>
    <mergeCell ref="J17:K17"/>
    <mergeCell ref="L17:M17"/>
    <mergeCell ref="N17:O17"/>
    <mergeCell ref="AL16:AO16"/>
    <mergeCell ref="AP16:AS16"/>
    <mergeCell ref="AT16:AW16"/>
    <mergeCell ref="AX16:BA16"/>
    <mergeCell ref="BB16:BE16"/>
    <mergeCell ref="BF16:BI16"/>
    <mergeCell ref="V16:W16"/>
    <mergeCell ref="X16:Y16"/>
    <mergeCell ref="Z16:AA16"/>
    <mergeCell ref="AB16:AC16"/>
    <mergeCell ref="AD16:AG16"/>
    <mergeCell ref="AH16:AK16"/>
    <mergeCell ref="BV17:BW17"/>
    <mergeCell ref="B16:D16"/>
    <mergeCell ref="F16:G16"/>
    <mergeCell ref="H16:I16"/>
    <mergeCell ref="J16:K16"/>
    <mergeCell ref="L16:M16"/>
    <mergeCell ref="N16:O16"/>
    <mergeCell ref="P16:Q16"/>
    <mergeCell ref="R16:S16"/>
    <mergeCell ref="T16:U16"/>
    <mergeCell ref="BJ16:BM16"/>
    <mergeCell ref="BN16:BQ16"/>
    <mergeCell ref="BR16:BU16"/>
    <mergeCell ref="AX17:BA17"/>
    <mergeCell ref="BB17:BE17"/>
    <mergeCell ref="BF17:BI17"/>
    <mergeCell ref="BJ17:BM17"/>
    <mergeCell ref="BN17:BQ17"/>
    <mergeCell ref="BR17:BU17"/>
    <mergeCell ref="AB17:AC17"/>
    <mergeCell ref="AD17:AG17"/>
    <mergeCell ref="AH17:AK17"/>
    <mergeCell ref="AL17:AO17"/>
    <mergeCell ref="AP17:AS17"/>
    <mergeCell ref="AT17:AW17"/>
    <mergeCell ref="P17:Q17"/>
    <mergeCell ref="R17:S17"/>
    <mergeCell ref="T17:U17"/>
    <mergeCell ref="V17:W17"/>
    <mergeCell ref="X17:Y17"/>
    <mergeCell ref="Z17:AA17"/>
    <mergeCell ref="BV18:BW18"/>
    <mergeCell ref="B19:D19"/>
    <mergeCell ref="F19:G19"/>
    <mergeCell ref="H19:I19"/>
    <mergeCell ref="J19:K19"/>
    <mergeCell ref="L19:M19"/>
    <mergeCell ref="N19:O19"/>
    <mergeCell ref="AL18:AO18"/>
    <mergeCell ref="AP18:AS18"/>
    <mergeCell ref="AT18:AW18"/>
    <mergeCell ref="AX18:BA18"/>
    <mergeCell ref="BB18:BE18"/>
    <mergeCell ref="BF18:BI18"/>
    <mergeCell ref="V18:W18"/>
    <mergeCell ref="X18:Y18"/>
    <mergeCell ref="Z18:AA18"/>
    <mergeCell ref="AB18:AC18"/>
    <mergeCell ref="AD18:AG18"/>
    <mergeCell ref="AH18:AK18"/>
    <mergeCell ref="BV19:BW19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BJ18:BM18"/>
    <mergeCell ref="BN18:BQ18"/>
    <mergeCell ref="BR18:BU18"/>
    <mergeCell ref="AX19:BA19"/>
    <mergeCell ref="BB19:BE19"/>
    <mergeCell ref="BF19:BI19"/>
    <mergeCell ref="BJ19:BM19"/>
    <mergeCell ref="BN19:BQ19"/>
    <mergeCell ref="BR19:BU19"/>
    <mergeCell ref="AB19:AC19"/>
    <mergeCell ref="AD19:AG19"/>
    <mergeCell ref="AH19:AK19"/>
    <mergeCell ref="AL19:AO19"/>
    <mergeCell ref="AP19:AS19"/>
    <mergeCell ref="AT19:AW19"/>
    <mergeCell ref="P19:Q19"/>
    <mergeCell ref="R19:S19"/>
    <mergeCell ref="T19:U19"/>
    <mergeCell ref="V19:W19"/>
    <mergeCell ref="X19:Y19"/>
    <mergeCell ref="Z19:AA19"/>
    <mergeCell ref="BV20:BW20"/>
    <mergeCell ref="B21:D21"/>
    <mergeCell ref="F21:G21"/>
    <mergeCell ref="H21:I21"/>
    <mergeCell ref="J21:K21"/>
    <mergeCell ref="L21:M21"/>
    <mergeCell ref="N21:O21"/>
    <mergeCell ref="AL20:AO20"/>
    <mergeCell ref="AP20:AS20"/>
    <mergeCell ref="AT20:AW20"/>
    <mergeCell ref="AX20:BA20"/>
    <mergeCell ref="BB20:BE20"/>
    <mergeCell ref="BF20:BI20"/>
    <mergeCell ref="V20:W20"/>
    <mergeCell ref="X20:Y20"/>
    <mergeCell ref="Z20:AA20"/>
    <mergeCell ref="AB20:AC20"/>
    <mergeCell ref="AD20:AG20"/>
    <mergeCell ref="AH20:AK20"/>
    <mergeCell ref="BV21:BW21"/>
    <mergeCell ref="B20:D20"/>
    <mergeCell ref="F20:G20"/>
    <mergeCell ref="H20:I20"/>
    <mergeCell ref="J20:K20"/>
    <mergeCell ref="L20:M20"/>
    <mergeCell ref="N20:O20"/>
    <mergeCell ref="P20:Q20"/>
    <mergeCell ref="R20:S20"/>
    <mergeCell ref="T20:U20"/>
    <mergeCell ref="BJ20:BM20"/>
    <mergeCell ref="BN20:BQ20"/>
    <mergeCell ref="BR20:BU20"/>
    <mergeCell ref="AX21:BA21"/>
    <mergeCell ref="BB21:BE21"/>
    <mergeCell ref="BF21:BI21"/>
    <mergeCell ref="BJ21:BM21"/>
    <mergeCell ref="BN21:BQ21"/>
    <mergeCell ref="BR21:BU21"/>
    <mergeCell ref="AB21:AC21"/>
    <mergeCell ref="AD21:AG21"/>
    <mergeCell ref="AH21:AK21"/>
    <mergeCell ref="AL21:AO21"/>
    <mergeCell ref="AP21:AS21"/>
    <mergeCell ref="AT21:AW21"/>
    <mergeCell ref="P21:Q21"/>
    <mergeCell ref="R21:S21"/>
    <mergeCell ref="T21:U21"/>
    <mergeCell ref="V21:W21"/>
    <mergeCell ref="X21:Y21"/>
    <mergeCell ref="Z21:AA21"/>
    <mergeCell ref="BV22:BW22"/>
    <mergeCell ref="B23:D23"/>
    <mergeCell ref="F23:G23"/>
    <mergeCell ref="H23:I23"/>
    <mergeCell ref="J23:K23"/>
    <mergeCell ref="L23:M23"/>
    <mergeCell ref="N23:O23"/>
    <mergeCell ref="AL22:AO22"/>
    <mergeCell ref="AP22:AS22"/>
    <mergeCell ref="AT22:AW22"/>
    <mergeCell ref="AX22:BA22"/>
    <mergeCell ref="BB22:BE22"/>
    <mergeCell ref="BF22:BI22"/>
    <mergeCell ref="V22:W22"/>
    <mergeCell ref="X22:Y22"/>
    <mergeCell ref="Z22:AA22"/>
    <mergeCell ref="AB22:AC22"/>
    <mergeCell ref="AD22:AG22"/>
    <mergeCell ref="AH22:AK22"/>
    <mergeCell ref="BV23:BW23"/>
    <mergeCell ref="B22:D22"/>
    <mergeCell ref="F22:G22"/>
    <mergeCell ref="H22:I22"/>
    <mergeCell ref="J22:K22"/>
    <mergeCell ref="L22:M22"/>
    <mergeCell ref="N22:O22"/>
    <mergeCell ref="P22:Q22"/>
    <mergeCell ref="R22:S22"/>
    <mergeCell ref="T22:U22"/>
    <mergeCell ref="BJ22:BM22"/>
    <mergeCell ref="BN22:BQ22"/>
    <mergeCell ref="BR22:BU22"/>
    <mergeCell ref="AX23:BA23"/>
    <mergeCell ref="BB23:BE23"/>
    <mergeCell ref="BF23:BI23"/>
    <mergeCell ref="BJ23:BM23"/>
    <mergeCell ref="BN23:BQ23"/>
    <mergeCell ref="BR23:BU23"/>
    <mergeCell ref="AB23:AC23"/>
    <mergeCell ref="AD23:AG23"/>
    <mergeCell ref="AH23:AK23"/>
    <mergeCell ref="AL23:AO23"/>
    <mergeCell ref="AP23:AS23"/>
    <mergeCell ref="AT23:AW23"/>
    <mergeCell ref="P23:Q23"/>
    <mergeCell ref="R23:S23"/>
    <mergeCell ref="T23:U23"/>
    <mergeCell ref="V23:W23"/>
    <mergeCell ref="X23:Y23"/>
    <mergeCell ref="Z23:AA23"/>
    <mergeCell ref="BV24:BW24"/>
    <mergeCell ref="B25:D25"/>
    <mergeCell ref="F25:G25"/>
    <mergeCell ref="H25:I25"/>
    <mergeCell ref="J25:K25"/>
    <mergeCell ref="L25:M25"/>
    <mergeCell ref="N25:O25"/>
    <mergeCell ref="AL24:AO24"/>
    <mergeCell ref="AP24:AS24"/>
    <mergeCell ref="AT24:AW24"/>
    <mergeCell ref="AX24:BA24"/>
    <mergeCell ref="BB24:BE24"/>
    <mergeCell ref="BF24:BI24"/>
    <mergeCell ref="V24:W24"/>
    <mergeCell ref="X24:Y24"/>
    <mergeCell ref="Z24:AA24"/>
    <mergeCell ref="AB24:AC24"/>
    <mergeCell ref="AD24:AG24"/>
    <mergeCell ref="AH24:AK24"/>
    <mergeCell ref="BV25:BW25"/>
    <mergeCell ref="B24:D24"/>
    <mergeCell ref="F24:G24"/>
    <mergeCell ref="H24:I24"/>
    <mergeCell ref="J24:K24"/>
    <mergeCell ref="L24:M24"/>
    <mergeCell ref="N24:O24"/>
    <mergeCell ref="P24:Q24"/>
    <mergeCell ref="R24:S24"/>
    <mergeCell ref="T24:U24"/>
    <mergeCell ref="BJ24:BM24"/>
    <mergeCell ref="BN24:BQ24"/>
    <mergeCell ref="BR24:BU24"/>
    <mergeCell ref="AX25:BA25"/>
    <mergeCell ref="BB25:BE25"/>
    <mergeCell ref="BF25:BI25"/>
    <mergeCell ref="BJ25:BM25"/>
    <mergeCell ref="BN25:BQ25"/>
    <mergeCell ref="BR25:BU25"/>
    <mergeCell ref="AB25:AC25"/>
    <mergeCell ref="AD25:AG25"/>
    <mergeCell ref="AH25:AK25"/>
    <mergeCell ref="AL25:AO25"/>
    <mergeCell ref="AP25:AS25"/>
    <mergeCell ref="AT25:AW25"/>
    <mergeCell ref="P25:Q25"/>
    <mergeCell ref="R25:S25"/>
    <mergeCell ref="T25:U25"/>
    <mergeCell ref="V25:W25"/>
    <mergeCell ref="X25:Y25"/>
    <mergeCell ref="Z25:AA25"/>
    <mergeCell ref="BV26:BW26"/>
    <mergeCell ref="B27:D27"/>
    <mergeCell ref="F27:G27"/>
    <mergeCell ref="H27:I27"/>
    <mergeCell ref="J27:K27"/>
    <mergeCell ref="L27:M27"/>
    <mergeCell ref="N27:O27"/>
    <mergeCell ref="AL26:AO26"/>
    <mergeCell ref="AP26:AS26"/>
    <mergeCell ref="AT26:AW26"/>
    <mergeCell ref="AX26:BA26"/>
    <mergeCell ref="BB26:BE26"/>
    <mergeCell ref="BF26:BI26"/>
    <mergeCell ref="V26:W26"/>
    <mergeCell ref="X26:Y26"/>
    <mergeCell ref="Z26:AA26"/>
    <mergeCell ref="AB26:AC26"/>
    <mergeCell ref="AD26:AG26"/>
    <mergeCell ref="AH26:AK26"/>
    <mergeCell ref="BV27:BW27"/>
    <mergeCell ref="B26:D26"/>
    <mergeCell ref="F26:G26"/>
    <mergeCell ref="H26:I26"/>
    <mergeCell ref="J26:K26"/>
    <mergeCell ref="L26:M26"/>
    <mergeCell ref="N26:O26"/>
    <mergeCell ref="P26:Q26"/>
    <mergeCell ref="R26:S26"/>
    <mergeCell ref="T26:U26"/>
    <mergeCell ref="BJ26:BM26"/>
    <mergeCell ref="BN26:BQ26"/>
    <mergeCell ref="BR26:BU26"/>
    <mergeCell ref="AX27:BA27"/>
    <mergeCell ref="BB27:BE27"/>
    <mergeCell ref="BF27:BI27"/>
    <mergeCell ref="BJ27:BM27"/>
    <mergeCell ref="BN27:BQ27"/>
    <mergeCell ref="BR27:BU27"/>
    <mergeCell ref="AB27:AC27"/>
    <mergeCell ref="AD27:AG27"/>
    <mergeCell ref="AH27:AK27"/>
    <mergeCell ref="AL27:AO27"/>
    <mergeCell ref="AP27:AS27"/>
    <mergeCell ref="AT27:AW27"/>
    <mergeCell ref="P27:Q27"/>
    <mergeCell ref="R27:S27"/>
    <mergeCell ref="T27:U27"/>
    <mergeCell ref="V27:W27"/>
    <mergeCell ref="X27:Y27"/>
    <mergeCell ref="Z27:AA27"/>
    <mergeCell ref="BV28:BW28"/>
    <mergeCell ref="B29:D29"/>
    <mergeCell ref="F29:G29"/>
    <mergeCell ref="H29:I29"/>
    <mergeCell ref="J29:K29"/>
    <mergeCell ref="L29:M29"/>
    <mergeCell ref="N29:O29"/>
    <mergeCell ref="AL28:AO28"/>
    <mergeCell ref="AP28:AS28"/>
    <mergeCell ref="AT28:AW28"/>
    <mergeCell ref="AX28:BA28"/>
    <mergeCell ref="BB28:BE28"/>
    <mergeCell ref="BF28:BI28"/>
    <mergeCell ref="V28:W28"/>
    <mergeCell ref="X28:Y28"/>
    <mergeCell ref="Z28:AA28"/>
    <mergeCell ref="AB28:AC28"/>
    <mergeCell ref="AD28:AG28"/>
    <mergeCell ref="AH28:AK28"/>
    <mergeCell ref="BV29:BW29"/>
    <mergeCell ref="B28:D28"/>
    <mergeCell ref="F28:G28"/>
    <mergeCell ref="H28:I28"/>
    <mergeCell ref="J28:K28"/>
    <mergeCell ref="L28:M28"/>
    <mergeCell ref="N28:O28"/>
    <mergeCell ref="P28:Q28"/>
    <mergeCell ref="R28:S28"/>
    <mergeCell ref="T28:U28"/>
    <mergeCell ref="BJ28:BM28"/>
    <mergeCell ref="BN28:BQ28"/>
    <mergeCell ref="BR28:BU28"/>
    <mergeCell ref="AX29:BA29"/>
    <mergeCell ref="BB29:BE29"/>
    <mergeCell ref="BF29:BI29"/>
    <mergeCell ref="BJ29:BM29"/>
    <mergeCell ref="BN29:BQ29"/>
    <mergeCell ref="BR29:BU29"/>
    <mergeCell ref="AB29:AC29"/>
    <mergeCell ref="AD29:AG29"/>
    <mergeCell ref="AH29:AK29"/>
    <mergeCell ref="AL29:AO29"/>
    <mergeCell ref="AP29:AS29"/>
    <mergeCell ref="AT29:AW29"/>
    <mergeCell ref="P29:Q29"/>
    <mergeCell ref="R29:S29"/>
    <mergeCell ref="T29:U29"/>
    <mergeCell ref="V29:W29"/>
    <mergeCell ref="X29:Y29"/>
    <mergeCell ref="Z29:AA29"/>
    <mergeCell ref="BV30:BW30"/>
    <mergeCell ref="B31:D31"/>
    <mergeCell ref="F31:G31"/>
    <mergeCell ref="H31:I31"/>
    <mergeCell ref="J31:K31"/>
    <mergeCell ref="L31:M31"/>
    <mergeCell ref="N31:O31"/>
    <mergeCell ref="AL30:AO30"/>
    <mergeCell ref="AP30:AS30"/>
    <mergeCell ref="AT30:AW30"/>
    <mergeCell ref="AX30:BA30"/>
    <mergeCell ref="BB30:BE30"/>
    <mergeCell ref="BF30:BI30"/>
    <mergeCell ref="V30:W30"/>
    <mergeCell ref="X30:Y30"/>
    <mergeCell ref="Z30:AA30"/>
    <mergeCell ref="AB30:AC30"/>
    <mergeCell ref="AD30:AG30"/>
    <mergeCell ref="AH30:AK30"/>
    <mergeCell ref="BV31:BW31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30:BM30"/>
    <mergeCell ref="BN30:BQ30"/>
    <mergeCell ref="BR30:BU30"/>
    <mergeCell ref="AX31:BA31"/>
    <mergeCell ref="BB31:BE31"/>
    <mergeCell ref="BF31:BI31"/>
    <mergeCell ref="BJ31:BM31"/>
    <mergeCell ref="BN31:BQ31"/>
    <mergeCell ref="BR31:BU31"/>
    <mergeCell ref="AB31:AC31"/>
    <mergeCell ref="AD31:AG31"/>
    <mergeCell ref="AH31:AK31"/>
    <mergeCell ref="AL31:AO31"/>
    <mergeCell ref="AP31:AS31"/>
    <mergeCell ref="AT31:AW31"/>
    <mergeCell ref="P31:Q31"/>
    <mergeCell ref="R31:S31"/>
    <mergeCell ref="T31:U31"/>
    <mergeCell ref="V31:W31"/>
    <mergeCell ref="X31:Y31"/>
    <mergeCell ref="Z31:AA31"/>
    <mergeCell ref="BV32:BW32"/>
    <mergeCell ref="B33:D33"/>
    <mergeCell ref="F33:G33"/>
    <mergeCell ref="H33:I33"/>
    <mergeCell ref="J33:K33"/>
    <mergeCell ref="L33:M33"/>
    <mergeCell ref="N33:O33"/>
    <mergeCell ref="AL32:AO32"/>
    <mergeCell ref="AP32:AS32"/>
    <mergeCell ref="AT32:AW32"/>
    <mergeCell ref="AX32:BA32"/>
    <mergeCell ref="BB32:BE32"/>
    <mergeCell ref="BF32:BI32"/>
    <mergeCell ref="V32:W32"/>
    <mergeCell ref="X32:Y32"/>
    <mergeCell ref="Z32:AA32"/>
    <mergeCell ref="AB32:AC32"/>
    <mergeCell ref="AD32:AG32"/>
    <mergeCell ref="AH32:AK32"/>
    <mergeCell ref="BV33:BW33"/>
    <mergeCell ref="B32:D32"/>
    <mergeCell ref="F32:G32"/>
    <mergeCell ref="H32:I32"/>
    <mergeCell ref="J32:K32"/>
    <mergeCell ref="L32:M32"/>
    <mergeCell ref="N32:O32"/>
    <mergeCell ref="P32:Q32"/>
    <mergeCell ref="R32:S32"/>
    <mergeCell ref="T32:U32"/>
    <mergeCell ref="BJ32:BM32"/>
    <mergeCell ref="BN32:BQ32"/>
    <mergeCell ref="BR32:BU32"/>
    <mergeCell ref="AX33:BA33"/>
    <mergeCell ref="BB33:BE33"/>
    <mergeCell ref="BF33:BI33"/>
    <mergeCell ref="BJ33:BM33"/>
    <mergeCell ref="BN33:BQ33"/>
    <mergeCell ref="BR33:BU33"/>
    <mergeCell ref="AB33:AC33"/>
    <mergeCell ref="AD33:AG33"/>
    <mergeCell ref="AH33:AK33"/>
    <mergeCell ref="AL33:AO33"/>
    <mergeCell ref="AP33:AS33"/>
    <mergeCell ref="AT33:AW33"/>
    <mergeCell ref="P33:Q33"/>
    <mergeCell ref="R33:S33"/>
    <mergeCell ref="T33:U33"/>
    <mergeCell ref="V33:W33"/>
    <mergeCell ref="X33:Y33"/>
    <mergeCell ref="Z33:AA33"/>
    <mergeCell ref="BV34:BW34"/>
    <mergeCell ref="B35:D35"/>
    <mergeCell ref="F35:G35"/>
    <mergeCell ref="H35:I35"/>
    <mergeCell ref="J35:K35"/>
    <mergeCell ref="L35:M35"/>
    <mergeCell ref="N35:O35"/>
    <mergeCell ref="AL34:AO34"/>
    <mergeCell ref="AP34:AS34"/>
    <mergeCell ref="AT34:AW34"/>
    <mergeCell ref="AX34:BA34"/>
    <mergeCell ref="BB34:BE34"/>
    <mergeCell ref="BF34:BI34"/>
    <mergeCell ref="V34:W34"/>
    <mergeCell ref="X34:Y34"/>
    <mergeCell ref="Z34:AA34"/>
    <mergeCell ref="AB34:AC34"/>
    <mergeCell ref="AD34:AG34"/>
    <mergeCell ref="AH34:AK34"/>
    <mergeCell ref="BV35:BW35"/>
    <mergeCell ref="B34:D34"/>
    <mergeCell ref="F34:G34"/>
    <mergeCell ref="H34:I34"/>
    <mergeCell ref="J34:K34"/>
    <mergeCell ref="L34:M34"/>
    <mergeCell ref="N34:O34"/>
    <mergeCell ref="P34:Q34"/>
    <mergeCell ref="R34:S34"/>
    <mergeCell ref="T34:U34"/>
    <mergeCell ref="BJ34:BM34"/>
    <mergeCell ref="BN34:BQ34"/>
    <mergeCell ref="BR34:BU34"/>
    <mergeCell ref="AX35:BA35"/>
    <mergeCell ref="BB35:BE35"/>
    <mergeCell ref="BF35:BI35"/>
    <mergeCell ref="BJ35:BM35"/>
    <mergeCell ref="BN35:BQ35"/>
    <mergeCell ref="BR35:BU35"/>
    <mergeCell ref="AB35:AC35"/>
    <mergeCell ref="AD35:AG35"/>
    <mergeCell ref="AH35:AK35"/>
    <mergeCell ref="AL35:AO35"/>
    <mergeCell ref="AP35:AS35"/>
    <mergeCell ref="AT35:AW35"/>
    <mergeCell ref="P35:Q35"/>
    <mergeCell ref="R35:S35"/>
    <mergeCell ref="T35:U35"/>
    <mergeCell ref="V35:W35"/>
    <mergeCell ref="X35:Y35"/>
    <mergeCell ref="Z35:AA35"/>
    <mergeCell ref="BV36:BW36"/>
    <mergeCell ref="B37:D37"/>
    <mergeCell ref="F37:G37"/>
    <mergeCell ref="H37:I37"/>
    <mergeCell ref="J37:K37"/>
    <mergeCell ref="L37:M37"/>
    <mergeCell ref="N37:O37"/>
    <mergeCell ref="AL36:AO36"/>
    <mergeCell ref="AP36:AS36"/>
    <mergeCell ref="AT36:AW36"/>
    <mergeCell ref="AX36:BA36"/>
    <mergeCell ref="BB36:BE36"/>
    <mergeCell ref="BF36:BI36"/>
    <mergeCell ref="V36:W36"/>
    <mergeCell ref="X36:Y36"/>
    <mergeCell ref="Z36:AA36"/>
    <mergeCell ref="AB36:AC36"/>
    <mergeCell ref="AD36:AG36"/>
    <mergeCell ref="AH36:AK36"/>
    <mergeCell ref="BV37:BW37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BJ36:BM36"/>
    <mergeCell ref="BN36:BQ36"/>
    <mergeCell ref="BR36:BU36"/>
    <mergeCell ref="AX37:BA37"/>
    <mergeCell ref="BB37:BE37"/>
    <mergeCell ref="BF37:BI37"/>
    <mergeCell ref="BJ37:BM37"/>
    <mergeCell ref="BN37:BQ37"/>
    <mergeCell ref="BR37:BU37"/>
    <mergeCell ref="AB37:AC37"/>
    <mergeCell ref="AD37:AG37"/>
    <mergeCell ref="AH37:AK37"/>
    <mergeCell ref="AL37:AO37"/>
    <mergeCell ref="AP37:AS37"/>
    <mergeCell ref="AT37:AW37"/>
    <mergeCell ref="P37:Q37"/>
    <mergeCell ref="R37:S37"/>
    <mergeCell ref="T37:U37"/>
    <mergeCell ref="V37:W37"/>
    <mergeCell ref="X37:Y37"/>
    <mergeCell ref="Z37:AA37"/>
    <mergeCell ref="BV38:BW38"/>
    <mergeCell ref="B39:D39"/>
    <mergeCell ref="F39:G39"/>
    <mergeCell ref="H39:I39"/>
    <mergeCell ref="J39:K39"/>
    <mergeCell ref="L39:M39"/>
    <mergeCell ref="N39:O39"/>
    <mergeCell ref="AL38:AO38"/>
    <mergeCell ref="AP38:AS38"/>
    <mergeCell ref="AT38:AW38"/>
    <mergeCell ref="AX38:BA38"/>
    <mergeCell ref="BB38:BE38"/>
    <mergeCell ref="BF38:BI38"/>
    <mergeCell ref="V38:W38"/>
    <mergeCell ref="X38:Y38"/>
    <mergeCell ref="Z38:AA38"/>
    <mergeCell ref="AB38:AC38"/>
    <mergeCell ref="AD38:AG38"/>
    <mergeCell ref="AH38:AK38"/>
    <mergeCell ref="BV39:BW39"/>
    <mergeCell ref="B38:D38"/>
    <mergeCell ref="F38:G38"/>
    <mergeCell ref="H38:I38"/>
    <mergeCell ref="J38:K38"/>
    <mergeCell ref="L38:M38"/>
    <mergeCell ref="N38:O38"/>
    <mergeCell ref="P38:Q38"/>
    <mergeCell ref="R38:S38"/>
    <mergeCell ref="T38:U38"/>
    <mergeCell ref="BJ38:BM38"/>
    <mergeCell ref="BN38:BQ38"/>
    <mergeCell ref="BR38:BU38"/>
    <mergeCell ref="AX39:BA39"/>
    <mergeCell ref="BB39:BE39"/>
    <mergeCell ref="BF39:BI39"/>
    <mergeCell ref="BJ39:BM39"/>
    <mergeCell ref="BN39:BQ39"/>
    <mergeCell ref="BR39:BU39"/>
    <mergeCell ref="AB39:AC39"/>
    <mergeCell ref="AD39:AG39"/>
    <mergeCell ref="AH39:AK39"/>
    <mergeCell ref="AL39:AO39"/>
    <mergeCell ref="AP39:AS39"/>
    <mergeCell ref="AT39:AW39"/>
    <mergeCell ref="P39:Q39"/>
    <mergeCell ref="R39:S39"/>
    <mergeCell ref="T39:U39"/>
    <mergeCell ref="V39:W39"/>
    <mergeCell ref="X39:Y39"/>
    <mergeCell ref="Z39:AA39"/>
    <mergeCell ref="BV40:BW40"/>
    <mergeCell ref="B41:D41"/>
    <mergeCell ref="F41:G41"/>
    <mergeCell ref="H41:I41"/>
    <mergeCell ref="J41:K41"/>
    <mergeCell ref="L41:M41"/>
    <mergeCell ref="N41:O41"/>
    <mergeCell ref="AL40:AO40"/>
    <mergeCell ref="AP40:AS40"/>
    <mergeCell ref="AT40:AW40"/>
    <mergeCell ref="AX40:BA40"/>
    <mergeCell ref="BB40:BE40"/>
    <mergeCell ref="BF40:BI40"/>
    <mergeCell ref="V40:W40"/>
    <mergeCell ref="X40:Y40"/>
    <mergeCell ref="Z40:AA40"/>
    <mergeCell ref="AB40:AC40"/>
    <mergeCell ref="AD40:AG40"/>
    <mergeCell ref="AH40:AK40"/>
    <mergeCell ref="BV41:BW41"/>
    <mergeCell ref="B40:D40"/>
    <mergeCell ref="F40:G40"/>
    <mergeCell ref="H40:I40"/>
    <mergeCell ref="J40:K40"/>
    <mergeCell ref="L40:M40"/>
    <mergeCell ref="N40:O40"/>
    <mergeCell ref="P40:Q40"/>
    <mergeCell ref="R40:S40"/>
    <mergeCell ref="T40:U40"/>
    <mergeCell ref="BJ40:BM40"/>
    <mergeCell ref="BN40:BQ40"/>
    <mergeCell ref="BR40:BU40"/>
    <mergeCell ref="AX41:BA41"/>
    <mergeCell ref="BB41:BE41"/>
    <mergeCell ref="BF41:BI41"/>
    <mergeCell ref="BJ41:BM41"/>
    <mergeCell ref="BN41:BQ41"/>
    <mergeCell ref="BR41:BU41"/>
    <mergeCell ref="AB41:AC41"/>
    <mergeCell ref="AD41:AG41"/>
    <mergeCell ref="AH41:AK41"/>
    <mergeCell ref="AL41:AO41"/>
    <mergeCell ref="AP41:AS41"/>
    <mergeCell ref="AT41:AW41"/>
    <mergeCell ref="P41:Q41"/>
    <mergeCell ref="R41:S41"/>
    <mergeCell ref="T41:U41"/>
    <mergeCell ref="V41:W41"/>
    <mergeCell ref="X41:Y41"/>
    <mergeCell ref="Z41:AA41"/>
    <mergeCell ref="BV42:BW42"/>
    <mergeCell ref="B43:D43"/>
    <mergeCell ref="F43:G43"/>
    <mergeCell ref="H43:I43"/>
    <mergeCell ref="J43:K43"/>
    <mergeCell ref="L43:M43"/>
    <mergeCell ref="N43:O43"/>
    <mergeCell ref="AL42:AO42"/>
    <mergeCell ref="AP42:AS42"/>
    <mergeCell ref="AT42:AW42"/>
    <mergeCell ref="AX42:BA42"/>
    <mergeCell ref="BB42:BE42"/>
    <mergeCell ref="BF42:BI42"/>
    <mergeCell ref="V42:W42"/>
    <mergeCell ref="X42:Y42"/>
    <mergeCell ref="Z42:AA42"/>
    <mergeCell ref="AB42:AC42"/>
    <mergeCell ref="AD42:AG42"/>
    <mergeCell ref="AH42:AK42"/>
    <mergeCell ref="BV43:BW43"/>
    <mergeCell ref="B42:D42"/>
    <mergeCell ref="F42:G42"/>
    <mergeCell ref="H42:I42"/>
    <mergeCell ref="J42:K42"/>
    <mergeCell ref="L42:M42"/>
    <mergeCell ref="N42:O42"/>
    <mergeCell ref="P42:Q42"/>
    <mergeCell ref="R42:S42"/>
    <mergeCell ref="T42:U42"/>
    <mergeCell ref="BJ42:BM42"/>
    <mergeCell ref="BN42:BQ42"/>
    <mergeCell ref="BR42:BU42"/>
    <mergeCell ref="AX43:BA43"/>
    <mergeCell ref="BB43:BE43"/>
    <mergeCell ref="BF43:BI43"/>
    <mergeCell ref="BJ43:BM43"/>
    <mergeCell ref="BN43:BQ43"/>
    <mergeCell ref="BR43:BU43"/>
    <mergeCell ref="AB43:AC43"/>
    <mergeCell ref="AD43:AG43"/>
    <mergeCell ref="AH43:AK43"/>
    <mergeCell ref="AL43:AO43"/>
    <mergeCell ref="AP43:AS43"/>
    <mergeCell ref="AT43:AW43"/>
    <mergeCell ref="P43:Q43"/>
    <mergeCell ref="R43:S43"/>
    <mergeCell ref="T43:U43"/>
    <mergeCell ref="V43:W43"/>
    <mergeCell ref="X43:Y43"/>
    <mergeCell ref="Z43:AA43"/>
    <mergeCell ref="BV44:BW44"/>
    <mergeCell ref="B45:D45"/>
    <mergeCell ref="F45:G45"/>
    <mergeCell ref="H45:I45"/>
    <mergeCell ref="J45:K45"/>
    <mergeCell ref="L45:M45"/>
    <mergeCell ref="N45:O45"/>
    <mergeCell ref="AL44:AO44"/>
    <mergeCell ref="AP44:AS44"/>
    <mergeCell ref="AT44:AW44"/>
    <mergeCell ref="AX44:BA44"/>
    <mergeCell ref="BB44:BE44"/>
    <mergeCell ref="BF44:BI44"/>
    <mergeCell ref="V44:W44"/>
    <mergeCell ref="X44:Y44"/>
    <mergeCell ref="Z44:AA44"/>
    <mergeCell ref="AB44:AC44"/>
    <mergeCell ref="AD44:AG44"/>
    <mergeCell ref="AH44:AK44"/>
    <mergeCell ref="BV45:BW45"/>
    <mergeCell ref="B44:D44"/>
    <mergeCell ref="F44:G44"/>
    <mergeCell ref="H44:I44"/>
    <mergeCell ref="J44:K44"/>
    <mergeCell ref="L44:M44"/>
    <mergeCell ref="N44:O44"/>
    <mergeCell ref="P44:Q44"/>
    <mergeCell ref="R44:S44"/>
    <mergeCell ref="T44:U44"/>
    <mergeCell ref="BJ44:BM44"/>
    <mergeCell ref="BN44:BQ44"/>
    <mergeCell ref="BR44:BU44"/>
    <mergeCell ref="AX45:BA45"/>
    <mergeCell ref="BB45:BE45"/>
    <mergeCell ref="BF45:BI45"/>
    <mergeCell ref="BJ45:BM45"/>
    <mergeCell ref="BN45:BQ45"/>
    <mergeCell ref="BR45:BU45"/>
    <mergeCell ref="AB45:AC45"/>
    <mergeCell ref="AD45:AG45"/>
    <mergeCell ref="AH45:AK45"/>
    <mergeCell ref="AL45:AO45"/>
    <mergeCell ref="AP45:AS45"/>
    <mergeCell ref="AT45:AW45"/>
    <mergeCell ref="P45:Q45"/>
    <mergeCell ref="R45:S45"/>
    <mergeCell ref="T45:U45"/>
    <mergeCell ref="V45:W45"/>
    <mergeCell ref="X45:Y45"/>
    <mergeCell ref="Z45:AA45"/>
    <mergeCell ref="BV46:BW46"/>
    <mergeCell ref="B47:D47"/>
    <mergeCell ref="F47:G47"/>
    <mergeCell ref="H47:I47"/>
    <mergeCell ref="J47:K47"/>
    <mergeCell ref="L47:M47"/>
    <mergeCell ref="N47:O47"/>
    <mergeCell ref="AL46:AO46"/>
    <mergeCell ref="AP46:AS46"/>
    <mergeCell ref="AT46:AW46"/>
    <mergeCell ref="AX46:BA46"/>
    <mergeCell ref="BB46:BE46"/>
    <mergeCell ref="BF46:BI46"/>
    <mergeCell ref="V46:W46"/>
    <mergeCell ref="X46:Y46"/>
    <mergeCell ref="Z46:AA46"/>
    <mergeCell ref="AB46:AC46"/>
    <mergeCell ref="AD46:AG46"/>
    <mergeCell ref="AH46:AK46"/>
    <mergeCell ref="BV47:BW47"/>
    <mergeCell ref="B46:D46"/>
    <mergeCell ref="F46:G46"/>
    <mergeCell ref="H46:I46"/>
    <mergeCell ref="J46:K46"/>
    <mergeCell ref="L46:M46"/>
    <mergeCell ref="N46:O46"/>
    <mergeCell ref="P46:Q46"/>
    <mergeCell ref="R46:S46"/>
    <mergeCell ref="T46:U46"/>
    <mergeCell ref="BJ46:BM46"/>
    <mergeCell ref="BN46:BQ46"/>
    <mergeCell ref="BR46:BU46"/>
    <mergeCell ref="AX47:BA47"/>
    <mergeCell ref="BB47:BE47"/>
    <mergeCell ref="BF47:BI47"/>
    <mergeCell ref="BJ47:BM47"/>
    <mergeCell ref="BN47:BQ47"/>
    <mergeCell ref="BR47:BU47"/>
    <mergeCell ref="AB47:AC47"/>
    <mergeCell ref="AD47:AG47"/>
    <mergeCell ref="AH47:AK47"/>
    <mergeCell ref="AL47:AO47"/>
    <mergeCell ref="AP47:AS47"/>
    <mergeCell ref="AT47:AW47"/>
    <mergeCell ref="P47:Q47"/>
    <mergeCell ref="R47:S47"/>
    <mergeCell ref="T47:U47"/>
    <mergeCell ref="V47:W47"/>
    <mergeCell ref="X47:Y47"/>
    <mergeCell ref="Z47:AA47"/>
    <mergeCell ref="BV48:BW48"/>
    <mergeCell ref="B49:D49"/>
    <mergeCell ref="F49:G49"/>
    <mergeCell ref="H49:I49"/>
    <mergeCell ref="J49:K49"/>
    <mergeCell ref="L49:M49"/>
    <mergeCell ref="N49:O49"/>
    <mergeCell ref="AL48:AO48"/>
    <mergeCell ref="AP48:AS48"/>
    <mergeCell ref="AT48:AW48"/>
    <mergeCell ref="AX48:BA48"/>
    <mergeCell ref="BB48:BE48"/>
    <mergeCell ref="BF48:BI48"/>
    <mergeCell ref="V48:W48"/>
    <mergeCell ref="X48:Y48"/>
    <mergeCell ref="Z48:AA48"/>
    <mergeCell ref="AB48:AC48"/>
    <mergeCell ref="AD48:AG48"/>
    <mergeCell ref="AH48:AK48"/>
    <mergeCell ref="BV49:BW49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8:BM48"/>
    <mergeCell ref="BN48:BQ48"/>
    <mergeCell ref="BR48:BU48"/>
    <mergeCell ref="AX49:BA49"/>
    <mergeCell ref="BB49:BE49"/>
    <mergeCell ref="BF49:BI49"/>
    <mergeCell ref="BJ49:BM49"/>
    <mergeCell ref="BN49:BQ49"/>
    <mergeCell ref="BR49:BU49"/>
    <mergeCell ref="AB49:AC49"/>
    <mergeCell ref="AD49:AG49"/>
    <mergeCell ref="AH49:AK49"/>
    <mergeCell ref="AL49:AO49"/>
    <mergeCell ref="AP49:AS49"/>
    <mergeCell ref="AT49:AW49"/>
    <mergeCell ref="P49:Q49"/>
    <mergeCell ref="R49:S49"/>
    <mergeCell ref="T49:U49"/>
    <mergeCell ref="V49:W49"/>
    <mergeCell ref="X49:Y49"/>
    <mergeCell ref="Z49:AA49"/>
    <mergeCell ref="BV50:BW50"/>
    <mergeCell ref="B51:D51"/>
    <mergeCell ref="F51:G51"/>
    <mergeCell ref="H51:I51"/>
    <mergeCell ref="J51:K51"/>
    <mergeCell ref="L51:M51"/>
    <mergeCell ref="N51:O51"/>
    <mergeCell ref="AL50:AO50"/>
    <mergeCell ref="AP50:AS50"/>
    <mergeCell ref="AT50:AW50"/>
    <mergeCell ref="AX50:BA50"/>
    <mergeCell ref="BB50:BE50"/>
    <mergeCell ref="BF50:BI50"/>
    <mergeCell ref="V50:W50"/>
    <mergeCell ref="X50:Y50"/>
    <mergeCell ref="Z50:AA50"/>
    <mergeCell ref="AB50:AC50"/>
    <mergeCell ref="AD50:AG50"/>
    <mergeCell ref="AH50:AK50"/>
    <mergeCell ref="BV51:BW51"/>
    <mergeCell ref="B50:D50"/>
    <mergeCell ref="F50:G50"/>
    <mergeCell ref="H50:I50"/>
    <mergeCell ref="J50:K50"/>
    <mergeCell ref="L50:M50"/>
    <mergeCell ref="N50:O50"/>
    <mergeCell ref="P50:Q50"/>
    <mergeCell ref="R50:S50"/>
    <mergeCell ref="T50:U50"/>
    <mergeCell ref="BJ50:BM50"/>
    <mergeCell ref="BN50:BQ50"/>
    <mergeCell ref="BR50:BU50"/>
    <mergeCell ref="AX51:BA51"/>
    <mergeCell ref="BB51:BE51"/>
    <mergeCell ref="BF51:BI51"/>
    <mergeCell ref="BJ51:BM51"/>
    <mergeCell ref="BN51:BQ51"/>
    <mergeCell ref="BR51:BU51"/>
    <mergeCell ref="AB51:AC51"/>
    <mergeCell ref="AD51:AG51"/>
    <mergeCell ref="AH51:AK51"/>
    <mergeCell ref="AL51:AO51"/>
    <mergeCell ref="AP51:AS51"/>
    <mergeCell ref="AT51:AW51"/>
    <mergeCell ref="P51:Q51"/>
    <mergeCell ref="R51:S51"/>
    <mergeCell ref="T51:U51"/>
    <mergeCell ref="V51:W51"/>
    <mergeCell ref="X51:Y51"/>
    <mergeCell ref="Z51:AA51"/>
    <mergeCell ref="BV52:BW52"/>
    <mergeCell ref="B53:D53"/>
    <mergeCell ref="F53:G53"/>
    <mergeCell ref="H53:I53"/>
    <mergeCell ref="J53:K53"/>
    <mergeCell ref="L53:M53"/>
    <mergeCell ref="N53:O53"/>
    <mergeCell ref="AL52:AO52"/>
    <mergeCell ref="AP52:AS52"/>
    <mergeCell ref="AT52:AW52"/>
    <mergeCell ref="AX52:BA52"/>
    <mergeCell ref="BB52:BE52"/>
    <mergeCell ref="BF52:BI52"/>
    <mergeCell ref="V52:W52"/>
    <mergeCell ref="X52:Y52"/>
    <mergeCell ref="Z52:AA52"/>
    <mergeCell ref="AB52:AC52"/>
    <mergeCell ref="AD52:AG52"/>
    <mergeCell ref="AH52:AK52"/>
    <mergeCell ref="BV53:BW53"/>
    <mergeCell ref="B52:D52"/>
    <mergeCell ref="F52:G52"/>
    <mergeCell ref="H52:I52"/>
    <mergeCell ref="J52:K52"/>
    <mergeCell ref="L52:M52"/>
    <mergeCell ref="N52:O52"/>
    <mergeCell ref="P52:Q52"/>
    <mergeCell ref="R52:S52"/>
    <mergeCell ref="T52:U52"/>
    <mergeCell ref="BJ52:BM52"/>
    <mergeCell ref="BN52:BQ52"/>
    <mergeCell ref="BR52:BU52"/>
    <mergeCell ref="AX53:BA53"/>
    <mergeCell ref="BB53:BE53"/>
    <mergeCell ref="BF53:BI53"/>
    <mergeCell ref="BJ53:BM53"/>
    <mergeCell ref="BN53:BQ53"/>
    <mergeCell ref="BR53:BU53"/>
    <mergeCell ref="AB53:AC53"/>
    <mergeCell ref="AD53:AG53"/>
    <mergeCell ref="AH53:AK53"/>
    <mergeCell ref="AL53:AO53"/>
    <mergeCell ref="AP53:AS53"/>
    <mergeCell ref="AT53:AW53"/>
    <mergeCell ref="P53:Q53"/>
    <mergeCell ref="R53:S53"/>
    <mergeCell ref="T53:U53"/>
    <mergeCell ref="V53:W53"/>
    <mergeCell ref="X53:Y53"/>
    <mergeCell ref="Z53:AA53"/>
    <mergeCell ref="BV54:BW54"/>
    <mergeCell ref="B55:D55"/>
    <mergeCell ref="F55:G55"/>
    <mergeCell ref="H55:I55"/>
    <mergeCell ref="J55:K55"/>
    <mergeCell ref="L55:M55"/>
    <mergeCell ref="N55:O55"/>
    <mergeCell ref="AL54:AO54"/>
    <mergeCell ref="AP54:AS54"/>
    <mergeCell ref="AT54:AW54"/>
    <mergeCell ref="AX54:BA54"/>
    <mergeCell ref="BB54:BE54"/>
    <mergeCell ref="BF54:BI54"/>
    <mergeCell ref="V54:W54"/>
    <mergeCell ref="X54:Y54"/>
    <mergeCell ref="Z54:AA54"/>
    <mergeCell ref="AB54:AC54"/>
    <mergeCell ref="AD54:AG54"/>
    <mergeCell ref="AH54:AK54"/>
    <mergeCell ref="BV55:BW55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4:BM54"/>
    <mergeCell ref="BN54:BQ54"/>
    <mergeCell ref="BR54:BU54"/>
    <mergeCell ref="AX55:BA55"/>
    <mergeCell ref="BB55:BE55"/>
    <mergeCell ref="BF55:BI55"/>
    <mergeCell ref="BJ55:BM55"/>
    <mergeCell ref="BN55:BQ55"/>
    <mergeCell ref="BR55:BU55"/>
    <mergeCell ref="AB55:AC55"/>
    <mergeCell ref="AD55:AG55"/>
    <mergeCell ref="AH55:AK55"/>
    <mergeCell ref="AL55:AO55"/>
    <mergeCell ref="AP55:AS55"/>
    <mergeCell ref="AT55:AW55"/>
    <mergeCell ref="P55:Q55"/>
    <mergeCell ref="R55:S55"/>
    <mergeCell ref="T55:U55"/>
    <mergeCell ref="V55:W55"/>
    <mergeCell ref="X55:Y55"/>
    <mergeCell ref="Z55:AA55"/>
    <mergeCell ref="BV56:BW56"/>
    <mergeCell ref="B57:D57"/>
    <mergeCell ref="F57:G57"/>
    <mergeCell ref="H57:I57"/>
    <mergeCell ref="J57:K57"/>
    <mergeCell ref="L57:M57"/>
    <mergeCell ref="N57:O57"/>
    <mergeCell ref="AL56:AO56"/>
    <mergeCell ref="AP56:AS56"/>
    <mergeCell ref="AT56:AW56"/>
    <mergeCell ref="AX56:BA56"/>
    <mergeCell ref="BB56:BE56"/>
    <mergeCell ref="BF56:BI56"/>
    <mergeCell ref="V56:W56"/>
    <mergeCell ref="X56:Y56"/>
    <mergeCell ref="Z56:AA56"/>
    <mergeCell ref="AB56:AC56"/>
    <mergeCell ref="AD56:AG56"/>
    <mergeCell ref="AH56:AK56"/>
    <mergeCell ref="BV57:BW57"/>
    <mergeCell ref="B56:D56"/>
    <mergeCell ref="F56:G56"/>
    <mergeCell ref="H56:I56"/>
    <mergeCell ref="J56:K56"/>
    <mergeCell ref="L56:M56"/>
    <mergeCell ref="N56:O56"/>
    <mergeCell ref="P56:Q56"/>
    <mergeCell ref="R56:S56"/>
    <mergeCell ref="T56:U56"/>
    <mergeCell ref="BJ56:BM56"/>
    <mergeCell ref="BN56:BQ56"/>
    <mergeCell ref="BR56:BU56"/>
    <mergeCell ref="AX57:BA57"/>
    <mergeCell ref="BB57:BE57"/>
    <mergeCell ref="BF57:BI57"/>
    <mergeCell ref="BJ57:BM57"/>
    <mergeCell ref="BN57:BQ57"/>
    <mergeCell ref="BR57:BU57"/>
    <mergeCell ref="AB57:AC57"/>
    <mergeCell ref="AD57:AG57"/>
    <mergeCell ref="AH57:AK57"/>
    <mergeCell ref="AL57:AO57"/>
    <mergeCell ref="AP57:AS57"/>
    <mergeCell ref="AT57:AW57"/>
    <mergeCell ref="P57:Q57"/>
    <mergeCell ref="R57:S57"/>
    <mergeCell ref="T57:U57"/>
    <mergeCell ref="V57:W57"/>
    <mergeCell ref="X57:Y57"/>
    <mergeCell ref="Z57:AA57"/>
    <mergeCell ref="BV58:BW58"/>
    <mergeCell ref="B59:D59"/>
    <mergeCell ref="F59:G59"/>
    <mergeCell ref="H59:I59"/>
    <mergeCell ref="J59:K59"/>
    <mergeCell ref="L59:M59"/>
    <mergeCell ref="N59:O59"/>
    <mergeCell ref="AL58:AO58"/>
    <mergeCell ref="AP58:AS58"/>
    <mergeCell ref="AT58:AW58"/>
    <mergeCell ref="AX58:BA58"/>
    <mergeCell ref="BB58:BE58"/>
    <mergeCell ref="BF58:BI58"/>
    <mergeCell ref="V58:W58"/>
    <mergeCell ref="X58:Y58"/>
    <mergeCell ref="Z58:AA58"/>
    <mergeCell ref="AB58:AC58"/>
    <mergeCell ref="AD58:AG58"/>
    <mergeCell ref="AH58:AK58"/>
    <mergeCell ref="BV59:BW59"/>
    <mergeCell ref="B58:D58"/>
    <mergeCell ref="F58:G58"/>
    <mergeCell ref="H58:I58"/>
    <mergeCell ref="J58:K58"/>
    <mergeCell ref="L58:M58"/>
    <mergeCell ref="N58:O58"/>
    <mergeCell ref="P58:Q58"/>
    <mergeCell ref="R58:S58"/>
    <mergeCell ref="T58:U58"/>
    <mergeCell ref="BJ58:BM58"/>
    <mergeCell ref="BN58:BQ58"/>
    <mergeCell ref="BR58:BU58"/>
    <mergeCell ref="BR60:BU60"/>
    <mergeCell ref="AX59:BA59"/>
    <mergeCell ref="BB59:BE59"/>
    <mergeCell ref="BF59:BI59"/>
    <mergeCell ref="BJ59:BM59"/>
    <mergeCell ref="BN59:BQ59"/>
    <mergeCell ref="BR59:BU59"/>
    <mergeCell ref="AB59:AC59"/>
    <mergeCell ref="AD59:AG59"/>
    <mergeCell ref="AH59:AK59"/>
    <mergeCell ref="AL59:AO59"/>
    <mergeCell ref="AP59:AS59"/>
    <mergeCell ref="AT59:AW59"/>
    <mergeCell ref="P59:Q59"/>
    <mergeCell ref="R59:S59"/>
    <mergeCell ref="T59:U59"/>
    <mergeCell ref="V59:W59"/>
    <mergeCell ref="X59:Y59"/>
    <mergeCell ref="Z59:AA59"/>
  </mergeCells>
  <conditionalFormatting sqref="BB10:BE59">
    <cfRule type="cellIs" dxfId="17" priority="2" operator="lessThan">
      <formula>60</formula>
    </cfRule>
  </conditionalFormatting>
  <conditionalFormatting sqref="BJ10:BM59">
    <cfRule type="cellIs" dxfId="16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/>
  <dimension ref="A1:CM60"/>
  <sheetViews>
    <sheetView zoomScale="150" zoomScaleNormal="150" workbookViewId="0">
      <selection activeCell="B14" sqref="B14:D14"/>
    </sheetView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 t="s">
        <v>88</v>
      </c>
      <c r="AD2" s="246"/>
      <c r="AE2" s="246"/>
      <c r="AF2" s="246"/>
      <c r="AG2" s="113"/>
      <c r="AH2" s="246"/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37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37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37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"&amp;DataInduk!$H$25&amp;IF(DataInduk!$H$4="Pesantren"," Santri ",IF(DataInduk!$H$4="Sekolah"," Siswa "," 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&amp;IF(DataInduk!$H$31="Putra","Putra",IF(DataInduk!$H$31="Putri","Putri",""))                   )    )</f>
        <v xml:space="preserve"> Rekap Nilai Pelajaran Maddah 2 Santri Kelas 2A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)&amp;" : "&amp;DataInduk!$H$39</f>
        <v xml:space="preserve">Wali Kelas 2A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/>
      <c r="BY9" s="101"/>
      <c r="BZ9" s="103"/>
      <c r="CA9" s="104" t="s">
        <v>41</v>
      </c>
    </row>
    <row r="10" spans="1:91">
      <c r="A10" s="105">
        <v>1</v>
      </c>
      <c r="B10" s="259" t="str">
        <f>IF('2_A'!$B9="","",'2_A'!$B9)</f>
        <v/>
      </c>
      <c r="C10" s="260"/>
      <c r="D10" s="261"/>
      <c r="E10" s="109" t="str">
        <f>IF('2_A'!$E9="","",'2_A'!$E9)</f>
        <v/>
      </c>
      <c r="F10" s="308"/>
      <c r="G10" s="309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KD2A!$CB10</f>
        <v/>
      </c>
      <c r="AC10" s="420"/>
      <c r="AD10" s="418" t="str">
        <f>IF(COUNT(F10:AC10)=0,"",(AVERAGE(F10:AC10))*2)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342" t="str">
        <f>IF(AND(COUNT(AL10)=0,COUNT(AX10)=0),"",IF(COUNT(AX10)=0,AL10,IF(COUNT(AL10)=0,AX10,AL10+AX10)))</f>
        <v/>
      </c>
      <c r="BC10" s="343"/>
      <c r="BD10" s="343"/>
      <c r="BE10" s="475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IF(OR(COUNT(AL10)=0,COUNT(AX10)=0),"",IF(OR((AL10+AX10)&gt;60,(AL10+AX10)=60),(BB10*DataInduk!$H$27),IF(COUNT(BF10)=0,"",BJ10*DataInduk!$H$27)))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>
        <v>3</v>
      </c>
      <c r="BY10" s="117" t="str">
        <f>P2A!$BY9</f>
        <v/>
      </c>
      <c r="BZ10" s="117" t="str">
        <f>P2A!$BZ9</f>
        <v/>
      </c>
      <c r="CA10" s="117" t="str">
        <f>P2A!$CA9</f>
        <v/>
      </c>
    </row>
    <row r="11" spans="1:91">
      <c r="A11" s="106">
        <v>2</v>
      </c>
      <c r="B11" s="250" t="str">
        <f>IF('2_A'!$B10="","",'2_A'!$B10)</f>
        <v/>
      </c>
      <c r="C11" s="251"/>
      <c r="D11" s="252"/>
      <c r="E11" s="110" t="str">
        <f>IF('2_A'!$E10="","",'2_A'!$E10)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KD2A!$CB11</f>
        <v/>
      </c>
      <c r="AC11" s="385"/>
      <c r="AD11" s="384" t="str">
        <f>IF(COUNT(F11:AC11)=0,"",(AVERAGE(F11:AC11))*2)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IF(OR(COUNT(AL11)=0,COUNT(AX11)=0),"",IF(OR((AL11+AX11)&gt;60,(AL11+AX11)=60),(BB11*DataInduk!$H$27),IF(COUNT(BF11)=0,"",BJ11*DataInduk!$H$27)))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P2A!$BX10</f>
        <v/>
      </c>
      <c r="BY11" s="118">
        <v>1</v>
      </c>
      <c r="BZ11" s="118" t="str">
        <f>P2A!$BZ10</f>
        <v/>
      </c>
      <c r="CA11" s="118" t="str">
        <f>P2A!$CA10</f>
        <v/>
      </c>
    </row>
    <row r="12" spans="1:91" ht="15" customHeight="1">
      <c r="A12" s="107">
        <v>3</v>
      </c>
      <c r="B12" s="253" t="str">
        <f>IF('2_A'!$B11="","",'2_A'!$B11)</f>
        <v/>
      </c>
      <c r="C12" s="254"/>
      <c r="D12" s="255"/>
      <c r="E12" s="111" t="str">
        <f>IF('2_A'!$E11="","",'2_A'!$E11)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KD2A!$CB12</f>
        <v/>
      </c>
      <c r="AC12" s="402"/>
      <c r="AD12" s="400" t="str">
        <f>IF(COUNT(F12:AC12)=0,"",(AVERAGE(F12:AC12))*2)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IF(OR(COUNT(AL12)=0,COUNT(AX12)=0),"",IF(OR((AL12+AX12)&gt;60,(AL12+AX12)=60),(BB12*DataInduk!$H$27),IF(COUNT(BF12)=0,"",BJ12*DataInduk!$H$27)))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>
        <v>3</v>
      </c>
      <c r="BY12" s="119" t="str">
        <f>P2A!$BY11</f>
        <v/>
      </c>
      <c r="BZ12" s="119" t="str">
        <f>P2A!$BZ11</f>
        <v/>
      </c>
      <c r="CA12" s="119" t="str">
        <f>P2A!$CA11</f>
        <v/>
      </c>
    </row>
    <row r="13" spans="1:91" ht="15" customHeight="1">
      <c r="A13" s="106">
        <v>4</v>
      </c>
      <c r="B13" s="250" t="str">
        <f>IF('2_A'!$B12="","",'2_A'!$B12)</f>
        <v/>
      </c>
      <c r="C13" s="251"/>
      <c r="D13" s="252"/>
      <c r="E13" s="110" t="str">
        <f>IF('2_A'!$E12="","",'2_A'!$E12)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KD2A!$CB13</f>
        <v/>
      </c>
      <c r="AC13" s="385"/>
      <c r="AD13" s="384" t="str">
        <f t="shared" ref="AD13:AD39" si="0">IF(COUNT(F13:AC13)=0,"",(AVERAGE(F13:AC13))*2)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IF(OR(COUNT(AL13)=0,COUNT(AX13)=0),"",IF(OR((AL13+AX13)&gt;60,(AL13+AX13)=60),(BB13*DataInduk!$H$27),IF(COUNT(BF13)=0,"",BJ13*DataInduk!$H$27)))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 t="str">
        <f>P2A!$BX12</f>
        <v/>
      </c>
      <c r="BY13" s="118" t="str">
        <f>P2A!$BY12</f>
        <v/>
      </c>
      <c r="BZ13" s="118" t="str">
        <f>P2A!$BZ12</f>
        <v/>
      </c>
      <c r="CA13" s="118" t="str">
        <f>P2A!$CA12</f>
        <v/>
      </c>
    </row>
    <row r="14" spans="1:91" ht="15" customHeight="1">
      <c r="A14" s="107">
        <v>5</v>
      </c>
      <c r="B14" s="253" t="str">
        <f>IF('2_A'!$B13="","",'2_A'!$B13)</f>
        <v/>
      </c>
      <c r="C14" s="254"/>
      <c r="D14" s="255"/>
      <c r="E14" s="111" t="str">
        <f>IF('2_A'!$E13="","",'2_A'!$E13)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KD2A!$CB14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IF(OR(COUNT(AL14)=0,COUNT(AX14)=0),"",IF(OR((AL14+AX14)&gt;60,(AL14+AX14)=60),(BB14*DataInduk!$H$27),IF(COUNT(BF14)=0,"",BJ14*DataInduk!$H$27)))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 t="str">
        <f>P2A!$BX13</f>
        <v/>
      </c>
      <c r="BY14" s="119" t="str">
        <f>P2A!$BY13</f>
        <v/>
      </c>
      <c r="BZ14" s="119" t="str">
        <f>P2A!$BZ13</f>
        <v/>
      </c>
      <c r="CA14" s="119" t="str">
        <f>P2A!$CA13</f>
        <v/>
      </c>
    </row>
    <row r="15" spans="1:91" ht="15" customHeight="1">
      <c r="A15" s="106">
        <v>6</v>
      </c>
      <c r="B15" s="250" t="str">
        <f>IF('2_A'!$B14="","",'2_A'!$B14)</f>
        <v/>
      </c>
      <c r="C15" s="251"/>
      <c r="D15" s="252"/>
      <c r="E15" s="110" t="str">
        <f>IF('2_A'!$E14="","",'2_A'!$E14)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KD2A!$CB15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IF(OR(COUNT(AL15)=0,COUNT(AX15)=0),"",IF(OR((AL15+AX15)&gt;60,(AL15+AX15)=60),(BB15*DataInduk!$H$27),IF(COUNT(BF15)=0,"",BJ15*DataInduk!$H$27)))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>
        <v>2</v>
      </c>
      <c r="BY15" s="118" t="str">
        <f>P2A!$BY14</f>
        <v/>
      </c>
      <c r="BZ15" s="118"/>
      <c r="CA15" s="118" t="str">
        <f>P2A!$CA14</f>
        <v/>
      </c>
    </row>
    <row r="16" spans="1:91" ht="15" customHeight="1">
      <c r="A16" s="107">
        <v>7</v>
      </c>
      <c r="B16" s="253" t="str">
        <f>IF('2_A'!$B15="","",'2_A'!$B15)</f>
        <v/>
      </c>
      <c r="C16" s="254"/>
      <c r="D16" s="255"/>
      <c r="E16" s="111" t="str">
        <f>IF('2_A'!$E15="","",'2_A'!$E15)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KD2A!$CB16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IF(OR(COUNT(AL16)=0,COUNT(AX16)=0),"",IF(OR((AL16+AX16)&gt;60,(AL16+AX16)=60),(BB16*DataInduk!$H$27),IF(COUNT(BF16)=0,"",BJ16*DataInduk!$H$27)))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P2A!$BX15</f>
        <v/>
      </c>
      <c r="BY16" s="119">
        <v>1</v>
      </c>
      <c r="BZ16" s="119" t="str">
        <f>P2A!$BZ15</f>
        <v/>
      </c>
      <c r="CA16" s="119" t="str">
        <f>P2A!$CA15</f>
        <v/>
      </c>
    </row>
    <row r="17" spans="1:79" ht="15" customHeight="1">
      <c r="A17" s="106">
        <v>8</v>
      </c>
      <c r="B17" s="250" t="str">
        <f>IF('2_A'!$B16="","",'2_A'!$B16)</f>
        <v/>
      </c>
      <c r="C17" s="251"/>
      <c r="D17" s="252"/>
      <c r="E17" s="110" t="str">
        <f>IF('2_A'!$E16="","",'2_A'!$E16)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KD2A!$CB17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IF(OR(COUNT(AL17)=0,COUNT(AX17)=0),"",IF(OR((AL17+AX17)&gt;60,(AL17+AX17)=60),(BB17*DataInduk!$H$27),IF(COUNT(BF17)=0,"",BJ17*DataInduk!$H$27)))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>
        <v>2</v>
      </c>
      <c r="BY17" s="118">
        <v>1</v>
      </c>
      <c r="BZ17" s="118" t="str">
        <f>P2A!$BZ16</f>
        <v/>
      </c>
      <c r="CA17" s="118" t="str">
        <f>P2A!$CA16</f>
        <v/>
      </c>
    </row>
    <row r="18" spans="1:79" ht="15" customHeight="1">
      <c r="A18" s="107">
        <v>9</v>
      </c>
      <c r="B18" s="253" t="str">
        <f>IF('2_A'!$B17="","",'2_A'!$B17)</f>
        <v/>
      </c>
      <c r="C18" s="254"/>
      <c r="D18" s="255"/>
      <c r="E18" s="111" t="str">
        <f>IF('2_A'!$E17="","",'2_A'!$E17)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KD2A!$CB18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IF(OR(COUNT(AL18)=0,COUNT(AX18)=0),"",IF(OR((AL18+AX18)&gt;60,(AL18+AX18)=60),(BB18*DataInduk!$H$27),IF(COUNT(BF18)=0,"",BJ18*DataInduk!$H$27)))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>
        <v>1</v>
      </c>
      <c r="BY18" s="119" t="str">
        <f>P2A!$BY17</f>
        <v/>
      </c>
      <c r="BZ18" s="119" t="str">
        <f>P2A!$BZ17</f>
        <v/>
      </c>
      <c r="CA18" s="119" t="str">
        <f>P2A!$CA17</f>
        <v/>
      </c>
    </row>
    <row r="19" spans="1:79" ht="15" customHeight="1">
      <c r="A19" s="106">
        <v>10</v>
      </c>
      <c r="B19" s="250" t="str">
        <f>IF('2_A'!$B18="","",'2_A'!$B18)</f>
        <v/>
      </c>
      <c r="C19" s="251"/>
      <c r="D19" s="252"/>
      <c r="E19" s="110" t="str">
        <f>IF('2_A'!$E18="","",'2_A'!$E18)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KD2A!$CB19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 t="str">
        <f t="shared" si="3"/>
        <v/>
      </c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IF(OR(COUNT(AL19)=0,COUNT(AX19)=0),"",IF(OR((AL19+AX19)&gt;60,(AL19+AX19)=60),(BB19*DataInduk!$H$27),IF(COUNT(BF19)=0,"",BJ19*DataInduk!$H$27)))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>
        <v>1</v>
      </c>
      <c r="BY19" s="118" t="str">
        <f>P2A!$BY18</f>
        <v/>
      </c>
      <c r="BZ19" s="118" t="str">
        <f>P2A!$BZ18</f>
        <v/>
      </c>
      <c r="CA19" s="118" t="str">
        <f>P2A!$CA18</f>
        <v/>
      </c>
    </row>
    <row r="20" spans="1:79" ht="15" customHeight="1">
      <c r="A20" s="107">
        <v>11</v>
      </c>
      <c r="B20" s="253" t="str">
        <f>IF('2_A'!$B19="","",'2_A'!$B19)</f>
        <v/>
      </c>
      <c r="C20" s="254"/>
      <c r="D20" s="255"/>
      <c r="E20" s="111" t="str">
        <f>IF('2_A'!$E19="","",'2_A'!$E19)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KD2A!$CB20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IF(OR(COUNT(AL20)=0,COUNT(AX20)=0),"",IF(OR((AL20+AX20)&gt;60,(AL20+AX20)=60),(BB20*DataInduk!$H$27),IF(COUNT(BF20)=0,"",BJ20*DataInduk!$H$27)))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P2A!$BX19</f>
        <v/>
      </c>
      <c r="BY20" s="119" t="str">
        <f>P2A!$BY19</f>
        <v/>
      </c>
      <c r="BZ20" s="119" t="str">
        <f>P2A!$BZ19</f>
        <v/>
      </c>
      <c r="CA20" s="119" t="str">
        <f>P2A!$CA19</f>
        <v/>
      </c>
    </row>
    <row r="21" spans="1:79" ht="15" customHeight="1">
      <c r="A21" s="106">
        <v>12</v>
      </c>
      <c r="B21" s="250" t="str">
        <f>IF('2_A'!$B20="","",'2_A'!$B20)</f>
        <v/>
      </c>
      <c r="C21" s="251"/>
      <c r="D21" s="252"/>
      <c r="E21" s="110" t="str">
        <f>IF('2_A'!$E20="","",'2_A'!$E20)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KD2A!$CB21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IF(OR(COUNT(AL21)=0,COUNT(AX21)=0),"",IF(OR((AL21+AX21)&gt;60,(AL21+AX21)=60),(BB21*DataInduk!$H$27),IF(COUNT(BF21)=0,"",BJ21*DataInduk!$H$27)))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 t="str">
        <f>P2A!$BX20</f>
        <v/>
      </c>
      <c r="BY21" s="118" t="str">
        <f>P2A!$BY20</f>
        <v/>
      </c>
      <c r="BZ21" s="118"/>
      <c r="CA21" s="118" t="str">
        <f>P2A!$CA20</f>
        <v/>
      </c>
    </row>
    <row r="22" spans="1:79" ht="15" customHeight="1">
      <c r="A22" s="107">
        <v>13</v>
      </c>
      <c r="B22" s="253" t="str">
        <f>IF('2_A'!$B21="","",'2_A'!$B21)</f>
        <v/>
      </c>
      <c r="C22" s="254"/>
      <c r="D22" s="255"/>
      <c r="E22" s="111" t="str">
        <f>IF('2_A'!$E21="","",'2_A'!$E21)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KD2A!$CB22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IF(OR(COUNT(AL22)=0,COUNT(AX22)=0),"",IF(OR((AL22+AX22)&gt;60,(AL22+AX22)=60),(BB22*DataInduk!$H$27),IF(COUNT(BF22)=0,"",BJ22*DataInduk!$H$27)))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 t="str">
        <f>P2A!$BX21</f>
        <v/>
      </c>
      <c r="BY22" s="119" t="str">
        <f>P2A!$BY21</f>
        <v/>
      </c>
      <c r="BZ22" s="119" t="str">
        <f>P2A!$BZ21</f>
        <v/>
      </c>
      <c r="CA22" s="119" t="str">
        <f>P2A!$CA21</f>
        <v/>
      </c>
    </row>
    <row r="23" spans="1:79" ht="15" customHeight="1">
      <c r="A23" s="106">
        <v>14</v>
      </c>
      <c r="B23" s="250" t="str">
        <f>IF('2_A'!$B22="","",'2_A'!$B22)</f>
        <v/>
      </c>
      <c r="C23" s="251"/>
      <c r="D23" s="252"/>
      <c r="E23" s="110" t="str">
        <f>IF('2_A'!$E22="","",'2_A'!$E22)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KD2A!$CB23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IF(OR(COUNT(AL23)=0,COUNT(AX23)=0),"",IF(OR((AL23+AX23)&gt;60,(AL23+AX23)=60),(BB23*DataInduk!$H$27),IF(COUNT(BF23)=0,"",BJ23*DataInduk!$H$27)))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>
        <v>1</v>
      </c>
      <c r="BY23" s="118">
        <v>1</v>
      </c>
      <c r="BZ23" s="118" t="str">
        <f>P2A!$BZ22</f>
        <v/>
      </c>
      <c r="CA23" s="118" t="str">
        <f>P2A!$CA22</f>
        <v/>
      </c>
    </row>
    <row r="24" spans="1:79" ht="15" customHeight="1">
      <c r="A24" s="107">
        <v>15</v>
      </c>
      <c r="B24" s="253" t="str">
        <f>IF('2_A'!$B23="","",'2_A'!$B23)</f>
        <v/>
      </c>
      <c r="C24" s="254"/>
      <c r="D24" s="255"/>
      <c r="E24" s="111" t="str">
        <f>IF('2_A'!$E23="","",'2_A'!$E23)</f>
        <v/>
      </c>
      <c r="F24" s="289"/>
      <c r="G24" s="290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KD2A!$CB24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IF(OR(COUNT(AL24)=0,COUNT(AX24)=0),"",IF(OR((AL24+AX24)&gt;60,(AL24+AX24)=60),(BB24*DataInduk!$H$27),IF(COUNT(BF24)=0,"",BJ24*DataInduk!$H$27)))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>
        <v>1</v>
      </c>
      <c r="BY24" s="119" t="str">
        <f>P2A!$BY23</f>
        <v/>
      </c>
      <c r="BZ24" s="119" t="str">
        <f>P2A!$BZ23</f>
        <v/>
      </c>
      <c r="CA24" s="119" t="str">
        <f>P2A!$CA23</f>
        <v/>
      </c>
    </row>
    <row r="25" spans="1:79" ht="15" customHeight="1">
      <c r="A25" s="106">
        <v>16</v>
      </c>
      <c r="B25" s="250" t="str">
        <f>IF('2_A'!$B24="","",'2_A'!$B24)</f>
        <v/>
      </c>
      <c r="C25" s="251"/>
      <c r="D25" s="252"/>
      <c r="E25" s="110" t="str">
        <f>IF('2_A'!$E24="","",'2_A'!$E24)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KD2A!$CB25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IF(OR(COUNT(AL25)=0,COUNT(AX25)=0),"",IF(OR((AL25+AX25)&gt;60,(AL25+AX25)=60),(BB25*DataInduk!$H$27),IF(COUNT(BF25)=0,"",BJ25*DataInduk!$H$27)))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>
        <v>1</v>
      </c>
      <c r="BY25" s="118" t="str">
        <f>P2A!$BY24</f>
        <v/>
      </c>
      <c r="BZ25" s="118" t="str">
        <f>P2A!$BZ24</f>
        <v/>
      </c>
      <c r="CA25" s="118" t="str">
        <f>P2A!$CA24</f>
        <v/>
      </c>
    </row>
    <row r="26" spans="1:79" ht="15" customHeight="1">
      <c r="A26" s="107">
        <v>17</v>
      </c>
      <c r="B26" s="253" t="str">
        <f>IF('2_A'!$B25="","",'2_A'!$B25)</f>
        <v/>
      </c>
      <c r="C26" s="254"/>
      <c r="D26" s="255"/>
      <c r="E26" s="111" t="str">
        <f>IF('2_A'!$E25="","",'2_A'!$E25)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KD2A!$CB26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06"/>
      <c r="AQ26" s="407"/>
      <c r="AR26" s="407"/>
      <c r="AS26" s="408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IF(OR(COUNT(AL26)=0,COUNT(AX26)=0),"",IF(OR((AL26+AX26)&gt;60,(AL26+AX26)=60),(BB26*DataInduk!$H$27),IF(COUNT(BF26)=0,"",BJ26*DataInduk!$H$27)))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P2A!$BX25</f>
        <v/>
      </c>
      <c r="BY26" s="119" t="str">
        <f>P2A!$BY25</f>
        <v/>
      </c>
      <c r="BZ26" s="119" t="str">
        <f>P2A!$BZ25</f>
        <v/>
      </c>
      <c r="CA26" s="119" t="str">
        <f>P2A!$CA25</f>
        <v/>
      </c>
    </row>
    <row r="27" spans="1:79" ht="15" customHeight="1">
      <c r="A27" s="106">
        <v>18</v>
      </c>
      <c r="B27" s="250" t="str">
        <f>IF('2_A'!$B26="","",'2_A'!$B26)</f>
        <v/>
      </c>
      <c r="C27" s="251"/>
      <c r="D27" s="252"/>
      <c r="E27" s="110" t="str">
        <f>IF('2_A'!$E26="","",'2_A'!$E26)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KD2A!$CB27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IF(OR(COUNT(AL27)=0,COUNT(AX27)=0),"",IF(OR((AL27+AX27)&gt;60,(AL27+AX27)=60),(BB27*DataInduk!$H$27),IF(COUNT(BF27)=0,"",BJ27*DataInduk!$H$27)))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>
        <v>1</v>
      </c>
      <c r="BY27" s="118" t="str">
        <f>P2A!$BY26</f>
        <v/>
      </c>
      <c r="BZ27" s="118" t="str">
        <f>P2A!$BZ26</f>
        <v/>
      </c>
      <c r="CA27" s="118" t="str">
        <f>P2A!$CA26</f>
        <v/>
      </c>
    </row>
    <row r="28" spans="1:79" ht="15" customHeight="1">
      <c r="A28" s="107">
        <v>19</v>
      </c>
      <c r="B28" s="253" t="str">
        <f>IF('2_A'!$B27="","",'2_A'!$B27)</f>
        <v/>
      </c>
      <c r="C28" s="254"/>
      <c r="D28" s="255"/>
      <c r="E28" s="111" t="str">
        <f>IF('2_A'!$E27="","",'2_A'!$E27)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KD2A!$CB28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IF(OR(COUNT(AL28)=0,COUNT(AX28)=0),"",IF(OR((AL28+AX28)&gt;60,(AL28+AX28)=60),(BB28*DataInduk!$H$27),IF(COUNT(BF28)=0,"",BJ28*DataInduk!$H$27)))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P2A!$BX27</f>
        <v/>
      </c>
      <c r="BY28" s="119" t="str">
        <f>P2A!$BY27</f>
        <v/>
      </c>
      <c r="BZ28" s="119" t="str">
        <f>P2A!$BZ27</f>
        <v/>
      </c>
      <c r="CA28" s="119" t="str">
        <f>P2A!$CA27</f>
        <v/>
      </c>
    </row>
    <row r="29" spans="1:79" ht="15" customHeight="1">
      <c r="A29" s="106">
        <v>20</v>
      </c>
      <c r="B29" s="250" t="str">
        <f>IF('2_A'!$B28="","",'2_A'!$B28)</f>
        <v/>
      </c>
      <c r="C29" s="251"/>
      <c r="D29" s="252"/>
      <c r="E29" s="110" t="str">
        <f>IF('2_A'!$E28="","",'2_A'!$E28)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KD2A!$CB29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IF(OR(COUNT(AL29)=0,COUNT(AX29)=0),"",IF(OR((AL29+AX29)&gt;60,(AL29+AX29)=60),(BB29*DataInduk!$H$27),IF(COUNT(BF29)=0,"",BJ29*DataInduk!$H$27)))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P2A!$BX28</f>
        <v/>
      </c>
      <c r="BY29" s="118" t="str">
        <f>P2A!$BY28</f>
        <v/>
      </c>
      <c r="BZ29" s="118" t="str">
        <f>P2A!$BZ28</f>
        <v/>
      </c>
      <c r="CA29" s="118" t="str">
        <f>P2A!$CA28</f>
        <v/>
      </c>
    </row>
    <row r="30" spans="1:79" ht="15" customHeight="1">
      <c r="A30" s="107">
        <v>21</v>
      </c>
      <c r="B30" s="253" t="str">
        <f>IF('2_A'!$B29="","",'2_A'!$B29)</f>
        <v/>
      </c>
      <c r="C30" s="254"/>
      <c r="D30" s="255"/>
      <c r="E30" s="111" t="str">
        <f>IF('2_A'!$E29="","",'2_A'!$E29)</f>
        <v/>
      </c>
      <c r="F30" s="289"/>
      <c r="G30" s="290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KD2A!$CB30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IF(OR(COUNT(AL30)=0,COUNT(AX30)=0),"",IF(OR((AL30+AX30)&gt;60,(AL30+AX30)=60),(BB30*DataInduk!$H$27),IF(COUNT(BF30)=0,"",BJ30*DataInduk!$H$27)))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>
        <v>2</v>
      </c>
      <c r="BY30" s="119" t="str">
        <f>P2A!$BY29</f>
        <v/>
      </c>
      <c r="BZ30" s="119" t="str">
        <f>P2A!$BZ29</f>
        <v/>
      </c>
      <c r="CA30" s="119" t="str">
        <f>P2A!$CA29</f>
        <v/>
      </c>
    </row>
    <row r="31" spans="1:79" ht="15" customHeight="1">
      <c r="A31" s="106">
        <v>22</v>
      </c>
      <c r="B31" s="250" t="str">
        <f>IF('2_A'!$B30="","",'2_A'!$B30)</f>
        <v/>
      </c>
      <c r="C31" s="251"/>
      <c r="D31" s="252"/>
      <c r="E31" s="110" t="str">
        <f>IF('2_A'!$E30="","",'2_A'!$E30)</f>
        <v/>
      </c>
      <c r="F31" s="380"/>
      <c r="G31" s="381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KD2A!$CB31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IF(OR(COUNT(AL31)=0,COUNT(AX31)=0),"",IF(OR((AL31+AX31)&gt;60,(AL31+AX31)=60),(BB31*DataInduk!$H$27),IF(COUNT(BF31)=0,"",BJ31*DataInduk!$H$27)))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 t="str">
        <f>P2A!$BX30</f>
        <v/>
      </c>
      <c r="BY31" s="118" t="str">
        <f>P2A!$BY30</f>
        <v/>
      </c>
      <c r="BZ31" s="118" t="str">
        <f>P2A!$BZ30</f>
        <v/>
      </c>
      <c r="CA31" s="118" t="str">
        <f>P2A!$CA30</f>
        <v/>
      </c>
    </row>
    <row r="32" spans="1:79" ht="15" customHeight="1">
      <c r="A32" s="107">
        <v>23</v>
      </c>
      <c r="B32" s="253" t="str">
        <f>IF('2_A'!$B31="","",'2_A'!$B31)</f>
        <v/>
      </c>
      <c r="C32" s="254"/>
      <c r="D32" s="255"/>
      <c r="E32" s="111" t="str">
        <f>IF('2_A'!$E31="","",'2_A'!$E31)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KD2A!$CB32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IF(OR(COUNT(AL32)=0,COUNT(AX32)=0),"",IF(OR((AL32+AX32)&gt;60,(AL32+AX32)=60),(BB32*DataInduk!$H$27),IF(COUNT(BF32)=0,"",BJ32*DataInduk!$H$27)))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 t="str">
        <f>P2A!$BX31</f>
        <v/>
      </c>
      <c r="BY32" s="119" t="str">
        <f>P2A!$BY31</f>
        <v/>
      </c>
      <c r="BZ32" s="119" t="str">
        <f>P2A!$BZ31</f>
        <v/>
      </c>
      <c r="CA32" s="119" t="str">
        <f>P2A!$CA31</f>
        <v/>
      </c>
    </row>
    <row r="33" spans="1:79" ht="15" customHeight="1">
      <c r="A33" s="106">
        <v>24</v>
      </c>
      <c r="B33" s="250" t="str">
        <f>IF('2_A'!$B32="","",'2_A'!$B32)</f>
        <v/>
      </c>
      <c r="C33" s="251"/>
      <c r="D33" s="252"/>
      <c r="E33" s="110" t="str">
        <f>IF('2_A'!$E32="","",'2_A'!$E32)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KD2A!$CB33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IF(OR(COUNT(AL33)=0,COUNT(AX33)=0),"",IF(OR((AL33+AX33)&gt;60,(AL33+AX33)=60),(BB33*DataInduk!$H$27),IF(COUNT(BF33)=0,"",BJ33*DataInduk!$H$27)))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>
        <v>4</v>
      </c>
      <c r="BY33" s="118" t="str">
        <f>P2A!$BY32</f>
        <v/>
      </c>
      <c r="BZ33" s="118" t="str">
        <f>P2A!$BZ32</f>
        <v/>
      </c>
      <c r="CA33" s="118" t="str">
        <f>P2A!$CA32</f>
        <v/>
      </c>
    </row>
    <row r="34" spans="1:79" ht="15" customHeight="1">
      <c r="A34" s="107">
        <v>25</v>
      </c>
      <c r="B34" s="253" t="str">
        <f>IF('2_A'!$B33="","",'2_A'!$B33)</f>
        <v/>
      </c>
      <c r="C34" s="254"/>
      <c r="D34" s="255"/>
      <c r="E34" s="111" t="str">
        <f>IF('2_A'!$E33="","",'2_A'!$E33)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KD2A!$CB34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 t="str">
        <f t="shared" si="3"/>
        <v/>
      </c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IF(OR(COUNT(AL34)=0,COUNT(AX34)=0),"",IF(OR((AL34+AX34)&gt;60,(AL34+AX34)=60),(BB34*DataInduk!$H$27),IF(COUNT(BF34)=0,"",BJ34*DataInduk!$H$27)))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>
        <v>2</v>
      </c>
      <c r="BY34" s="119">
        <v>1</v>
      </c>
      <c r="BZ34" s="119" t="str">
        <f>P2A!$BZ33</f>
        <v/>
      </c>
      <c r="CA34" s="119" t="str">
        <f>P2A!$CA33</f>
        <v/>
      </c>
    </row>
    <row r="35" spans="1:79" ht="15" customHeight="1">
      <c r="A35" s="106">
        <v>26</v>
      </c>
      <c r="B35" s="250" t="str">
        <f>IF('2_A'!$B34="","",'2_A'!$B34)</f>
        <v/>
      </c>
      <c r="C35" s="251"/>
      <c r="D35" s="252"/>
      <c r="E35" s="110" t="str">
        <f>IF('2_A'!$E34="","",'2_A'!$E34)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KD2A!$CB35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IF(OR(COUNT(AL35)=0,COUNT(AX35)=0),"",IF(OR((AL35+AX35)&gt;60,(AL35+AX35)=60),(BB35*DataInduk!$H$27),IF(COUNT(BF35)=0,"",BJ35*DataInduk!$H$27)))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>
        <v>1</v>
      </c>
      <c r="BY35" s="118" t="str">
        <f>P2A!$BY34</f>
        <v/>
      </c>
      <c r="BZ35" s="118" t="str">
        <f>P2A!$BZ34</f>
        <v/>
      </c>
      <c r="CA35" s="118" t="str">
        <f>P2A!$CA34</f>
        <v/>
      </c>
    </row>
    <row r="36" spans="1:79" ht="15" customHeight="1">
      <c r="A36" s="107">
        <v>27</v>
      </c>
      <c r="B36" s="253" t="str">
        <f>IF('2_A'!$B35="","",'2_A'!$B35)</f>
        <v/>
      </c>
      <c r="C36" s="254"/>
      <c r="D36" s="255"/>
      <c r="E36" s="111" t="str">
        <f>IF('2_A'!$E35="","",'2_A'!$E35)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KD2A!$CB36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IF(OR(COUNT(AL36)=0,COUNT(AX36)=0),"",IF(OR((AL36+AX36)&gt;60,(AL36+AX36)=60),(BB36*DataInduk!$H$27),IF(COUNT(BF36)=0,"",BJ36*DataInduk!$H$27)))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 t="str">
        <f>P2A!$BX35</f>
        <v/>
      </c>
      <c r="BY36" s="119" t="str">
        <f>P2A!$BY35</f>
        <v/>
      </c>
      <c r="BZ36" s="119" t="str">
        <f>P2A!$BZ35</f>
        <v/>
      </c>
      <c r="CA36" s="119" t="str">
        <f>P2A!$CA35</f>
        <v/>
      </c>
    </row>
    <row r="37" spans="1:79" ht="15" customHeight="1">
      <c r="A37" s="106">
        <v>28</v>
      </c>
      <c r="B37" s="250" t="str">
        <f>IF('2_A'!$B36="","",'2_A'!$B36)</f>
        <v/>
      </c>
      <c r="C37" s="251"/>
      <c r="D37" s="252"/>
      <c r="E37" s="110" t="str">
        <f>IF('2_A'!$E36="","",'2_A'!$E36)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KD2A!$CB37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 t="str">
        <f t="shared" si="3"/>
        <v/>
      </c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IF(OR(COUNT(AL37)=0,COUNT(AX37)=0),"",IF(OR((AL37+AX37)&gt;60,(AL37+AX37)=60),(BB37*DataInduk!$H$27),IF(COUNT(BF37)=0,"",BJ37*DataInduk!$H$27)))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 t="str">
        <f>P2A!$BX36</f>
        <v/>
      </c>
      <c r="BY37" s="118" t="str">
        <f>P2A!$BY36</f>
        <v/>
      </c>
      <c r="BZ37" s="118" t="str">
        <f>P2A!$BZ36</f>
        <v/>
      </c>
      <c r="CA37" s="118" t="str">
        <f>P2A!$CA36</f>
        <v/>
      </c>
    </row>
    <row r="38" spans="1:79">
      <c r="A38" s="107">
        <v>29</v>
      </c>
      <c r="B38" s="253" t="str">
        <f>IF('2_A'!$B37="","",'2_A'!$B37)</f>
        <v/>
      </c>
      <c r="C38" s="254"/>
      <c r="D38" s="255"/>
      <c r="E38" s="111" t="str">
        <f>IF('2_A'!$E37="","",'2_A'!$E37)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KD2A!$CB38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IF(OR(COUNT(AL38)=0,COUNT(AX38)=0),"",IF(OR((AL38+AX38)&gt;60,(AL38+AX38)=60),(BB38*DataInduk!$H$27),IF(COUNT(BF38)=0,"",BJ38*DataInduk!$H$27)))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P2A!$BX37</f>
        <v/>
      </c>
      <c r="BY38" s="119" t="str">
        <f>P2A!$BY37</f>
        <v/>
      </c>
      <c r="BZ38" s="119" t="str">
        <f>P2A!$BZ37</f>
        <v/>
      </c>
      <c r="CA38" s="119" t="str">
        <f>P2A!$CA37</f>
        <v/>
      </c>
    </row>
    <row r="39" spans="1:79">
      <c r="A39" s="106">
        <v>30</v>
      </c>
      <c r="B39" s="250" t="str">
        <f>IF('2_A'!$B38="","",'2_A'!$B38)</f>
        <v/>
      </c>
      <c r="C39" s="251"/>
      <c r="D39" s="252"/>
      <c r="E39" s="110" t="str">
        <f>IF('2_A'!$E38="","",'2_A'!$E38)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KD2A!$CB39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si="3"/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IF(OR(COUNT(AL39)=0,COUNT(AX39)=0),"",IF(OR((AL39+AX39)&gt;60,(AL39+AX39)=60),(BB39*DataInduk!$H$27),IF(COUNT(BF39)=0,"",BJ39*DataInduk!$H$27)))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>
        <v>1</v>
      </c>
      <c r="BY39" s="118" t="str">
        <f>P2A!$BY38</f>
        <v/>
      </c>
      <c r="BZ39" s="118" t="str">
        <f>P2A!$BZ38</f>
        <v/>
      </c>
      <c r="CA39" s="118" t="str">
        <f>P2A!$CA38</f>
        <v/>
      </c>
    </row>
    <row r="40" spans="1:79">
      <c r="A40" s="107">
        <v>31</v>
      </c>
      <c r="B40" s="253" t="str">
        <f>IF('2_A'!$B39="","",'2_A'!$B39)</f>
        <v/>
      </c>
      <c r="C40" s="254"/>
      <c r="D40" s="255"/>
      <c r="E40" s="111" t="str">
        <f>IF('2_A'!$E39="","",'2_A'!$E39)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KD2A!$CB40</f>
        <v/>
      </c>
      <c r="AC40" s="402"/>
      <c r="AD40" s="400" t="str">
        <f t="shared" ref="AD40:AD58" si="5">IF(COUNT(F40:AC40)=0,"",AVERAGE(F40:AC40))</f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str">
        <f t="shared" ref="BB40:BB41" si="6">IF(AND(COUNT(AL40)=0,COUNT(AX40)=0),"",IF(COUNT(AX40)=0,AL40,IF(COUNT(AL40)=0,AX40,AL40+AX40)))</f>
        <v/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IF(OR(COUNT(AL40)=0,COUNT(AX40)=0),"",IF(OR((AL40+AX40)&gt;60,(AL40+AX40)=60),(BB40*DataInduk!$H$27),IF(COUNT(BF40)=0,"",BJ40*DataInduk!$H$27)))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 t="str">
        <f>P2A!$BX39</f>
        <v/>
      </c>
      <c r="BY40" s="119" t="str">
        <f>P2A!$BY39</f>
        <v/>
      </c>
      <c r="BZ40" s="119" t="str">
        <f>P2A!$BZ39</f>
        <v/>
      </c>
      <c r="CA40" s="119" t="str">
        <f>P2A!$CA39</f>
        <v/>
      </c>
    </row>
    <row r="41" spans="1:79">
      <c r="A41" s="106">
        <v>32</v>
      </c>
      <c r="B41" s="250" t="str">
        <f>IF('2_A'!$B40="","",'2_A'!$B40)</f>
        <v/>
      </c>
      <c r="C41" s="251"/>
      <c r="D41" s="252"/>
      <c r="E41" s="110" t="str">
        <f>IF('2_A'!$E40="","",'2_A'!$E40)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KD2A!$CB41</f>
        <v/>
      </c>
      <c r="AC41" s="385"/>
      <c r="AD41" s="384" t="str">
        <f t="shared" si="5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6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IF(OR(COUNT(AL41)=0,COUNT(AX41)=0),"",IF(OR((AL41+AX41)&gt;60,(AL41+AX41)=60),(BB41*DataInduk!$H$27),IF(COUNT(BF41)=0,"",BJ41*DataInduk!$H$27)))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P2A!$BX40</f>
        <v/>
      </c>
      <c r="BY41" s="118" t="str">
        <f>P2A!$BY40</f>
        <v/>
      </c>
      <c r="BZ41" s="118" t="str">
        <f>P2A!$BZ40</f>
        <v/>
      </c>
      <c r="CA41" s="118" t="str">
        <f>P2A!$CA40</f>
        <v/>
      </c>
    </row>
    <row r="42" spans="1:79">
      <c r="A42" s="107">
        <v>33</v>
      </c>
      <c r="B42" s="253" t="str">
        <f>IF('2_A'!$B41="","",'2_A'!$B41)</f>
        <v/>
      </c>
      <c r="C42" s="254"/>
      <c r="D42" s="255"/>
      <c r="E42" s="111" t="str">
        <f>IF('2_A'!$E41="","",'2_A'!$E41)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KD2A!$CB42</f>
        <v/>
      </c>
      <c r="AC42" s="402"/>
      <c r="AD42" s="400" t="str">
        <f t="shared" si="5"/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str">
        <f t="shared" si="3"/>
        <v/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IF(OR(COUNT(AL42)=0,COUNT(AX42)=0),"",IF(OR((AL42+AX42)&gt;60,(AL42+AX42)=60),(BB42*DataInduk!$H$27),IF(COUNT(BF42)=0,"",BJ42*DataInduk!$H$27)))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P2A!$BX41</f>
        <v/>
      </c>
      <c r="BY42" s="119" t="str">
        <f>P2A!$BY41</f>
        <v/>
      </c>
      <c r="BZ42" s="119" t="str">
        <f>P2A!$BZ41</f>
        <v/>
      </c>
      <c r="CA42" s="119" t="str">
        <f>P2A!$CA41</f>
        <v/>
      </c>
    </row>
    <row r="43" spans="1:79">
      <c r="A43" s="106">
        <v>34</v>
      </c>
      <c r="B43" s="250" t="str">
        <f>IF('2_A'!$B42="","",'2_A'!$B42)</f>
        <v/>
      </c>
      <c r="C43" s="251"/>
      <c r="D43" s="252"/>
      <c r="E43" s="110" t="str">
        <f>IF('2_A'!$E42="","",'2_A'!$E42)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KD2A!$CB43</f>
        <v/>
      </c>
      <c r="AC43" s="385"/>
      <c r="AD43" s="384" t="str">
        <f t="shared" si="5"/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3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IF(OR(COUNT(AL43)=0,COUNT(AX43)=0),"",IF(OR((AL43+AX43)&gt;60,(AL43+AX43)=60),(BB43*DataInduk!$H$27),IF(COUNT(BF43)=0,"",BJ43*DataInduk!$H$27)))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P2A!$BX42</f>
        <v/>
      </c>
      <c r="BY43" s="118" t="str">
        <f>P2A!$BY42</f>
        <v/>
      </c>
      <c r="BZ43" s="118" t="str">
        <f>P2A!$BZ42</f>
        <v/>
      </c>
      <c r="CA43" s="118" t="str">
        <f>P2A!$CA42</f>
        <v/>
      </c>
    </row>
    <row r="44" spans="1:79">
      <c r="A44" s="107">
        <v>35</v>
      </c>
      <c r="B44" s="253" t="str">
        <f>IF('2_A'!$B43="","",'2_A'!$B43)</f>
        <v/>
      </c>
      <c r="C44" s="254"/>
      <c r="D44" s="255"/>
      <c r="E44" s="111" t="str">
        <f>IF('2_A'!$E43="","",'2_A'!$E43)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KD2A!$CB44</f>
        <v/>
      </c>
      <c r="AC44" s="402"/>
      <c r="AD44" s="400" t="str">
        <f t="shared" si="5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IF(OR(COUNT(AL44)=0,COUNT(AX44)=0),"",IF(OR((AL44+AX44)&gt;60,(AL44+AX44)=60),(BB44*DataInduk!$H$27),IF(COUNT(BF44)=0,"",BJ44*DataInduk!$H$27)))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P2A!$BX43</f>
        <v/>
      </c>
      <c r="BY44" s="119" t="str">
        <f>P2A!$BY43</f>
        <v/>
      </c>
      <c r="BZ44" s="119" t="str">
        <f>P2A!$BZ43</f>
        <v/>
      </c>
      <c r="CA44" s="119" t="str">
        <f>P2A!$CA43</f>
        <v/>
      </c>
    </row>
    <row r="45" spans="1:79">
      <c r="A45" s="106">
        <v>36</v>
      </c>
      <c r="B45" s="250" t="str">
        <f>IF('2_A'!$B44="","",'2_A'!$B44)</f>
        <v/>
      </c>
      <c r="C45" s="251"/>
      <c r="D45" s="252"/>
      <c r="E45" s="110" t="str">
        <f>IF('2_A'!$E44="","",'2_A'!$E44)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KD2A!$CB45</f>
        <v/>
      </c>
      <c r="AC45" s="385"/>
      <c r="AD45" s="384" t="str">
        <f t="shared" si="5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IF(OR(COUNT(AL45)=0,COUNT(AX45)=0),"",IF(OR((AL45+AX45)&gt;60,(AL45+AX45)=60),(BB45*DataInduk!$H$27),IF(COUNT(BF45)=0,"",BJ45*DataInduk!$H$27)))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P2A!$BX44</f>
        <v/>
      </c>
      <c r="BY45" s="118" t="str">
        <f>P2A!$BY44</f>
        <v/>
      </c>
      <c r="BZ45" s="118" t="str">
        <f>P2A!$BZ44</f>
        <v/>
      </c>
      <c r="CA45" s="118" t="str">
        <f>P2A!$CA44</f>
        <v/>
      </c>
    </row>
    <row r="46" spans="1:79">
      <c r="A46" s="107">
        <v>37</v>
      </c>
      <c r="B46" s="253" t="str">
        <f>IF('2_A'!$B45="","",'2_A'!$B45)</f>
        <v/>
      </c>
      <c r="C46" s="254"/>
      <c r="D46" s="255"/>
      <c r="E46" s="111" t="str">
        <f>IF('2_A'!$E45="","",'2_A'!$E45)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KD2A!$CB46</f>
        <v/>
      </c>
      <c r="AC46" s="402"/>
      <c r="AD46" s="400" t="str">
        <f t="shared" si="5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IF(OR(COUNT(AL46)=0,COUNT(AX46)=0),"",IF(OR((AL46+AX46)&gt;60,(AL46+AX46)=60),(BB46*DataInduk!$H$27),IF(COUNT(BF46)=0,"",BJ46*DataInduk!$H$27)))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P2A!$BX45</f>
        <v/>
      </c>
      <c r="BY46" s="119" t="str">
        <f>P2A!$BY45</f>
        <v/>
      </c>
      <c r="BZ46" s="119" t="str">
        <f>P2A!$BZ45</f>
        <v/>
      </c>
      <c r="CA46" s="119" t="str">
        <f>P2A!$CA45</f>
        <v/>
      </c>
    </row>
    <row r="47" spans="1:79">
      <c r="A47" s="106">
        <v>38</v>
      </c>
      <c r="B47" s="250" t="str">
        <f>IF('2_A'!$B46="","",'2_A'!$B46)</f>
        <v/>
      </c>
      <c r="C47" s="251"/>
      <c r="D47" s="252"/>
      <c r="E47" s="110" t="str">
        <f>IF('2_A'!$E46="","",'2_A'!$E46)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KD2A!$CB47</f>
        <v/>
      </c>
      <c r="AC47" s="385"/>
      <c r="AD47" s="384" t="str">
        <f t="shared" si="5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IF(OR(COUNT(AL47)=0,COUNT(AX47)=0),"",IF(OR((AL47+AX47)&gt;60,(AL47+AX47)=60),(BB47*DataInduk!$H$27),IF(COUNT(BF47)=0,"",BJ47*DataInduk!$H$27)))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P2A!$BX46</f>
        <v/>
      </c>
      <c r="BY47" s="118" t="str">
        <f>P2A!$BY46</f>
        <v/>
      </c>
      <c r="BZ47" s="118" t="str">
        <f>P2A!$BZ46</f>
        <v/>
      </c>
      <c r="CA47" s="118" t="str">
        <f>P2A!$CA46</f>
        <v/>
      </c>
    </row>
    <row r="48" spans="1:79">
      <c r="A48" s="107">
        <v>39</v>
      </c>
      <c r="B48" s="253" t="str">
        <f>IF('2_A'!$B47="","",'2_A'!$B47)</f>
        <v/>
      </c>
      <c r="C48" s="254"/>
      <c r="D48" s="255"/>
      <c r="E48" s="111" t="str">
        <f>IF('2_A'!$E47="","",'2_A'!$E47)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KD2A!$CB48</f>
        <v/>
      </c>
      <c r="AC48" s="402"/>
      <c r="AD48" s="400" t="str">
        <f t="shared" si="5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IF(OR(COUNT(AL48)=0,COUNT(AX48)=0),"",IF(OR((AL48+AX48)&gt;60,(AL48+AX48)=60),(BB48*DataInduk!$H$27),IF(COUNT(BF48)=0,"",BJ48*DataInduk!$H$27)))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P2A!$BX47</f>
        <v/>
      </c>
      <c r="BY48" s="119" t="str">
        <f>P2A!$BY47</f>
        <v/>
      </c>
      <c r="BZ48" s="119" t="str">
        <f>P2A!$BZ47</f>
        <v/>
      </c>
      <c r="CA48" s="119" t="str">
        <f>P2A!$CA47</f>
        <v/>
      </c>
    </row>
    <row r="49" spans="1:79">
      <c r="A49" s="106">
        <v>40</v>
      </c>
      <c r="B49" s="250" t="str">
        <f>IF('2_A'!$B48="","",'2_A'!$B48)</f>
        <v/>
      </c>
      <c r="C49" s="251"/>
      <c r="D49" s="252"/>
      <c r="E49" s="110" t="str">
        <f>IF('2_A'!$E48="","",'2_A'!$E48)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KD2A!$CB49</f>
        <v/>
      </c>
      <c r="AC49" s="385"/>
      <c r="AD49" s="384" t="str">
        <f t="shared" si="5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IF(OR(COUNT(AL49)=0,COUNT(AX49)=0),"",IF(OR((AL49+AX49)&gt;60,(AL49+AX49)=60),(BB49*DataInduk!$H$27),IF(COUNT(BF49)=0,"",BJ49*DataInduk!$H$27)))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P2A!$BX48</f>
        <v/>
      </c>
      <c r="BY49" s="118" t="str">
        <f>P2A!$BY48</f>
        <v/>
      </c>
      <c r="BZ49" s="118" t="str">
        <f>P2A!$BZ48</f>
        <v/>
      </c>
      <c r="CA49" s="118" t="str">
        <f>P2A!$CA48</f>
        <v/>
      </c>
    </row>
    <row r="50" spans="1:79">
      <c r="A50" s="107">
        <v>41</v>
      </c>
      <c r="B50" s="253" t="str">
        <f>IF('2_A'!$B49="","",'2_A'!$B49)</f>
        <v/>
      </c>
      <c r="C50" s="254"/>
      <c r="D50" s="255"/>
      <c r="E50" s="111" t="str">
        <f>IF('2_A'!$E49="","",'2_A'!$E49)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KD2A!$CB50</f>
        <v/>
      </c>
      <c r="AC50" s="402"/>
      <c r="AD50" s="400" t="str">
        <f t="shared" si="5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IF(OR(COUNT(AL50)=0,COUNT(AX50)=0),"",IF(OR((AL50+AX50)&gt;60,(AL50+AX50)=60),(BB50*DataInduk!$H$27),IF(COUNT(BF50)=0,"",BJ50*DataInduk!$H$27)))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P2A!$BX49</f>
        <v/>
      </c>
      <c r="BY50" s="119" t="str">
        <f>P2A!$BY49</f>
        <v/>
      </c>
      <c r="BZ50" s="119" t="str">
        <f>P2A!$BZ49</f>
        <v/>
      </c>
      <c r="CA50" s="119" t="str">
        <f>P2A!$CA49</f>
        <v/>
      </c>
    </row>
    <row r="51" spans="1:79">
      <c r="A51" s="106">
        <v>42</v>
      </c>
      <c r="B51" s="250" t="str">
        <f>IF('2_A'!$B50="","",'2_A'!$B50)</f>
        <v/>
      </c>
      <c r="C51" s="251"/>
      <c r="D51" s="252"/>
      <c r="E51" s="110" t="str">
        <f>IF('2_A'!$E50="","",'2_A'!$E50)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KD2A!$CB51</f>
        <v/>
      </c>
      <c r="AC51" s="385"/>
      <c r="AD51" s="384" t="str">
        <f t="shared" si="5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IF(OR(COUNT(AL51)=0,COUNT(AX51)=0),"",IF(OR((AL51+AX51)&gt;60,(AL51+AX51)=60),(BB51*DataInduk!$H$27),IF(COUNT(BF51)=0,"",BJ51*DataInduk!$H$27)))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P2A!$BX50</f>
        <v/>
      </c>
      <c r="BY51" s="118" t="str">
        <f>P2A!$BY50</f>
        <v/>
      </c>
      <c r="BZ51" s="118" t="str">
        <f>P2A!$BZ50</f>
        <v/>
      </c>
      <c r="CA51" s="118" t="str">
        <f>P2A!$CA50</f>
        <v/>
      </c>
    </row>
    <row r="52" spans="1:79">
      <c r="A52" s="107">
        <v>43</v>
      </c>
      <c r="B52" s="253" t="str">
        <f>IF('2_A'!$B51="","",'2_A'!$B51)</f>
        <v/>
      </c>
      <c r="C52" s="254"/>
      <c r="D52" s="255"/>
      <c r="E52" s="111" t="str">
        <f>IF('2_A'!$E51="","",'2_A'!$E51)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KD2A!$CB52</f>
        <v/>
      </c>
      <c r="AC52" s="402"/>
      <c r="AD52" s="400" t="str">
        <f t="shared" si="5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IF(OR(COUNT(AL52)=0,COUNT(AX52)=0),"",IF(OR((AL52+AX52)&gt;60,(AL52+AX52)=60),(BB52*DataInduk!$H$27),IF(COUNT(BF52)=0,"",BJ52*DataInduk!$H$27)))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P2A!$BX51</f>
        <v/>
      </c>
      <c r="BY52" s="119" t="str">
        <f>P2A!$BY51</f>
        <v/>
      </c>
      <c r="BZ52" s="119" t="str">
        <f>P2A!$BZ51</f>
        <v/>
      </c>
      <c r="CA52" s="119" t="str">
        <f>P2A!$CA51</f>
        <v/>
      </c>
    </row>
    <row r="53" spans="1:79">
      <c r="A53" s="106">
        <v>44</v>
      </c>
      <c r="B53" s="250" t="str">
        <f>IF('2_A'!$B52="","",'2_A'!$B52)</f>
        <v/>
      </c>
      <c r="C53" s="251"/>
      <c r="D53" s="252"/>
      <c r="E53" s="110" t="str">
        <f>IF('2_A'!$E52="","",'2_A'!$E52)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KD2A!$CB53</f>
        <v/>
      </c>
      <c r="AC53" s="385"/>
      <c r="AD53" s="384" t="str">
        <f t="shared" si="5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IF(OR(COUNT(AL53)=0,COUNT(AX53)=0),"",IF(OR((AL53+AX53)&gt;60,(AL53+AX53)=60),(BB53*DataInduk!$H$27),IF(COUNT(BF53)=0,"",BJ53*DataInduk!$H$27)))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P2A!$BX52</f>
        <v/>
      </c>
      <c r="BY53" s="118" t="str">
        <f>P2A!$BY52</f>
        <v/>
      </c>
      <c r="BZ53" s="118" t="str">
        <f>P2A!$BZ52</f>
        <v/>
      </c>
      <c r="CA53" s="118" t="str">
        <f>P2A!$CA52</f>
        <v/>
      </c>
    </row>
    <row r="54" spans="1:79">
      <c r="A54" s="107">
        <v>45</v>
      </c>
      <c r="B54" s="253" t="str">
        <f>IF('2_A'!$B53="","",'2_A'!$B53)</f>
        <v/>
      </c>
      <c r="C54" s="254"/>
      <c r="D54" s="255"/>
      <c r="E54" s="111" t="str">
        <f>IF('2_A'!$E53="","",'2_A'!$E53)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KD2A!$CB54</f>
        <v/>
      </c>
      <c r="AC54" s="402"/>
      <c r="AD54" s="400" t="str">
        <f t="shared" si="5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IF(OR(COUNT(AL54)=0,COUNT(AX54)=0),"",IF(OR((AL54+AX54)&gt;60,(AL54+AX54)=60),(BB54*DataInduk!$H$27),IF(COUNT(BF54)=0,"",BJ54*DataInduk!$H$27)))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P2A!$BX53</f>
        <v/>
      </c>
      <c r="BY54" s="119" t="str">
        <f>P2A!$BY53</f>
        <v/>
      </c>
      <c r="BZ54" s="119" t="str">
        <f>P2A!$BZ53</f>
        <v/>
      </c>
      <c r="CA54" s="119" t="str">
        <f>P2A!$CA53</f>
        <v/>
      </c>
    </row>
    <row r="55" spans="1:79">
      <c r="A55" s="106">
        <v>46</v>
      </c>
      <c r="B55" s="250" t="str">
        <f>IF('2_A'!$B54="","",'2_A'!$B54)</f>
        <v/>
      </c>
      <c r="C55" s="251"/>
      <c r="D55" s="252"/>
      <c r="E55" s="110" t="str">
        <f>IF('2_A'!$E54="","",'2_A'!$E54)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KD2A!$CB55</f>
        <v/>
      </c>
      <c r="AC55" s="385"/>
      <c r="AD55" s="384" t="str">
        <f t="shared" si="5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IF(OR(COUNT(AL55)=0,COUNT(AX55)=0),"",IF(OR((AL55+AX55)&gt;60,(AL55+AX55)=60),(BB55*DataInduk!$H$27),IF(COUNT(BF55)=0,"",BJ55*DataInduk!$H$27)))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P2A!$BX54</f>
        <v/>
      </c>
      <c r="BY55" s="118" t="str">
        <f>P2A!$BY54</f>
        <v/>
      </c>
      <c r="BZ55" s="118" t="str">
        <f>P2A!$BZ54</f>
        <v/>
      </c>
      <c r="CA55" s="118" t="str">
        <f>P2A!$CA54</f>
        <v/>
      </c>
    </row>
    <row r="56" spans="1:79">
      <c r="A56" s="107">
        <v>47</v>
      </c>
      <c r="B56" s="253" t="str">
        <f>IF('2_A'!$B55="","",'2_A'!$B55)</f>
        <v/>
      </c>
      <c r="C56" s="254"/>
      <c r="D56" s="255"/>
      <c r="E56" s="111" t="str">
        <f>IF('2_A'!$E55="","",'2_A'!$E55)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KD2A!$CB56</f>
        <v/>
      </c>
      <c r="AC56" s="402"/>
      <c r="AD56" s="400" t="str">
        <f t="shared" si="5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IF(OR(COUNT(AL56)=0,COUNT(AX56)=0),"",IF(OR((AL56+AX56)&gt;60,(AL56+AX56)=60),(BB56*DataInduk!$H$27),IF(COUNT(BF56)=0,"",BJ56*DataInduk!$H$27)))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P2A!$BX55</f>
        <v/>
      </c>
      <c r="BY56" s="119" t="str">
        <f>P2A!$BY55</f>
        <v/>
      </c>
      <c r="BZ56" s="119" t="str">
        <f>P2A!$BZ55</f>
        <v/>
      </c>
      <c r="CA56" s="119" t="str">
        <f>P2A!$CA55</f>
        <v/>
      </c>
    </row>
    <row r="57" spans="1:79">
      <c r="A57" s="106">
        <v>48</v>
      </c>
      <c r="B57" s="250" t="str">
        <f>IF('2_A'!$B56="","",'2_A'!$B56)</f>
        <v/>
      </c>
      <c r="C57" s="251"/>
      <c r="D57" s="252"/>
      <c r="E57" s="110" t="str">
        <f>IF('2_A'!$E56="","",'2_A'!$E56)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KD2A!$CB57</f>
        <v/>
      </c>
      <c r="AC57" s="385"/>
      <c r="AD57" s="384" t="str">
        <f t="shared" si="5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IF(OR(COUNT(AL57)=0,COUNT(AX57)=0),"",IF(OR((AL57+AX57)&gt;60,(AL57+AX57)=60),(BB57*DataInduk!$H$27),IF(COUNT(BF57)=0,"",BJ57*DataInduk!$H$27)))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P2A!$BX56</f>
        <v/>
      </c>
      <c r="BY57" s="118" t="str">
        <f>P2A!$BY56</f>
        <v/>
      </c>
      <c r="BZ57" s="118" t="str">
        <f>P2A!$BZ56</f>
        <v/>
      </c>
      <c r="CA57" s="118" t="str">
        <f>P2A!$CA56</f>
        <v/>
      </c>
    </row>
    <row r="58" spans="1:79">
      <c r="A58" s="107">
        <v>49</v>
      </c>
      <c r="B58" s="253" t="str">
        <f>IF('2_A'!$B57="","",'2_A'!$B57)</f>
        <v/>
      </c>
      <c r="C58" s="254"/>
      <c r="D58" s="255"/>
      <c r="E58" s="111" t="str">
        <f>IF('2_A'!$E57="","",'2_A'!$E57)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KD2A!$CB58</f>
        <v/>
      </c>
      <c r="AC58" s="402"/>
      <c r="AD58" s="400" t="str">
        <f t="shared" si="5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IF(OR(COUNT(AL58)=0,COUNT(AX58)=0),"",IF(OR((AL58+AX58)&gt;60,(AL58+AX58)=60),(BB58*DataInduk!$H$27),IF(COUNT(BF58)=0,"",BJ58*DataInduk!$H$27)))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P2A!$BX57</f>
        <v/>
      </c>
      <c r="BY58" s="119" t="str">
        <f>P2A!$BY57</f>
        <v/>
      </c>
      <c r="BZ58" s="119" t="str">
        <f>P2A!$BZ57</f>
        <v/>
      </c>
      <c r="CA58" s="119" t="str">
        <f>P2A!$CA57</f>
        <v/>
      </c>
    </row>
    <row r="59" spans="1:79">
      <c r="A59" s="108">
        <v>50</v>
      </c>
      <c r="B59" s="247" t="str">
        <f>IF('2_A'!$B58="","",'2_A'!$B58)</f>
        <v/>
      </c>
      <c r="C59" s="248"/>
      <c r="D59" s="249"/>
      <c r="E59" s="112" t="str">
        <f>IF('2_A'!$E58="","",'2_A'!$E58)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KD2A!$CB59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IF(OR(COUNT(AL59)=0,COUNT(AX59)=0),"",IF(OR((AL59+AX59)&gt;60,(AL59+AX59)=60),(BB59*DataInduk!$H$27),IF(COUNT(BF59)=0,"",BJ59*DataInduk!$H$27)))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P2A!$BX58</f>
        <v/>
      </c>
      <c r="BY59" s="120" t="str">
        <f>P2A!$BY58</f>
        <v/>
      </c>
      <c r="BZ59" s="120" t="str">
        <f>P2A!$BZ58</f>
        <v/>
      </c>
      <c r="CA59" s="120" t="str">
        <f>P2A!$CA58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302">
    <mergeCell ref="BG4:BL4"/>
    <mergeCell ref="BN4:BU4"/>
    <mergeCell ref="D5:G5"/>
    <mergeCell ref="AB6:BA6"/>
    <mergeCell ref="A8:A9"/>
    <mergeCell ref="B8:D9"/>
    <mergeCell ref="E8:E9"/>
    <mergeCell ref="F8:AO8"/>
    <mergeCell ref="AP8:BA8"/>
    <mergeCell ref="BB8:BQ8"/>
    <mergeCell ref="BN9:BQ9"/>
    <mergeCell ref="BR9:BU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R8:CA8"/>
    <mergeCell ref="BV9:BW9"/>
    <mergeCell ref="B10:D10"/>
    <mergeCell ref="F10:G10"/>
    <mergeCell ref="H10:I10"/>
    <mergeCell ref="J10:K10"/>
    <mergeCell ref="L10:M10"/>
    <mergeCell ref="N10:O10"/>
    <mergeCell ref="P10:Q10"/>
    <mergeCell ref="AP9:AS9"/>
    <mergeCell ref="AT9:AW9"/>
    <mergeCell ref="AX9:BA9"/>
    <mergeCell ref="BB9:BE9"/>
    <mergeCell ref="BF9:BI9"/>
    <mergeCell ref="BJ9:BM9"/>
    <mergeCell ref="X9:Y9"/>
    <mergeCell ref="Z9:AA9"/>
    <mergeCell ref="AB9:AC9"/>
    <mergeCell ref="AD9:AG9"/>
    <mergeCell ref="AH9:AK9"/>
    <mergeCell ref="AL9:AO9"/>
    <mergeCell ref="F9:G9"/>
    <mergeCell ref="H9:I9"/>
    <mergeCell ref="J9:K9"/>
    <mergeCell ref="L9:M9"/>
    <mergeCell ref="N9:O9"/>
    <mergeCell ref="P9:Q9"/>
    <mergeCell ref="R9:S9"/>
    <mergeCell ref="T9:U9"/>
    <mergeCell ref="V9:W9"/>
    <mergeCell ref="B11:D11"/>
    <mergeCell ref="F11:G11"/>
    <mergeCell ref="H11:I11"/>
    <mergeCell ref="J11:K11"/>
    <mergeCell ref="BJ12:BM12"/>
    <mergeCell ref="L11:M11"/>
    <mergeCell ref="N11:O11"/>
    <mergeCell ref="BB10:BE10"/>
    <mergeCell ref="BF10:BI10"/>
    <mergeCell ref="BJ10:BM10"/>
    <mergeCell ref="BN10:BQ10"/>
    <mergeCell ref="BR10:BU10"/>
    <mergeCell ref="BV10:BW10"/>
    <mergeCell ref="AD10:AG10"/>
    <mergeCell ref="AH10:AK10"/>
    <mergeCell ref="AL10:AO10"/>
    <mergeCell ref="AP10:AS10"/>
    <mergeCell ref="AT10:AW10"/>
    <mergeCell ref="AX10:BA10"/>
    <mergeCell ref="R10:S10"/>
    <mergeCell ref="T10:U10"/>
    <mergeCell ref="V10:W10"/>
    <mergeCell ref="X10:Y10"/>
    <mergeCell ref="Z10:AA10"/>
    <mergeCell ref="AB10:AC10"/>
    <mergeCell ref="BV11:BW11"/>
    <mergeCell ref="AX11:BA11"/>
    <mergeCell ref="BB11:BE11"/>
    <mergeCell ref="BF11:BI11"/>
    <mergeCell ref="BJ11:BM11"/>
    <mergeCell ref="BN11:BQ11"/>
    <mergeCell ref="BR11:BU11"/>
    <mergeCell ref="AB11:AC11"/>
    <mergeCell ref="AD11:AG11"/>
    <mergeCell ref="AH11:AK11"/>
    <mergeCell ref="AL11:AO11"/>
    <mergeCell ref="AP11:AS11"/>
    <mergeCell ref="AT11:AW11"/>
    <mergeCell ref="P11:Q11"/>
    <mergeCell ref="R11:S11"/>
    <mergeCell ref="T11:U11"/>
    <mergeCell ref="V11:W11"/>
    <mergeCell ref="X11:Y11"/>
    <mergeCell ref="Z11:AA11"/>
    <mergeCell ref="BN12:BQ12"/>
    <mergeCell ref="BR12:BU12"/>
    <mergeCell ref="BV12:BW12"/>
    <mergeCell ref="B13:D13"/>
    <mergeCell ref="F13:G13"/>
    <mergeCell ref="H13:I13"/>
    <mergeCell ref="J13:K13"/>
    <mergeCell ref="L13:M13"/>
    <mergeCell ref="N13:O13"/>
    <mergeCell ref="AL12:AO12"/>
    <mergeCell ref="AP12:AS12"/>
    <mergeCell ref="AT12:AW12"/>
    <mergeCell ref="AX12:BA12"/>
    <mergeCell ref="BB12:BE12"/>
    <mergeCell ref="BF12:BI12"/>
    <mergeCell ref="V12:W12"/>
    <mergeCell ref="X12:Y12"/>
    <mergeCell ref="Z12:AA12"/>
    <mergeCell ref="AB12:AC12"/>
    <mergeCell ref="AD12:AG12"/>
    <mergeCell ref="AH12:AK12"/>
    <mergeCell ref="BV13:BW13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AX13:BA13"/>
    <mergeCell ref="BB13:BE13"/>
    <mergeCell ref="BF13:BI13"/>
    <mergeCell ref="BJ13:BM13"/>
    <mergeCell ref="BN13:BQ13"/>
    <mergeCell ref="BR13:BU13"/>
    <mergeCell ref="AB13:AC13"/>
    <mergeCell ref="AD13:AG13"/>
    <mergeCell ref="AH13:AK13"/>
    <mergeCell ref="AL13:AO13"/>
    <mergeCell ref="AP13:AS13"/>
    <mergeCell ref="AT13:AW13"/>
    <mergeCell ref="P13:Q13"/>
    <mergeCell ref="R13:S13"/>
    <mergeCell ref="T13:U13"/>
    <mergeCell ref="V13:W13"/>
    <mergeCell ref="X13:Y13"/>
    <mergeCell ref="Z13:AA13"/>
    <mergeCell ref="BV14:BW14"/>
    <mergeCell ref="B15:D15"/>
    <mergeCell ref="F15:G15"/>
    <mergeCell ref="H15:I15"/>
    <mergeCell ref="J15:K15"/>
    <mergeCell ref="L15:M15"/>
    <mergeCell ref="N15:O15"/>
    <mergeCell ref="AL14:AO14"/>
    <mergeCell ref="AP14:AS14"/>
    <mergeCell ref="AT14:AW14"/>
    <mergeCell ref="AX14:BA14"/>
    <mergeCell ref="BB14:BE14"/>
    <mergeCell ref="BF14:BI14"/>
    <mergeCell ref="V14:W14"/>
    <mergeCell ref="X14:Y14"/>
    <mergeCell ref="Z14:AA14"/>
    <mergeCell ref="AB14:AC14"/>
    <mergeCell ref="AD14:AG14"/>
    <mergeCell ref="AH14:AK14"/>
    <mergeCell ref="BV15:BW15"/>
    <mergeCell ref="B14:D14"/>
    <mergeCell ref="F14:G14"/>
    <mergeCell ref="H14:I14"/>
    <mergeCell ref="J14:K14"/>
    <mergeCell ref="L14:M14"/>
    <mergeCell ref="N14:O14"/>
    <mergeCell ref="P14:Q14"/>
    <mergeCell ref="R14:S14"/>
    <mergeCell ref="T14:U14"/>
    <mergeCell ref="BJ14:BM14"/>
    <mergeCell ref="BN14:BQ14"/>
    <mergeCell ref="BR14:BU14"/>
    <mergeCell ref="AX15:BA15"/>
    <mergeCell ref="BB15:BE15"/>
    <mergeCell ref="BF15:BI15"/>
    <mergeCell ref="BJ15:BM15"/>
    <mergeCell ref="BN15:BQ15"/>
    <mergeCell ref="BR15:BU15"/>
    <mergeCell ref="AB15:AC15"/>
    <mergeCell ref="AD15:AG15"/>
    <mergeCell ref="AH15:AK15"/>
    <mergeCell ref="AL15:AO15"/>
    <mergeCell ref="AP15:AS15"/>
    <mergeCell ref="AT15:AW15"/>
    <mergeCell ref="P15:Q15"/>
    <mergeCell ref="R15:S15"/>
    <mergeCell ref="T15:U15"/>
    <mergeCell ref="V15:W15"/>
    <mergeCell ref="X15:Y15"/>
    <mergeCell ref="Z15:AA15"/>
    <mergeCell ref="BV16:BW16"/>
    <mergeCell ref="B17:D17"/>
    <mergeCell ref="F17:G17"/>
    <mergeCell ref="H17:I17"/>
    <mergeCell ref="J17:K17"/>
    <mergeCell ref="L17:M17"/>
    <mergeCell ref="N17:O17"/>
    <mergeCell ref="AL16:AO16"/>
    <mergeCell ref="AP16:AS16"/>
    <mergeCell ref="AT16:AW16"/>
    <mergeCell ref="AX16:BA16"/>
    <mergeCell ref="BB16:BE16"/>
    <mergeCell ref="BF16:BI16"/>
    <mergeCell ref="V16:W16"/>
    <mergeCell ref="X16:Y16"/>
    <mergeCell ref="Z16:AA16"/>
    <mergeCell ref="AB16:AC16"/>
    <mergeCell ref="AD16:AG16"/>
    <mergeCell ref="AH16:AK16"/>
    <mergeCell ref="BV17:BW17"/>
    <mergeCell ref="B16:D16"/>
    <mergeCell ref="F16:G16"/>
    <mergeCell ref="H16:I16"/>
    <mergeCell ref="J16:K16"/>
    <mergeCell ref="L16:M16"/>
    <mergeCell ref="N16:O16"/>
    <mergeCell ref="P16:Q16"/>
    <mergeCell ref="R16:S16"/>
    <mergeCell ref="T16:U16"/>
    <mergeCell ref="BJ16:BM16"/>
    <mergeCell ref="BN16:BQ16"/>
    <mergeCell ref="BR16:BU16"/>
    <mergeCell ref="AX17:BA17"/>
    <mergeCell ref="BB17:BE17"/>
    <mergeCell ref="BF17:BI17"/>
    <mergeCell ref="BJ17:BM17"/>
    <mergeCell ref="BN17:BQ17"/>
    <mergeCell ref="BR17:BU17"/>
    <mergeCell ref="AB17:AC17"/>
    <mergeCell ref="AD17:AG17"/>
    <mergeCell ref="AH17:AK17"/>
    <mergeCell ref="AL17:AO17"/>
    <mergeCell ref="AP17:AS17"/>
    <mergeCell ref="AT17:AW17"/>
    <mergeCell ref="P17:Q17"/>
    <mergeCell ref="R17:S17"/>
    <mergeCell ref="T17:U17"/>
    <mergeCell ref="V17:W17"/>
    <mergeCell ref="X17:Y17"/>
    <mergeCell ref="Z17:AA17"/>
    <mergeCell ref="BV18:BW18"/>
    <mergeCell ref="B19:D19"/>
    <mergeCell ref="F19:G19"/>
    <mergeCell ref="H19:I19"/>
    <mergeCell ref="J19:K19"/>
    <mergeCell ref="L19:M19"/>
    <mergeCell ref="N19:O19"/>
    <mergeCell ref="AL18:AO18"/>
    <mergeCell ref="AP18:AS18"/>
    <mergeCell ref="AT18:AW18"/>
    <mergeCell ref="AX18:BA18"/>
    <mergeCell ref="BB18:BE18"/>
    <mergeCell ref="BF18:BI18"/>
    <mergeCell ref="V18:W18"/>
    <mergeCell ref="X18:Y18"/>
    <mergeCell ref="Z18:AA18"/>
    <mergeCell ref="AB18:AC18"/>
    <mergeCell ref="AD18:AG18"/>
    <mergeCell ref="AH18:AK18"/>
    <mergeCell ref="BV19:BW19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BJ18:BM18"/>
    <mergeCell ref="BN18:BQ18"/>
    <mergeCell ref="BR18:BU18"/>
    <mergeCell ref="AX19:BA19"/>
    <mergeCell ref="BB19:BE19"/>
    <mergeCell ref="BF19:BI19"/>
    <mergeCell ref="BJ19:BM19"/>
    <mergeCell ref="BN19:BQ19"/>
    <mergeCell ref="BR19:BU19"/>
    <mergeCell ref="AB19:AC19"/>
    <mergeCell ref="AD19:AG19"/>
    <mergeCell ref="AH19:AK19"/>
    <mergeCell ref="AL19:AO19"/>
    <mergeCell ref="AP19:AS19"/>
    <mergeCell ref="AT19:AW19"/>
    <mergeCell ref="P19:Q19"/>
    <mergeCell ref="R19:S19"/>
    <mergeCell ref="T19:U19"/>
    <mergeCell ref="V19:W19"/>
    <mergeCell ref="X19:Y19"/>
    <mergeCell ref="Z19:AA19"/>
    <mergeCell ref="BV20:BW20"/>
    <mergeCell ref="B21:D21"/>
    <mergeCell ref="F21:G21"/>
    <mergeCell ref="H21:I21"/>
    <mergeCell ref="J21:K21"/>
    <mergeCell ref="L21:M21"/>
    <mergeCell ref="N21:O21"/>
    <mergeCell ref="AL20:AO20"/>
    <mergeCell ref="AP20:AS20"/>
    <mergeCell ref="AT20:AW20"/>
    <mergeCell ref="AX20:BA20"/>
    <mergeCell ref="BB20:BE20"/>
    <mergeCell ref="BF20:BI20"/>
    <mergeCell ref="V20:W20"/>
    <mergeCell ref="X20:Y20"/>
    <mergeCell ref="Z20:AA20"/>
    <mergeCell ref="AB20:AC20"/>
    <mergeCell ref="AD20:AG20"/>
    <mergeCell ref="AH20:AK20"/>
    <mergeCell ref="BV21:BW21"/>
    <mergeCell ref="B20:D20"/>
    <mergeCell ref="F20:G20"/>
    <mergeCell ref="H20:I20"/>
    <mergeCell ref="J20:K20"/>
    <mergeCell ref="L20:M20"/>
    <mergeCell ref="N20:O20"/>
    <mergeCell ref="P20:Q20"/>
    <mergeCell ref="R20:S20"/>
    <mergeCell ref="T20:U20"/>
    <mergeCell ref="BJ20:BM20"/>
    <mergeCell ref="BN20:BQ20"/>
    <mergeCell ref="BR20:BU20"/>
    <mergeCell ref="AX21:BA21"/>
    <mergeCell ref="BB21:BE21"/>
    <mergeCell ref="BF21:BI21"/>
    <mergeCell ref="BJ21:BM21"/>
    <mergeCell ref="BN21:BQ21"/>
    <mergeCell ref="BR21:BU21"/>
    <mergeCell ref="AB21:AC21"/>
    <mergeCell ref="AD21:AG21"/>
    <mergeCell ref="AH21:AK21"/>
    <mergeCell ref="AL21:AO21"/>
    <mergeCell ref="AP21:AS21"/>
    <mergeCell ref="AT21:AW21"/>
    <mergeCell ref="P21:Q21"/>
    <mergeCell ref="R21:S21"/>
    <mergeCell ref="T21:U21"/>
    <mergeCell ref="V21:W21"/>
    <mergeCell ref="X21:Y21"/>
    <mergeCell ref="Z21:AA21"/>
    <mergeCell ref="BV22:BW22"/>
    <mergeCell ref="B23:D23"/>
    <mergeCell ref="F23:G23"/>
    <mergeCell ref="H23:I23"/>
    <mergeCell ref="J23:K23"/>
    <mergeCell ref="L23:M23"/>
    <mergeCell ref="N23:O23"/>
    <mergeCell ref="AL22:AO22"/>
    <mergeCell ref="AP22:AS22"/>
    <mergeCell ref="AT22:AW22"/>
    <mergeCell ref="AX22:BA22"/>
    <mergeCell ref="BB22:BE22"/>
    <mergeCell ref="BF22:BI22"/>
    <mergeCell ref="V22:W22"/>
    <mergeCell ref="X22:Y22"/>
    <mergeCell ref="Z22:AA22"/>
    <mergeCell ref="AB22:AC22"/>
    <mergeCell ref="AD22:AG22"/>
    <mergeCell ref="AH22:AK22"/>
    <mergeCell ref="BV23:BW23"/>
    <mergeCell ref="B22:D22"/>
    <mergeCell ref="F22:G22"/>
    <mergeCell ref="H22:I22"/>
    <mergeCell ref="J22:K22"/>
    <mergeCell ref="L22:M22"/>
    <mergeCell ref="N22:O22"/>
    <mergeCell ref="P22:Q22"/>
    <mergeCell ref="R22:S22"/>
    <mergeCell ref="T22:U22"/>
    <mergeCell ref="BJ22:BM22"/>
    <mergeCell ref="BN22:BQ22"/>
    <mergeCell ref="BR22:BU22"/>
    <mergeCell ref="AX23:BA23"/>
    <mergeCell ref="BB23:BE23"/>
    <mergeCell ref="BF23:BI23"/>
    <mergeCell ref="BJ23:BM23"/>
    <mergeCell ref="BN23:BQ23"/>
    <mergeCell ref="BR23:BU23"/>
    <mergeCell ref="AB23:AC23"/>
    <mergeCell ref="AD23:AG23"/>
    <mergeCell ref="AH23:AK23"/>
    <mergeCell ref="AL23:AO23"/>
    <mergeCell ref="AP23:AS23"/>
    <mergeCell ref="AT23:AW23"/>
    <mergeCell ref="P23:Q23"/>
    <mergeCell ref="R23:S23"/>
    <mergeCell ref="T23:U23"/>
    <mergeCell ref="V23:W23"/>
    <mergeCell ref="X23:Y23"/>
    <mergeCell ref="Z23:AA23"/>
    <mergeCell ref="BV24:BW24"/>
    <mergeCell ref="B25:D25"/>
    <mergeCell ref="F25:G25"/>
    <mergeCell ref="H25:I25"/>
    <mergeCell ref="J25:K25"/>
    <mergeCell ref="L25:M25"/>
    <mergeCell ref="N25:O25"/>
    <mergeCell ref="AL24:AO24"/>
    <mergeCell ref="AP24:AS24"/>
    <mergeCell ref="AT24:AW24"/>
    <mergeCell ref="AX24:BA24"/>
    <mergeCell ref="BB24:BE24"/>
    <mergeCell ref="BF24:BI24"/>
    <mergeCell ref="V24:W24"/>
    <mergeCell ref="X24:Y24"/>
    <mergeCell ref="Z24:AA24"/>
    <mergeCell ref="AB24:AC24"/>
    <mergeCell ref="AD24:AG24"/>
    <mergeCell ref="AH24:AK24"/>
    <mergeCell ref="BV25:BW25"/>
    <mergeCell ref="B24:D24"/>
    <mergeCell ref="F24:G24"/>
    <mergeCell ref="H24:I24"/>
    <mergeCell ref="J24:K24"/>
    <mergeCell ref="L24:M24"/>
    <mergeCell ref="N24:O24"/>
    <mergeCell ref="P24:Q24"/>
    <mergeCell ref="R24:S24"/>
    <mergeCell ref="T24:U24"/>
    <mergeCell ref="BJ24:BM24"/>
    <mergeCell ref="BN24:BQ24"/>
    <mergeCell ref="BR24:BU24"/>
    <mergeCell ref="AX25:BA25"/>
    <mergeCell ref="BB25:BE25"/>
    <mergeCell ref="BF25:BI25"/>
    <mergeCell ref="BJ25:BM25"/>
    <mergeCell ref="BN25:BQ25"/>
    <mergeCell ref="BR25:BU25"/>
    <mergeCell ref="AB25:AC25"/>
    <mergeCell ref="AD25:AG25"/>
    <mergeCell ref="AH25:AK25"/>
    <mergeCell ref="AL25:AO25"/>
    <mergeCell ref="AP25:AS25"/>
    <mergeCell ref="AT25:AW25"/>
    <mergeCell ref="P25:Q25"/>
    <mergeCell ref="R25:S25"/>
    <mergeCell ref="T25:U25"/>
    <mergeCell ref="V25:W25"/>
    <mergeCell ref="X25:Y25"/>
    <mergeCell ref="Z25:AA25"/>
    <mergeCell ref="BV26:BW26"/>
    <mergeCell ref="B27:D27"/>
    <mergeCell ref="F27:G27"/>
    <mergeCell ref="H27:I27"/>
    <mergeCell ref="J27:K27"/>
    <mergeCell ref="L27:M27"/>
    <mergeCell ref="N27:O27"/>
    <mergeCell ref="AL26:AO26"/>
    <mergeCell ref="AP26:AS26"/>
    <mergeCell ref="AT26:AW26"/>
    <mergeCell ref="AX26:BA26"/>
    <mergeCell ref="BB26:BE26"/>
    <mergeCell ref="BF26:BI26"/>
    <mergeCell ref="V26:W26"/>
    <mergeCell ref="X26:Y26"/>
    <mergeCell ref="Z26:AA26"/>
    <mergeCell ref="AB26:AC26"/>
    <mergeCell ref="AD26:AG26"/>
    <mergeCell ref="AH26:AK26"/>
    <mergeCell ref="BV27:BW27"/>
    <mergeCell ref="B26:D26"/>
    <mergeCell ref="F26:G26"/>
    <mergeCell ref="H26:I26"/>
    <mergeCell ref="J26:K26"/>
    <mergeCell ref="L26:M26"/>
    <mergeCell ref="N26:O26"/>
    <mergeCell ref="P26:Q26"/>
    <mergeCell ref="R26:S26"/>
    <mergeCell ref="T26:U26"/>
    <mergeCell ref="BJ26:BM26"/>
    <mergeCell ref="BN26:BQ26"/>
    <mergeCell ref="BR26:BU26"/>
    <mergeCell ref="AX27:BA27"/>
    <mergeCell ref="BB27:BE27"/>
    <mergeCell ref="BF27:BI27"/>
    <mergeCell ref="BJ27:BM27"/>
    <mergeCell ref="BN27:BQ27"/>
    <mergeCell ref="BR27:BU27"/>
    <mergeCell ref="AB27:AC27"/>
    <mergeCell ref="AD27:AG27"/>
    <mergeCell ref="AH27:AK27"/>
    <mergeCell ref="AL27:AO27"/>
    <mergeCell ref="AP27:AS27"/>
    <mergeCell ref="AT27:AW27"/>
    <mergeCell ref="P27:Q27"/>
    <mergeCell ref="R27:S27"/>
    <mergeCell ref="T27:U27"/>
    <mergeCell ref="V27:W27"/>
    <mergeCell ref="X27:Y27"/>
    <mergeCell ref="Z27:AA27"/>
    <mergeCell ref="BV28:BW28"/>
    <mergeCell ref="B29:D29"/>
    <mergeCell ref="F29:G29"/>
    <mergeCell ref="H29:I29"/>
    <mergeCell ref="J29:K29"/>
    <mergeCell ref="L29:M29"/>
    <mergeCell ref="N29:O29"/>
    <mergeCell ref="AL28:AO28"/>
    <mergeCell ref="AP28:AS28"/>
    <mergeCell ref="AT28:AW28"/>
    <mergeCell ref="AX28:BA28"/>
    <mergeCell ref="BB28:BE28"/>
    <mergeCell ref="BF28:BI28"/>
    <mergeCell ref="V28:W28"/>
    <mergeCell ref="X28:Y28"/>
    <mergeCell ref="Z28:AA28"/>
    <mergeCell ref="AB28:AC28"/>
    <mergeCell ref="AD28:AG28"/>
    <mergeCell ref="AH28:AK28"/>
    <mergeCell ref="BV29:BW29"/>
    <mergeCell ref="B28:D28"/>
    <mergeCell ref="F28:G28"/>
    <mergeCell ref="H28:I28"/>
    <mergeCell ref="J28:K28"/>
    <mergeCell ref="L28:M28"/>
    <mergeCell ref="N28:O28"/>
    <mergeCell ref="P28:Q28"/>
    <mergeCell ref="R28:S28"/>
    <mergeCell ref="T28:U28"/>
    <mergeCell ref="BJ28:BM28"/>
    <mergeCell ref="BN28:BQ28"/>
    <mergeCell ref="BR28:BU28"/>
    <mergeCell ref="AX29:BA29"/>
    <mergeCell ref="BB29:BE29"/>
    <mergeCell ref="BF29:BI29"/>
    <mergeCell ref="BJ29:BM29"/>
    <mergeCell ref="BN29:BQ29"/>
    <mergeCell ref="BR29:BU29"/>
    <mergeCell ref="AB29:AC29"/>
    <mergeCell ref="AD29:AG29"/>
    <mergeCell ref="AH29:AK29"/>
    <mergeCell ref="AL29:AO29"/>
    <mergeCell ref="AP29:AS29"/>
    <mergeCell ref="AT29:AW29"/>
    <mergeCell ref="P29:Q29"/>
    <mergeCell ref="R29:S29"/>
    <mergeCell ref="T29:U29"/>
    <mergeCell ref="V29:W29"/>
    <mergeCell ref="X29:Y29"/>
    <mergeCell ref="Z29:AA29"/>
    <mergeCell ref="BV30:BW30"/>
    <mergeCell ref="B31:D31"/>
    <mergeCell ref="F31:G31"/>
    <mergeCell ref="H31:I31"/>
    <mergeCell ref="J31:K31"/>
    <mergeCell ref="L31:M31"/>
    <mergeCell ref="N31:O31"/>
    <mergeCell ref="AL30:AO30"/>
    <mergeCell ref="AP30:AS30"/>
    <mergeCell ref="AT30:AW30"/>
    <mergeCell ref="AX30:BA30"/>
    <mergeCell ref="BB30:BE30"/>
    <mergeCell ref="BF30:BI30"/>
    <mergeCell ref="V30:W30"/>
    <mergeCell ref="X30:Y30"/>
    <mergeCell ref="Z30:AA30"/>
    <mergeCell ref="AB30:AC30"/>
    <mergeCell ref="AD30:AG30"/>
    <mergeCell ref="AH30:AK30"/>
    <mergeCell ref="BV31:BW31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30:BM30"/>
    <mergeCell ref="BN30:BQ30"/>
    <mergeCell ref="BR30:BU30"/>
    <mergeCell ref="AX31:BA31"/>
    <mergeCell ref="BB31:BE31"/>
    <mergeCell ref="BF31:BI31"/>
    <mergeCell ref="BJ31:BM31"/>
    <mergeCell ref="BN31:BQ31"/>
    <mergeCell ref="BR31:BU31"/>
    <mergeCell ref="AB31:AC31"/>
    <mergeCell ref="AD31:AG31"/>
    <mergeCell ref="AH31:AK31"/>
    <mergeCell ref="AL31:AO31"/>
    <mergeCell ref="AP31:AS31"/>
    <mergeCell ref="AT31:AW31"/>
    <mergeCell ref="P31:Q31"/>
    <mergeCell ref="R31:S31"/>
    <mergeCell ref="T31:U31"/>
    <mergeCell ref="V31:W31"/>
    <mergeCell ref="X31:Y31"/>
    <mergeCell ref="Z31:AA31"/>
    <mergeCell ref="BV32:BW32"/>
    <mergeCell ref="B33:D33"/>
    <mergeCell ref="F33:G33"/>
    <mergeCell ref="H33:I33"/>
    <mergeCell ref="J33:K33"/>
    <mergeCell ref="L33:M33"/>
    <mergeCell ref="N33:O33"/>
    <mergeCell ref="AL32:AO32"/>
    <mergeCell ref="AP32:AS32"/>
    <mergeCell ref="AT32:AW32"/>
    <mergeCell ref="AX32:BA32"/>
    <mergeCell ref="BB32:BE32"/>
    <mergeCell ref="BF32:BI32"/>
    <mergeCell ref="V32:W32"/>
    <mergeCell ref="X32:Y32"/>
    <mergeCell ref="Z32:AA32"/>
    <mergeCell ref="AB32:AC32"/>
    <mergeCell ref="AD32:AG32"/>
    <mergeCell ref="AH32:AK32"/>
    <mergeCell ref="BV33:BW33"/>
    <mergeCell ref="B32:D32"/>
    <mergeCell ref="F32:G32"/>
    <mergeCell ref="H32:I32"/>
    <mergeCell ref="J32:K32"/>
    <mergeCell ref="L32:M32"/>
    <mergeCell ref="N32:O32"/>
    <mergeCell ref="P32:Q32"/>
    <mergeCell ref="R32:S32"/>
    <mergeCell ref="T32:U32"/>
    <mergeCell ref="BJ32:BM32"/>
    <mergeCell ref="BN32:BQ32"/>
    <mergeCell ref="BR32:BU32"/>
    <mergeCell ref="AX33:BA33"/>
    <mergeCell ref="BB33:BE33"/>
    <mergeCell ref="BF33:BI33"/>
    <mergeCell ref="BJ33:BM33"/>
    <mergeCell ref="BN33:BQ33"/>
    <mergeCell ref="BR33:BU33"/>
    <mergeCell ref="AB33:AC33"/>
    <mergeCell ref="AD33:AG33"/>
    <mergeCell ref="AH33:AK33"/>
    <mergeCell ref="AL33:AO33"/>
    <mergeCell ref="AP33:AS33"/>
    <mergeCell ref="AT33:AW33"/>
    <mergeCell ref="P33:Q33"/>
    <mergeCell ref="R33:S33"/>
    <mergeCell ref="T33:U33"/>
    <mergeCell ref="V33:W33"/>
    <mergeCell ref="X33:Y33"/>
    <mergeCell ref="Z33:AA33"/>
    <mergeCell ref="BV34:BW34"/>
    <mergeCell ref="B35:D35"/>
    <mergeCell ref="F35:G35"/>
    <mergeCell ref="H35:I35"/>
    <mergeCell ref="J35:K35"/>
    <mergeCell ref="L35:M35"/>
    <mergeCell ref="N35:O35"/>
    <mergeCell ref="AL34:AO34"/>
    <mergeCell ref="AP34:AS34"/>
    <mergeCell ref="AT34:AW34"/>
    <mergeCell ref="AX34:BA34"/>
    <mergeCell ref="BB34:BE34"/>
    <mergeCell ref="BF34:BI34"/>
    <mergeCell ref="V34:W34"/>
    <mergeCell ref="X34:Y34"/>
    <mergeCell ref="Z34:AA34"/>
    <mergeCell ref="AB34:AC34"/>
    <mergeCell ref="AD34:AG34"/>
    <mergeCell ref="AH34:AK34"/>
    <mergeCell ref="BV35:BW35"/>
    <mergeCell ref="B34:D34"/>
    <mergeCell ref="F34:G34"/>
    <mergeCell ref="H34:I34"/>
    <mergeCell ref="J34:K34"/>
    <mergeCell ref="L34:M34"/>
    <mergeCell ref="N34:O34"/>
    <mergeCell ref="P34:Q34"/>
    <mergeCell ref="R34:S34"/>
    <mergeCell ref="T34:U34"/>
    <mergeCell ref="BJ34:BM34"/>
    <mergeCell ref="BN34:BQ34"/>
    <mergeCell ref="BR34:BU34"/>
    <mergeCell ref="AX35:BA35"/>
    <mergeCell ref="BB35:BE35"/>
    <mergeCell ref="BF35:BI35"/>
    <mergeCell ref="BJ35:BM35"/>
    <mergeCell ref="BN35:BQ35"/>
    <mergeCell ref="BR35:BU35"/>
    <mergeCell ref="AB35:AC35"/>
    <mergeCell ref="AD35:AG35"/>
    <mergeCell ref="AH35:AK35"/>
    <mergeCell ref="AL35:AO35"/>
    <mergeCell ref="AP35:AS35"/>
    <mergeCell ref="AT35:AW35"/>
    <mergeCell ref="P35:Q35"/>
    <mergeCell ref="R35:S35"/>
    <mergeCell ref="T35:U35"/>
    <mergeCell ref="V35:W35"/>
    <mergeCell ref="X35:Y35"/>
    <mergeCell ref="Z35:AA35"/>
    <mergeCell ref="BV36:BW36"/>
    <mergeCell ref="B37:D37"/>
    <mergeCell ref="F37:G37"/>
    <mergeCell ref="H37:I37"/>
    <mergeCell ref="J37:K37"/>
    <mergeCell ref="L37:M37"/>
    <mergeCell ref="N37:O37"/>
    <mergeCell ref="AL36:AO36"/>
    <mergeCell ref="AP36:AS36"/>
    <mergeCell ref="AT36:AW36"/>
    <mergeCell ref="AX36:BA36"/>
    <mergeCell ref="BB36:BE36"/>
    <mergeCell ref="BF36:BI36"/>
    <mergeCell ref="V36:W36"/>
    <mergeCell ref="X36:Y36"/>
    <mergeCell ref="Z36:AA36"/>
    <mergeCell ref="AB36:AC36"/>
    <mergeCell ref="AD36:AG36"/>
    <mergeCell ref="AH36:AK36"/>
    <mergeCell ref="BV37:BW37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BJ36:BM36"/>
    <mergeCell ref="BN36:BQ36"/>
    <mergeCell ref="BR36:BU36"/>
    <mergeCell ref="AX37:BA37"/>
    <mergeCell ref="BB37:BE37"/>
    <mergeCell ref="BF37:BI37"/>
    <mergeCell ref="BJ37:BM37"/>
    <mergeCell ref="BN37:BQ37"/>
    <mergeCell ref="BR37:BU37"/>
    <mergeCell ref="AB37:AC37"/>
    <mergeCell ref="AD37:AG37"/>
    <mergeCell ref="AH37:AK37"/>
    <mergeCell ref="AL37:AO37"/>
    <mergeCell ref="AP37:AS37"/>
    <mergeCell ref="AT37:AW37"/>
    <mergeCell ref="P37:Q37"/>
    <mergeCell ref="R37:S37"/>
    <mergeCell ref="T37:U37"/>
    <mergeCell ref="V37:W37"/>
    <mergeCell ref="X37:Y37"/>
    <mergeCell ref="Z37:AA37"/>
    <mergeCell ref="BV38:BW38"/>
    <mergeCell ref="B39:D39"/>
    <mergeCell ref="F39:G39"/>
    <mergeCell ref="H39:I39"/>
    <mergeCell ref="J39:K39"/>
    <mergeCell ref="L39:M39"/>
    <mergeCell ref="N39:O39"/>
    <mergeCell ref="AL38:AO38"/>
    <mergeCell ref="AP38:AS38"/>
    <mergeCell ref="AT38:AW38"/>
    <mergeCell ref="AX38:BA38"/>
    <mergeCell ref="BB38:BE38"/>
    <mergeCell ref="BF38:BI38"/>
    <mergeCell ref="V38:W38"/>
    <mergeCell ref="X38:Y38"/>
    <mergeCell ref="Z38:AA38"/>
    <mergeCell ref="AB38:AC38"/>
    <mergeCell ref="AD38:AG38"/>
    <mergeCell ref="AH38:AK38"/>
    <mergeCell ref="BV39:BW39"/>
    <mergeCell ref="B38:D38"/>
    <mergeCell ref="F38:G38"/>
    <mergeCell ref="H38:I38"/>
    <mergeCell ref="J38:K38"/>
    <mergeCell ref="L38:M38"/>
    <mergeCell ref="N38:O38"/>
    <mergeCell ref="P38:Q38"/>
    <mergeCell ref="R38:S38"/>
    <mergeCell ref="T38:U38"/>
    <mergeCell ref="BJ38:BM38"/>
    <mergeCell ref="BN38:BQ38"/>
    <mergeCell ref="BR38:BU38"/>
    <mergeCell ref="AX39:BA39"/>
    <mergeCell ref="BB39:BE39"/>
    <mergeCell ref="BF39:BI39"/>
    <mergeCell ref="BJ39:BM39"/>
    <mergeCell ref="BN39:BQ39"/>
    <mergeCell ref="BR39:BU39"/>
    <mergeCell ref="AB39:AC39"/>
    <mergeCell ref="AD39:AG39"/>
    <mergeCell ref="AH39:AK39"/>
    <mergeCell ref="AL39:AO39"/>
    <mergeCell ref="AP39:AS39"/>
    <mergeCell ref="AT39:AW39"/>
    <mergeCell ref="P39:Q39"/>
    <mergeCell ref="R39:S39"/>
    <mergeCell ref="T39:U39"/>
    <mergeCell ref="V39:W39"/>
    <mergeCell ref="X39:Y39"/>
    <mergeCell ref="Z39:AA39"/>
    <mergeCell ref="BV40:BW40"/>
    <mergeCell ref="B41:D41"/>
    <mergeCell ref="F41:G41"/>
    <mergeCell ref="H41:I41"/>
    <mergeCell ref="J41:K41"/>
    <mergeCell ref="L41:M41"/>
    <mergeCell ref="N41:O41"/>
    <mergeCell ref="AL40:AO40"/>
    <mergeCell ref="AP40:AS40"/>
    <mergeCell ref="AT40:AW40"/>
    <mergeCell ref="AX40:BA40"/>
    <mergeCell ref="BB40:BE40"/>
    <mergeCell ref="BF40:BI40"/>
    <mergeCell ref="V40:W40"/>
    <mergeCell ref="X40:Y40"/>
    <mergeCell ref="Z40:AA40"/>
    <mergeCell ref="AB40:AC40"/>
    <mergeCell ref="AD40:AG40"/>
    <mergeCell ref="AH40:AK40"/>
    <mergeCell ref="BV41:BW41"/>
    <mergeCell ref="B40:D40"/>
    <mergeCell ref="F40:G40"/>
    <mergeCell ref="H40:I40"/>
    <mergeCell ref="J40:K40"/>
    <mergeCell ref="L40:M40"/>
    <mergeCell ref="N40:O40"/>
    <mergeCell ref="P40:Q40"/>
    <mergeCell ref="R40:S40"/>
    <mergeCell ref="T40:U40"/>
    <mergeCell ref="BJ40:BM40"/>
    <mergeCell ref="BN40:BQ40"/>
    <mergeCell ref="BR40:BU40"/>
    <mergeCell ref="AX41:BA41"/>
    <mergeCell ref="BB41:BE41"/>
    <mergeCell ref="BF41:BI41"/>
    <mergeCell ref="BJ41:BM41"/>
    <mergeCell ref="BN41:BQ41"/>
    <mergeCell ref="BR41:BU41"/>
    <mergeCell ref="AB41:AC41"/>
    <mergeCell ref="AD41:AG41"/>
    <mergeCell ref="AH41:AK41"/>
    <mergeCell ref="AL41:AO41"/>
    <mergeCell ref="AP41:AS41"/>
    <mergeCell ref="AT41:AW41"/>
    <mergeCell ref="P41:Q41"/>
    <mergeCell ref="R41:S41"/>
    <mergeCell ref="T41:U41"/>
    <mergeCell ref="V41:W41"/>
    <mergeCell ref="X41:Y41"/>
    <mergeCell ref="Z41:AA41"/>
    <mergeCell ref="BV42:BW42"/>
    <mergeCell ref="B43:D43"/>
    <mergeCell ref="F43:G43"/>
    <mergeCell ref="H43:I43"/>
    <mergeCell ref="J43:K43"/>
    <mergeCell ref="L43:M43"/>
    <mergeCell ref="N43:O43"/>
    <mergeCell ref="AL42:AO42"/>
    <mergeCell ref="AP42:AS42"/>
    <mergeCell ref="AT42:AW42"/>
    <mergeCell ref="AX42:BA42"/>
    <mergeCell ref="BB42:BE42"/>
    <mergeCell ref="BF42:BI42"/>
    <mergeCell ref="V42:W42"/>
    <mergeCell ref="X42:Y42"/>
    <mergeCell ref="Z42:AA42"/>
    <mergeCell ref="AB42:AC42"/>
    <mergeCell ref="AD42:AG42"/>
    <mergeCell ref="AH42:AK42"/>
    <mergeCell ref="BV43:BW43"/>
    <mergeCell ref="B42:D42"/>
    <mergeCell ref="F42:G42"/>
    <mergeCell ref="H42:I42"/>
    <mergeCell ref="J42:K42"/>
    <mergeCell ref="L42:M42"/>
    <mergeCell ref="N42:O42"/>
    <mergeCell ref="P42:Q42"/>
    <mergeCell ref="R42:S42"/>
    <mergeCell ref="T42:U42"/>
    <mergeCell ref="BJ42:BM42"/>
    <mergeCell ref="BN42:BQ42"/>
    <mergeCell ref="BR42:BU42"/>
    <mergeCell ref="AX43:BA43"/>
    <mergeCell ref="BB43:BE43"/>
    <mergeCell ref="BF43:BI43"/>
    <mergeCell ref="BJ43:BM43"/>
    <mergeCell ref="BN43:BQ43"/>
    <mergeCell ref="BR43:BU43"/>
    <mergeCell ref="AB43:AC43"/>
    <mergeCell ref="AD43:AG43"/>
    <mergeCell ref="AH43:AK43"/>
    <mergeCell ref="AL43:AO43"/>
    <mergeCell ref="AP43:AS43"/>
    <mergeCell ref="AT43:AW43"/>
    <mergeCell ref="P43:Q43"/>
    <mergeCell ref="R43:S43"/>
    <mergeCell ref="T43:U43"/>
    <mergeCell ref="V43:W43"/>
    <mergeCell ref="X43:Y43"/>
    <mergeCell ref="Z43:AA43"/>
    <mergeCell ref="BV44:BW44"/>
    <mergeCell ref="B45:D45"/>
    <mergeCell ref="F45:G45"/>
    <mergeCell ref="H45:I45"/>
    <mergeCell ref="J45:K45"/>
    <mergeCell ref="L45:M45"/>
    <mergeCell ref="N45:O45"/>
    <mergeCell ref="AL44:AO44"/>
    <mergeCell ref="AP44:AS44"/>
    <mergeCell ref="AT44:AW44"/>
    <mergeCell ref="AX44:BA44"/>
    <mergeCell ref="BB44:BE44"/>
    <mergeCell ref="BF44:BI44"/>
    <mergeCell ref="V44:W44"/>
    <mergeCell ref="X44:Y44"/>
    <mergeCell ref="Z44:AA44"/>
    <mergeCell ref="AB44:AC44"/>
    <mergeCell ref="AD44:AG44"/>
    <mergeCell ref="AH44:AK44"/>
    <mergeCell ref="BV45:BW45"/>
    <mergeCell ref="B44:D44"/>
    <mergeCell ref="F44:G44"/>
    <mergeCell ref="H44:I44"/>
    <mergeCell ref="J44:K44"/>
    <mergeCell ref="L44:M44"/>
    <mergeCell ref="N44:O44"/>
    <mergeCell ref="P44:Q44"/>
    <mergeCell ref="R44:S44"/>
    <mergeCell ref="T44:U44"/>
    <mergeCell ref="BJ44:BM44"/>
    <mergeCell ref="BN44:BQ44"/>
    <mergeCell ref="BR44:BU44"/>
    <mergeCell ref="AX45:BA45"/>
    <mergeCell ref="BB45:BE45"/>
    <mergeCell ref="BF45:BI45"/>
    <mergeCell ref="BJ45:BM45"/>
    <mergeCell ref="BN45:BQ45"/>
    <mergeCell ref="BR45:BU45"/>
    <mergeCell ref="AB45:AC45"/>
    <mergeCell ref="AD45:AG45"/>
    <mergeCell ref="AH45:AK45"/>
    <mergeCell ref="AL45:AO45"/>
    <mergeCell ref="AP45:AS45"/>
    <mergeCell ref="AT45:AW45"/>
    <mergeCell ref="P45:Q45"/>
    <mergeCell ref="R45:S45"/>
    <mergeCell ref="T45:U45"/>
    <mergeCell ref="V45:W45"/>
    <mergeCell ref="X45:Y45"/>
    <mergeCell ref="Z45:AA45"/>
    <mergeCell ref="BV46:BW46"/>
    <mergeCell ref="B47:D47"/>
    <mergeCell ref="F47:G47"/>
    <mergeCell ref="H47:I47"/>
    <mergeCell ref="J47:K47"/>
    <mergeCell ref="L47:M47"/>
    <mergeCell ref="N47:O47"/>
    <mergeCell ref="AL46:AO46"/>
    <mergeCell ref="AP46:AS46"/>
    <mergeCell ref="AT46:AW46"/>
    <mergeCell ref="AX46:BA46"/>
    <mergeCell ref="BB46:BE46"/>
    <mergeCell ref="BF46:BI46"/>
    <mergeCell ref="V46:W46"/>
    <mergeCell ref="X46:Y46"/>
    <mergeCell ref="Z46:AA46"/>
    <mergeCell ref="AB46:AC46"/>
    <mergeCell ref="AD46:AG46"/>
    <mergeCell ref="AH46:AK46"/>
    <mergeCell ref="BV47:BW47"/>
    <mergeCell ref="B46:D46"/>
    <mergeCell ref="F46:G46"/>
    <mergeCell ref="H46:I46"/>
    <mergeCell ref="J46:K46"/>
    <mergeCell ref="L46:M46"/>
    <mergeCell ref="N46:O46"/>
    <mergeCell ref="P46:Q46"/>
    <mergeCell ref="R46:S46"/>
    <mergeCell ref="T46:U46"/>
    <mergeCell ref="BJ46:BM46"/>
    <mergeCell ref="BN46:BQ46"/>
    <mergeCell ref="BR46:BU46"/>
    <mergeCell ref="AX47:BA47"/>
    <mergeCell ref="BB47:BE47"/>
    <mergeCell ref="BF47:BI47"/>
    <mergeCell ref="BJ47:BM47"/>
    <mergeCell ref="BN47:BQ47"/>
    <mergeCell ref="BR47:BU47"/>
    <mergeCell ref="AB47:AC47"/>
    <mergeCell ref="AD47:AG47"/>
    <mergeCell ref="AH47:AK47"/>
    <mergeCell ref="AL47:AO47"/>
    <mergeCell ref="AP47:AS47"/>
    <mergeCell ref="AT47:AW47"/>
    <mergeCell ref="P47:Q47"/>
    <mergeCell ref="R47:S47"/>
    <mergeCell ref="T47:U47"/>
    <mergeCell ref="V47:W47"/>
    <mergeCell ref="X47:Y47"/>
    <mergeCell ref="Z47:AA47"/>
    <mergeCell ref="BV48:BW48"/>
    <mergeCell ref="B49:D49"/>
    <mergeCell ref="F49:G49"/>
    <mergeCell ref="H49:I49"/>
    <mergeCell ref="J49:K49"/>
    <mergeCell ref="L49:M49"/>
    <mergeCell ref="N49:O49"/>
    <mergeCell ref="AL48:AO48"/>
    <mergeCell ref="AP48:AS48"/>
    <mergeCell ref="AT48:AW48"/>
    <mergeCell ref="AX48:BA48"/>
    <mergeCell ref="BB48:BE48"/>
    <mergeCell ref="BF48:BI48"/>
    <mergeCell ref="V48:W48"/>
    <mergeCell ref="X48:Y48"/>
    <mergeCell ref="Z48:AA48"/>
    <mergeCell ref="AB48:AC48"/>
    <mergeCell ref="AD48:AG48"/>
    <mergeCell ref="AH48:AK48"/>
    <mergeCell ref="BV49:BW49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8:BM48"/>
    <mergeCell ref="BN48:BQ48"/>
    <mergeCell ref="BR48:BU48"/>
    <mergeCell ref="AX49:BA49"/>
    <mergeCell ref="BB49:BE49"/>
    <mergeCell ref="BF49:BI49"/>
    <mergeCell ref="BJ49:BM49"/>
    <mergeCell ref="BN49:BQ49"/>
    <mergeCell ref="BR49:BU49"/>
    <mergeCell ref="AB49:AC49"/>
    <mergeCell ref="AD49:AG49"/>
    <mergeCell ref="AH49:AK49"/>
    <mergeCell ref="AL49:AO49"/>
    <mergeCell ref="AP49:AS49"/>
    <mergeCell ref="AT49:AW49"/>
    <mergeCell ref="P49:Q49"/>
    <mergeCell ref="R49:S49"/>
    <mergeCell ref="T49:U49"/>
    <mergeCell ref="V49:W49"/>
    <mergeCell ref="X49:Y49"/>
    <mergeCell ref="Z49:AA49"/>
    <mergeCell ref="BV50:BW50"/>
    <mergeCell ref="B51:D51"/>
    <mergeCell ref="F51:G51"/>
    <mergeCell ref="H51:I51"/>
    <mergeCell ref="J51:K51"/>
    <mergeCell ref="L51:M51"/>
    <mergeCell ref="N51:O51"/>
    <mergeCell ref="AL50:AO50"/>
    <mergeCell ref="AP50:AS50"/>
    <mergeCell ref="AT50:AW50"/>
    <mergeCell ref="AX50:BA50"/>
    <mergeCell ref="BB50:BE50"/>
    <mergeCell ref="BF50:BI50"/>
    <mergeCell ref="V50:W50"/>
    <mergeCell ref="X50:Y50"/>
    <mergeCell ref="Z50:AA50"/>
    <mergeCell ref="AB50:AC50"/>
    <mergeCell ref="AD50:AG50"/>
    <mergeCell ref="AH50:AK50"/>
    <mergeCell ref="BV51:BW51"/>
    <mergeCell ref="B50:D50"/>
    <mergeCell ref="F50:G50"/>
    <mergeCell ref="H50:I50"/>
    <mergeCell ref="J50:K50"/>
    <mergeCell ref="L50:M50"/>
    <mergeCell ref="N50:O50"/>
    <mergeCell ref="P50:Q50"/>
    <mergeCell ref="R50:S50"/>
    <mergeCell ref="T50:U50"/>
    <mergeCell ref="BJ50:BM50"/>
    <mergeCell ref="BN50:BQ50"/>
    <mergeCell ref="BR50:BU50"/>
    <mergeCell ref="AX51:BA51"/>
    <mergeCell ref="BB51:BE51"/>
    <mergeCell ref="BF51:BI51"/>
    <mergeCell ref="BJ51:BM51"/>
    <mergeCell ref="BN51:BQ51"/>
    <mergeCell ref="BR51:BU51"/>
    <mergeCell ref="AB51:AC51"/>
    <mergeCell ref="AD51:AG51"/>
    <mergeCell ref="AH51:AK51"/>
    <mergeCell ref="AL51:AO51"/>
    <mergeCell ref="AP51:AS51"/>
    <mergeCell ref="AT51:AW51"/>
    <mergeCell ref="P51:Q51"/>
    <mergeCell ref="R51:S51"/>
    <mergeCell ref="T51:U51"/>
    <mergeCell ref="V51:W51"/>
    <mergeCell ref="X51:Y51"/>
    <mergeCell ref="Z51:AA51"/>
    <mergeCell ref="BV52:BW52"/>
    <mergeCell ref="B53:D53"/>
    <mergeCell ref="F53:G53"/>
    <mergeCell ref="H53:I53"/>
    <mergeCell ref="J53:K53"/>
    <mergeCell ref="L53:M53"/>
    <mergeCell ref="N53:O53"/>
    <mergeCell ref="AL52:AO52"/>
    <mergeCell ref="AP52:AS52"/>
    <mergeCell ref="AT52:AW52"/>
    <mergeCell ref="AX52:BA52"/>
    <mergeCell ref="BB52:BE52"/>
    <mergeCell ref="BF52:BI52"/>
    <mergeCell ref="V52:W52"/>
    <mergeCell ref="X52:Y52"/>
    <mergeCell ref="Z52:AA52"/>
    <mergeCell ref="AB52:AC52"/>
    <mergeCell ref="AD52:AG52"/>
    <mergeCell ref="AH52:AK52"/>
    <mergeCell ref="BV53:BW53"/>
    <mergeCell ref="B52:D52"/>
    <mergeCell ref="F52:G52"/>
    <mergeCell ref="H52:I52"/>
    <mergeCell ref="J52:K52"/>
    <mergeCell ref="L52:M52"/>
    <mergeCell ref="N52:O52"/>
    <mergeCell ref="P52:Q52"/>
    <mergeCell ref="R52:S52"/>
    <mergeCell ref="T52:U52"/>
    <mergeCell ref="BJ52:BM52"/>
    <mergeCell ref="BN52:BQ52"/>
    <mergeCell ref="BR52:BU52"/>
    <mergeCell ref="AX53:BA53"/>
    <mergeCell ref="BB53:BE53"/>
    <mergeCell ref="BF53:BI53"/>
    <mergeCell ref="BJ53:BM53"/>
    <mergeCell ref="BN53:BQ53"/>
    <mergeCell ref="BR53:BU53"/>
    <mergeCell ref="AB53:AC53"/>
    <mergeCell ref="AD53:AG53"/>
    <mergeCell ref="AH53:AK53"/>
    <mergeCell ref="AL53:AO53"/>
    <mergeCell ref="AP53:AS53"/>
    <mergeCell ref="AT53:AW53"/>
    <mergeCell ref="P53:Q53"/>
    <mergeCell ref="R53:S53"/>
    <mergeCell ref="T53:U53"/>
    <mergeCell ref="V53:W53"/>
    <mergeCell ref="X53:Y53"/>
    <mergeCell ref="Z53:AA53"/>
    <mergeCell ref="BV54:BW54"/>
    <mergeCell ref="B55:D55"/>
    <mergeCell ref="F55:G55"/>
    <mergeCell ref="H55:I55"/>
    <mergeCell ref="J55:K55"/>
    <mergeCell ref="L55:M55"/>
    <mergeCell ref="N55:O55"/>
    <mergeCell ref="AL54:AO54"/>
    <mergeCell ref="AP54:AS54"/>
    <mergeCell ref="AT54:AW54"/>
    <mergeCell ref="AX54:BA54"/>
    <mergeCell ref="BB54:BE54"/>
    <mergeCell ref="BF54:BI54"/>
    <mergeCell ref="V54:W54"/>
    <mergeCell ref="X54:Y54"/>
    <mergeCell ref="Z54:AA54"/>
    <mergeCell ref="AB54:AC54"/>
    <mergeCell ref="AD54:AG54"/>
    <mergeCell ref="AH54:AK54"/>
    <mergeCell ref="BV55:BW55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4:BM54"/>
    <mergeCell ref="BN54:BQ54"/>
    <mergeCell ref="BR54:BU54"/>
    <mergeCell ref="AX55:BA55"/>
    <mergeCell ref="BB55:BE55"/>
    <mergeCell ref="BF55:BI55"/>
    <mergeCell ref="BJ55:BM55"/>
    <mergeCell ref="BN55:BQ55"/>
    <mergeCell ref="BR55:BU55"/>
    <mergeCell ref="AB55:AC55"/>
    <mergeCell ref="AD55:AG55"/>
    <mergeCell ref="AH55:AK55"/>
    <mergeCell ref="AL55:AO55"/>
    <mergeCell ref="AP55:AS55"/>
    <mergeCell ref="AT55:AW55"/>
    <mergeCell ref="P55:Q55"/>
    <mergeCell ref="R55:S55"/>
    <mergeCell ref="T55:U55"/>
    <mergeCell ref="V55:W55"/>
    <mergeCell ref="X55:Y55"/>
    <mergeCell ref="Z55:AA55"/>
    <mergeCell ref="BV56:BW56"/>
    <mergeCell ref="B57:D57"/>
    <mergeCell ref="F57:G57"/>
    <mergeCell ref="H57:I57"/>
    <mergeCell ref="J57:K57"/>
    <mergeCell ref="L57:M57"/>
    <mergeCell ref="N57:O57"/>
    <mergeCell ref="AL56:AO56"/>
    <mergeCell ref="AP56:AS56"/>
    <mergeCell ref="AT56:AW56"/>
    <mergeCell ref="AX56:BA56"/>
    <mergeCell ref="BB56:BE56"/>
    <mergeCell ref="BF56:BI56"/>
    <mergeCell ref="V56:W56"/>
    <mergeCell ref="X56:Y56"/>
    <mergeCell ref="Z56:AA56"/>
    <mergeCell ref="AB56:AC56"/>
    <mergeCell ref="AD56:AG56"/>
    <mergeCell ref="AH56:AK56"/>
    <mergeCell ref="BV57:BW57"/>
    <mergeCell ref="B56:D56"/>
    <mergeCell ref="F56:G56"/>
    <mergeCell ref="H56:I56"/>
    <mergeCell ref="J56:K56"/>
    <mergeCell ref="L56:M56"/>
    <mergeCell ref="N56:O56"/>
    <mergeCell ref="P56:Q56"/>
    <mergeCell ref="R56:S56"/>
    <mergeCell ref="T56:U56"/>
    <mergeCell ref="BJ56:BM56"/>
    <mergeCell ref="BN56:BQ56"/>
    <mergeCell ref="BR56:BU56"/>
    <mergeCell ref="AX57:BA57"/>
    <mergeCell ref="BB57:BE57"/>
    <mergeCell ref="BF57:BI57"/>
    <mergeCell ref="BJ57:BM57"/>
    <mergeCell ref="BN57:BQ57"/>
    <mergeCell ref="BR57:BU57"/>
    <mergeCell ref="AB57:AC57"/>
    <mergeCell ref="AD57:AG57"/>
    <mergeCell ref="AH57:AK57"/>
    <mergeCell ref="AL57:AO57"/>
    <mergeCell ref="AP57:AS57"/>
    <mergeCell ref="AT57:AW57"/>
    <mergeCell ref="P57:Q57"/>
    <mergeCell ref="R57:S57"/>
    <mergeCell ref="T57:U57"/>
    <mergeCell ref="V57:W57"/>
    <mergeCell ref="X57:Y57"/>
    <mergeCell ref="Z57:AA57"/>
    <mergeCell ref="BV58:BW58"/>
    <mergeCell ref="B59:D59"/>
    <mergeCell ref="F59:G59"/>
    <mergeCell ref="H59:I59"/>
    <mergeCell ref="J59:K59"/>
    <mergeCell ref="L59:M59"/>
    <mergeCell ref="N59:O59"/>
    <mergeCell ref="AL58:AO58"/>
    <mergeCell ref="AP58:AS58"/>
    <mergeCell ref="AT58:AW58"/>
    <mergeCell ref="AX58:BA58"/>
    <mergeCell ref="BB58:BE58"/>
    <mergeCell ref="BF58:BI58"/>
    <mergeCell ref="V58:W58"/>
    <mergeCell ref="X58:Y58"/>
    <mergeCell ref="Z58:AA58"/>
    <mergeCell ref="AB58:AC58"/>
    <mergeCell ref="AD58:AG58"/>
    <mergeCell ref="AH58:AK58"/>
    <mergeCell ref="BV59:BW59"/>
    <mergeCell ref="B58:D58"/>
    <mergeCell ref="F58:G58"/>
    <mergeCell ref="H58:I58"/>
    <mergeCell ref="J58:K58"/>
    <mergeCell ref="L58:M58"/>
    <mergeCell ref="N58:O58"/>
    <mergeCell ref="P58:Q58"/>
    <mergeCell ref="R58:S58"/>
    <mergeCell ref="T58:U58"/>
    <mergeCell ref="BJ58:BM58"/>
    <mergeCell ref="BN58:BQ58"/>
    <mergeCell ref="BR58:BU58"/>
    <mergeCell ref="BR60:BU60"/>
    <mergeCell ref="AX59:BA59"/>
    <mergeCell ref="BB59:BE59"/>
    <mergeCell ref="BF59:BI59"/>
    <mergeCell ref="BJ59:BM59"/>
    <mergeCell ref="BN59:BQ59"/>
    <mergeCell ref="BR59:BU59"/>
    <mergeCell ref="AB59:AC59"/>
    <mergeCell ref="AD59:AG59"/>
    <mergeCell ref="AH59:AK59"/>
    <mergeCell ref="AL59:AO59"/>
    <mergeCell ref="AP59:AS59"/>
    <mergeCell ref="AT59:AW59"/>
    <mergeCell ref="P59:Q59"/>
    <mergeCell ref="R59:S59"/>
    <mergeCell ref="T59:U59"/>
    <mergeCell ref="V59:W59"/>
    <mergeCell ref="X59:Y59"/>
    <mergeCell ref="Z59:AA59"/>
  </mergeCells>
  <conditionalFormatting sqref="BB10:BE59">
    <cfRule type="cellIs" dxfId="15" priority="2" operator="lessThan">
      <formula>60</formula>
    </cfRule>
  </conditionalFormatting>
  <conditionalFormatting sqref="BJ10:BM59">
    <cfRule type="cellIs" dxfId="14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32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H2" s="246" t="s">
        <v>88</v>
      </c>
      <c r="AI2" s="246"/>
      <c r="AJ2" s="246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32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64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64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64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"&amp;DataInduk!$H$25&amp;IF(DataInduk!$H$4="Pesantren"," Santri ",IF(DataInduk!$H$4="Sekolah"," Siswa "," 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)&amp;"I "),   ((                     IF(LEN(DataInduk!$D$29&gt;4),LEFT(DataInduk!$D$29,4),DataInduk!$D$29)                    )&amp;".9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&amp;IF(OR(DataInduk!$H$35="",DataInduk!$H$35=1),"",IF(DataInduk!$H$37="ABC","B ",".2 ") )           &amp;IF(DataInduk!$H$31="Putra","Putra",IF(DataInduk!$H$31="Putri","Putri",""))                   )    )</f>
        <v xml:space="preserve"> Rekap Nilai Pelajaran Maddah 2 Santri Kelas 2B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)&amp;"I "),   ((                     IF(LEN(DataInduk!$D$29&gt;4),LEFT(DataInduk!$D$29,4),DataInduk!$D$29)                    )&amp;".9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&amp;IF(OR(DataInduk!$H$35="",DataInduk!$H$35=1),"",IF(DataInduk!$H$37="ABC","B ",".2 ") )           &amp;IF(DataInduk!$H$31="Putra","Pa",IF(DataInduk!$H$31="Putri","Pi",""))                   )    )&amp;" : "&amp;DataInduk!$H$41</f>
        <v xml:space="preserve">Wali Kelas 2B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 t="s">
        <v>111</v>
      </c>
      <c r="BY9" s="101" t="s">
        <v>42</v>
      </c>
      <c r="BZ9" s="103" t="s">
        <v>44</v>
      </c>
      <c r="CA9" s="104" t="s">
        <v>41</v>
      </c>
    </row>
    <row r="10" spans="1:91">
      <c r="A10" s="105">
        <v>1</v>
      </c>
      <c r="B10" s="259" t="str">
        <f>IF('2_B'!$B9="","",'2_B'!$B9)</f>
        <v/>
      </c>
      <c r="C10" s="260"/>
      <c r="D10" s="261"/>
      <c r="E10" s="109" t="str">
        <f>IF('2_B'!$E9="","",'2_B'!$E9)</f>
        <v/>
      </c>
      <c r="F10" s="308"/>
      <c r="G10" s="309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KD2B!$CB10</f>
        <v/>
      </c>
      <c r="AC10" s="420"/>
      <c r="AD10" s="418" t="str">
        <f>IF(COUNT(F10:AC10)=0,"",(AVERAGE(F10:AC10))*2)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342" t="str">
        <f>IF(AND(COUNT(AL10)=0,COUNT(AX10)=0),"",IF(COUNT(AX10)=0,AL10,IF(COUNT(AL10)=0,AX10,AL10+AX10)))</f>
        <v/>
      </c>
      <c r="BC10" s="343"/>
      <c r="BD10" s="343"/>
      <c r="BE10" s="475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IF(OR(COUNT(AL10)=0,COUNT(AX10)=0),"",IF(OR((AL10+AX10)&gt;60,(AL10+AX10)=60),(BB10*DataInduk!$H$27),IF(COUNT(BF10)=0,"",BJ10*DataInduk!$H$27)))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 t="str">
        <f>P2B!$BX9</f>
        <v/>
      </c>
      <c r="BY10" s="117" t="str">
        <f>P2B!$BY9</f>
        <v/>
      </c>
      <c r="BZ10" s="117" t="str">
        <f>P2B!$BZ9</f>
        <v/>
      </c>
      <c r="CA10" s="117" t="str">
        <f>P2B!$CA9</f>
        <v/>
      </c>
    </row>
    <row r="11" spans="1:91">
      <c r="A11" s="106">
        <v>2</v>
      </c>
      <c r="B11" s="250" t="str">
        <f>IF('2_B'!$B10="","",'2_B'!$B10)</f>
        <v/>
      </c>
      <c r="C11" s="251"/>
      <c r="D11" s="252"/>
      <c r="E11" s="110" t="str">
        <f>IF('2_B'!$E10="","",'2_B'!$E10)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KD2B!$CB11</f>
        <v/>
      </c>
      <c r="AC11" s="385"/>
      <c r="AD11" s="384" t="str">
        <f>IF(COUNT(F11:AC11)=0,"",(AVERAGE(F11:AC11))*2)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IF(OR(COUNT(AL11)=0,COUNT(AX11)=0),"",IF(OR((AL11+AX11)&gt;60,(AL11+AX11)=60),(BB11*DataInduk!$H$27),IF(COUNT(BF11)=0,"",BJ11*DataInduk!$H$27)))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P2B!$BX10</f>
        <v/>
      </c>
      <c r="BY11" s="118" t="str">
        <f>P2B!$BY10</f>
        <v/>
      </c>
      <c r="BZ11" s="118" t="str">
        <f>P2B!$BZ10</f>
        <v/>
      </c>
      <c r="CA11" s="118" t="str">
        <f>P2B!$CA10</f>
        <v/>
      </c>
    </row>
    <row r="12" spans="1:91" ht="15" customHeight="1">
      <c r="A12" s="107">
        <v>3</v>
      </c>
      <c r="B12" s="253" t="str">
        <f>IF('2_B'!$B11="","",'2_B'!$B11)</f>
        <v/>
      </c>
      <c r="C12" s="254"/>
      <c r="D12" s="255"/>
      <c r="E12" s="111" t="str">
        <f>IF('2_B'!$E11="","",'2_B'!$E11)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KD2B!$CB12</f>
        <v/>
      </c>
      <c r="AC12" s="402"/>
      <c r="AD12" s="400" t="str">
        <f>IF(COUNT(F12:AC12)=0,"",(AVERAGE(F12:AC12))*2)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IF(OR(COUNT(AL12)=0,COUNT(AX12)=0),"",IF(OR((AL12+AX12)&gt;60,(AL12+AX12)=60),(BB12*DataInduk!$H$27),IF(COUNT(BF12)=0,"",BJ12*DataInduk!$H$27)))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 t="str">
        <f>P2B!$BX11</f>
        <v/>
      </c>
      <c r="BY12" s="119" t="str">
        <f>P2B!$BY11</f>
        <v/>
      </c>
      <c r="BZ12" s="119" t="str">
        <f>P2B!$BZ11</f>
        <v/>
      </c>
      <c r="CA12" s="119" t="str">
        <f>P2B!$CA11</f>
        <v/>
      </c>
    </row>
    <row r="13" spans="1:91" ht="15" customHeight="1">
      <c r="A13" s="106">
        <v>4</v>
      </c>
      <c r="B13" s="250" t="str">
        <f>IF('2_B'!$B12="","",'2_B'!$B12)</f>
        <v/>
      </c>
      <c r="C13" s="251"/>
      <c r="D13" s="252"/>
      <c r="E13" s="110" t="str">
        <f>IF('2_B'!$E12="","",'2_B'!$E12)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KD2B!$CB13</f>
        <v/>
      </c>
      <c r="AC13" s="385"/>
      <c r="AD13" s="384" t="str">
        <f t="shared" ref="AD13:AD39" si="0">IF(COUNT(F13:AC13)=0,"",(AVERAGE(F13:AC13))*2)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IF(OR(COUNT(AL13)=0,COUNT(AX13)=0),"",IF(OR((AL13+AX13)&gt;60,(AL13+AX13)=60),(BB13*DataInduk!$H$27),IF(COUNT(BF13)=0,"",BJ13*DataInduk!$H$27)))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>
        <v>2</v>
      </c>
      <c r="BY13" s="118" t="str">
        <f>P2B!$BY12</f>
        <v/>
      </c>
      <c r="BZ13" s="118" t="str">
        <f>P2B!$BZ12</f>
        <v/>
      </c>
      <c r="CA13" s="118" t="str">
        <f>P2B!$CA12</f>
        <v/>
      </c>
    </row>
    <row r="14" spans="1:91" ht="15" customHeight="1">
      <c r="A14" s="107">
        <v>5</v>
      </c>
      <c r="B14" s="253" t="str">
        <f>IF('2_B'!$B13="","",'2_B'!$B13)</f>
        <v/>
      </c>
      <c r="C14" s="254"/>
      <c r="D14" s="255"/>
      <c r="E14" s="111" t="str">
        <f>IF('2_B'!$E13="","",'2_B'!$E13)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KD2B!$CB14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IF(OR(COUNT(AL14)=0,COUNT(AX14)=0),"",IF(OR((AL14+AX14)&gt;60,(AL14+AX14)=60),(BB14*DataInduk!$H$27),IF(COUNT(BF14)=0,"",BJ14*DataInduk!$H$27)))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>
        <v>1</v>
      </c>
      <c r="BY14" s="119" t="str">
        <f>P2B!$BY13</f>
        <v/>
      </c>
      <c r="BZ14" s="119" t="str">
        <f>P2B!$BZ13</f>
        <v/>
      </c>
      <c r="CA14" s="119" t="str">
        <f>P2B!$CA13</f>
        <v/>
      </c>
    </row>
    <row r="15" spans="1:91" ht="15" customHeight="1">
      <c r="A15" s="106">
        <v>6</v>
      </c>
      <c r="B15" s="250" t="str">
        <f>IF('2_B'!$B14="","",'2_B'!$B14)</f>
        <v/>
      </c>
      <c r="C15" s="251"/>
      <c r="D15" s="252"/>
      <c r="E15" s="110" t="str">
        <f>IF('2_B'!$E14="","",'2_B'!$E14)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KD2B!$CB15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IF(OR(COUNT(AL15)=0,COUNT(AX15)=0),"",IF(OR((AL15+AX15)&gt;60,(AL15+AX15)=60),(BB15*DataInduk!$H$27),IF(COUNT(BF15)=0,"",BJ15*DataInduk!$H$27)))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>
        <v>1</v>
      </c>
      <c r="BY15" s="118" t="str">
        <f>P2B!$BY14</f>
        <v/>
      </c>
      <c r="BZ15" s="118" t="str">
        <f>P2B!$BZ14</f>
        <v/>
      </c>
      <c r="CA15" s="118" t="str">
        <f>P2B!$CA14</f>
        <v/>
      </c>
    </row>
    <row r="16" spans="1:91" ht="15" customHeight="1">
      <c r="A16" s="107">
        <v>7</v>
      </c>
      <c r="B16" s="253" t="str">
        <f>IF('2_B'!$B15="","",'2_B'!$B15)</f>
        <v/>
      </c>
      <c r="C16" s="254"/>
      <c r="D16" s="255"/>
      <c r="E16" s="111" t="str">
        <f>IF('2_B'!$E15="","",'2_B'!$E15)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KD2B!$CB16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IF(OR(COUNT(AL16)=0,COUNT(AX16)=0),"",IF(OR((AL16+AX16)&gt;60,(AL16+AX16)=60),(BB16*DataInduk!$H$27),IF(COUNT(BF16)=0,"",BJ16*DataInduk!$H$27)))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P2B!$BX15</f>
        <v/>
      </c>
      <c r="BY16" s="119" t="str">
        <f>P2B!$BY15</f>
        <v/>
      </c>
      <c r="BZ16" s="119" t="str">
        <f>P2B!$BZ15</f>
        <v/>
      </c>
      <c r="CA16" s="119" t="str">
        <f>P2B!$CA15</f>
        <v/>
      </c>
    </row>
    <row r="17" spans="1:79" ht="15" customHeight="1">
      <c r="A17" s="106">
        <v>8</v>
      </c>
      <c r="B17" s="250" t="str">
        <f>IF('2_B'!$B16="","",'2_B'!$B16)</f>
        <v/>
      </c>
      <c r="C17" s="251"/>
      <c r="D17" s="252"/>
      <c r="E17" s="110" t="str">
        <f>IF('2_B'!$E16="","",'2_B'!$E16)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KD2B!$CB17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IF(OR(COUNT(AL17)=0,COUNT(AX17)=0),"",IF(OR((AL17+AX17)&gt;60,(AL17+AX17)=60),(BB17*DataInduk!$H$27),IF(COUNT(BF17)=0,"",BJ17*DataInduk!$H$27)))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>
        <v>3</v>
      </c>
      <c r="BY17" s="118" t="str">
        <f>P2B!$BY16</f>
        <v/>
      </c>
      <c r="BZ17" s="118" t="str">
        <f>P2B!$BZ16</f>
        <v/>
      </c>
      <c r="CA17" s="118" t="str">
        <f>P2B!$CA16</f>
        <v/>
      </c>
    </row>
    <row r="18" spans="1:79" ht="15" customHeight="1">
      <c r="A18" s="107">
        <v>9</v>
      </c>
      <c r="B18" s="253" t="str">
        <f>IF('2_B'!$B17="","",'2_B'!$B17)</f>
        <v/>
      </c>
      <c r="C18" s="254"/>
      <c r="D18" s="255"/>
      <c r="E18" s="111" t="str">
        <f>IF('2_B'!$E17="","",'2_B'!$E17)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KD2B!$CB18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IF(OR(COUNT(AL18)=0,COUNT(AX18)=0),"",IF(OR((AL18+AX18)&gt;60,(AL18+AX18)=60),(BB18*DataInduk!$H$27),IF(COUNT(BF18)=0,"",BJ18*DataInduk!$H$27)))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>
        <v>1</v>
      </c>
      <c r="BY18" s="119">
        <v>2</v>
      </c>
      <c r="BZ18" s="119" t="str">
        <f>P2B!$BZ17</f>
        <v/>
      </c>
      <c r="CA18" s="119" t="str">
        <f>P2B!$CA17</f>
        <v/>
      </c>
    </row>
    <row r="19" spans="1:79" ht="15" customHeight="1">
      <c r="A19" s="106">
        <v>10</v>
      </c>
      <c r="B19" s="250" t="str">
        <f>IF('2_B'!$B18="","",'2_B'!$B18)</f>
        <v/>
      </c>
      <c r="C19" s="251"/>
      <c r="D19" s="252"/>
      <c r="E19" s="110" t="str">
        <f>IF('2_B'!$E18="","",'2_B'!$E18)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KD2B!$CB19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 t="str">
        <f t="shared" si="3"/>
        <v/>
      </c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IF(OR(COUNT(AL19)=0,COUNT(AX19)=0),"",IF(OR((AL19+AX19)&gt;60,(AL19+AX19)=60),(BB19*DataInduk!$H$27),IF(COUNT(BF19)=0,"",BJ19*DataInduk!$H$27)))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 t="str">
        <f>P2B!$BX18</f>
        <v/>
      </c>
      <c r="BY19" s="118" t="str">
        <f>P2B!$BY18</f>
        <v/>
      </c>
      <c r="BZ19" s="118" t="str">
        <f>P2B!$BZ18</f>
        <v/>
      </c>
      <c r="CA19" s="118" t="str">
        <f>P2B!$CA18</f>
        <v/>
      </c>
    </row>
    <row r="20" spans="1:79" ht="15" customHeight="1">
      <c r="A20" s="107">
        <v>11</v>
      </c>
      <c r="B20" s="253" t="str">
        <f>IF('2_B'!$B19="","",'2_B'!$B19)</f>
        <v/>
      </c>
      <c r="C20" s="254"/>
      <c r="D20" s="255"/>
      <c r="E20" s="111" t="str">
        <f>IF('2_B'!$E19="","",'2_B'!$E19)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KD2B!$CB20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IF(OR(COUNT(AL20)=0,COUNT(AX20)=0),"",IF(OR((AL20+AX20)&gt;60,(AL20+AX20)=60),(BB20*DataInduk!$H$27),IF(COUNT(BF20)=0,"",BJ20*DataInduk!$H$27)))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P2B!$BX19</f>
        <v/>
      </c>
      <c r="BY20" s="119" t="str">
        <f>P2B!$BY19</f>
        <v/>
      </c>
      <c r="BZ20" s="119" t="str">
        <f>P2B!$BZ19</f>
        <v/>
      </c>
      <c r="CA20" s="119" t="str">
        <f>P2B!$CA19</f>
        <v/>
      </c>
    </row>
    <row r="21" spans="1:79" ht="15" customHeight="1">
      <c r="A21" s="106">
        <v>12</v>
      </c>
      <c r="B21" s="250" t="str">
        <f>IF('2_B'!$B20="","",'2_B'!$B20)</f>
        <v/>
      </c>
      <c r="C21" s="251"/>
      <c r="D21" s="252"/>
      <c r="E21" s="110" t="str">
        <f>IF('2_B'!$E20="","",'2_B'!$E20)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KD2B!$CB21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IF(OR(COUNT(AL21)=0,COUNT(AX21)=0),"",IF(OR((AL21+AX21)&gt;60,(AL21+AX21)=60),(BB21*DataInduk!$H$27),IF(COUNT(BF21)=0,"",BJ21*DataInduk!$H$27)))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>
        <v>2</v>
      </c>
      <c r="BY21" s="118" t="str">
        <f>P2B!$BY20</f>
        <v/>
      </c>
      <c r="BZ21" s="118" t="str">
        <f>P2B!$BZ20</f>
        <v/>
      </c>
      <c r="CA21" s="118" t="str">
        <f>P2B!$CA20</f>
        <v/>
      </c>
    </row>
    <row r="22" spans="1:79" ht="15" customHeight="1">
      <c r="A22" s="107">
        <v>13</v>
      </c>
      <c r="B22" s="253" t="str">
        <f>IF('2_B'!$B21="","",'2_B'!$B21)</f>
        <v/>
      </c>
      <c r="C22" s="254"/>
      <c r="D22" s="255"/>
      <c r="E22" s="111" t="str">
        <f>IF('2_B'!$E21="","",'2_B'!$E21)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KD2B!$CB22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IF(OR(COUNT(AL22)=0,COUNT(AX22)=0),"",IF(OR((AL22+AX22)&gt;60,(AL22+AX22)=60),(BB22*DataInduk!$H$27),IF(COUNT(BF22)=0,"",BJ22*DataInduk!$H$27)))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>
        <v>2</v>
      </c>
      <c r="BY22" s="119" t="str">
        <f>P2B!$BY21</f>
        <v/>
      </c>
      <c r="BZ22" s="119" t="str">
        <f>P2B!$BZ21</f>
        <v/>
      </c>
      <c r="CA22" s="119" t="str">
        <f>P2B!$CA21</f>
        <v/>
      </c>
    </row>
    <row r="23" spans="1:79" ht="15" customHeight="1">
      <c r="A23" s="106">
        <v>14</v>
      </c>
      <c r="B23" s="250" t="str">
        <f>IF('2_B'!$B22="","",'2_B'!$B22)</f>
        <v/>
      </c>
      <c r="C23" s="251"/>
      <c r="D23" s="252"/>
      <c r="E23" s="110" t="str">
        <f>IF('2_B'!$E22="","",'2_B'!$E22)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KD2B!$CB23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IF(OR(COUNT(AL23)=0,COUNT(AX23)=0),"",IF(OR((AL23+AX23)&gt;60,(AL23+AX23)=60),(BB23*DataInduk!$H$27),IF(COUNT(BF23)=0,"",BJ23*DataInduk!$H$27)))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 t="str">
        <f>P2B!$BX22</f>
        <v/>
      </c>
      <c r="BY23" s="118" t="str">
        <f>P2B!$BY22</f>
        <v/>
      </c>
      <c r="BZ23" s="118" t="str">
        <f>P2B!$BZ22</f>
        <v/>
      </c>
      <c r="CA23" s="118" t="str">
        <f>P2B!$CA22</f>
        <v/>
      </c>
    </row>
    <row r="24" spans="1:79" ht="15" customHeight="1">
      <c r="A24" s="107">
        <v>15</v>
      </c>
      <c r="B24" s="253" t="str">
        <f>IF('2_B'!$B23="","",'2_B'!$B23)</f>
        <v/>
      </c>
      <c r="C24" s="254"/>
      <c r="D24" s="255"/>
      <c r="E24" s="111" t="str">
        <f>IF('2_B'!$E23="","",'2_B'!$E23)</f>
        <v/>
      </c>
      <c r="F24" s="289"/>
      <c r="G24" s="290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KD2B!$CB24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IF(OR(COUNT(AL24)=0,COUNT(AX24)=0),"",IF(OR((AL24+AX24)&gt;60,(AL24+AX24)=60),(BB24*DataInduk!$H$27),IF(COUNT(BF24)=0,"",BJ24*DataInduk!$H$27)))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 t="str">
        <f>P2B!$BX23</f>
        <v/>
      </c>
      <c r="BY24" s="119" t="str">
        <f>P2B!$BY23</f>
        <v/>
      </c>
      <c r="BZ24" s="119" t="str">
        <f>P2B!$BZ23</f>
        <v/>
      </c>
      <c r="CA24" s="119" t="str">
        <f>P2B!$CA23</f>
        <v/>
      </c>
    </row>
    <row r="25" spans="1:79" ht="15" customHeight="1">
      <c r="A25" s="106">
        <v>16</v>
      </c>
      <c r="B25" s="250" t="str">
        <f>IF('2_B'!$B24="","",'2_B'!$B24)</f>
        <v/>
      </c>
      <c r="C25" s="251"/>
      <c r="D25" s="252"/>
      <c r="E25" s="110" t="str">
        <f>IF('2_B'!$E24="","",'2_B'!$E24)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KD2B!$CB25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IF(OR(COUNT(AL25)=0,COUNT(AX25)=0),"",IF(OR((AL25+AX25)&gt;60,(AL25+AX25)=60),(BB25*DataInduk!$H$27),IF(COUNT(BF25)=0,"",BJ25*DataInduk!$H$27)))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 t="str">
        <f>P2B!$BX24</f>
        <v/>
      </c>
      <c r="BY25" s="118" t="str">
        <f>P2B!$BY24</f>
        <v/>
      </c>
      <c r="BZ25" s="118" t="str">
        <f>P2B!$BZ24</f>
        <v/>
      </c>
      <c r="CA25" s="118" t="str">
        <f>P2B!$CA24</f>
        <v/>
      </c>
    </row>
    <row r="26" spans="1:79" ht="15" customHeight="1">
      <c r="A26" s="107">
        <v>17</v>
      </c>
      <c r="B26" s="253" t="str">
        <f>IF('2_B'!$B25="","",'2_B'!$B25)</f>
        <v/>
      </c>
      <c r="C26" s="254"/>
      <c r="D26" s="255"/>
      <c r="E26" s="111" t="str">
        <f>IF('2_B'!$E25="","",'2_B'!$E25)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KD2B!$CB26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06"/>
      <c r="AQ26" s="407"/>
      <c r="AR26" s="407"/>
      <c r="AS26" s="408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IF(OR(COUNT(AL26)=0,COUNT(AX26)=0),"",IF(OR((AL26+AX26)&gt;60,(AL26+AX26)=60),(BB26*DataInduk!$H$27),IF(COUNT(BF26)=0,"",BJ26*DataInduk!$H$27)))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P2B!$BX25</f>
        <v/>
      </c>
      <c r="BY26" s="119" t="str">
        <f>P2B!$BY25</f>
        <v/>
      </c>
      <c r="BZ26" s="119" t="str">
        <f>P2B!$BZ25</f>
        <v/>
      </c>
      <c r="CA26" s="119" t="str">
        <f>P2B!$CA25</f>
        <v/>
      </c>
    </row>
    <row r="27" spans="1:79" ht="15" customHeight="1">
      <c r="A27" s="106">
        <v>18</v>
      </c>
      <c r="B27" s="250" t="str">
        <f>IF('2_B'!$B26="","",'2_B'!$B26)</f>
        <v/>
      </c>
      <c r="C27" s="251"/>
      <c r="D27" s="252"/>
      <c r="E27" s="110" t="str">
        <f>IF('2_B'!$E26="","",'2_B'!$E26)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KD2B!$CB27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IF(OR(COUNT(AL27)=0,COUNT(AX27)=0),"",IF(OR((AL27+AX27)&gt;60,(AL27+AX27)=60),(BB27*DataInduk!$H$27),IF(COUNT(BF27)=0,"",BJ27*DataInduk!$H$27)))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 t="str">
        <f>P2B!$BX26</f>
        <v/>
      </c>
      <c r="BY27" s="118" t="str">
        <f>P2B!$BY26</f>
        <v/>
      </c>
      <c r="BZ27" s="118" t="str">
        <f>P2B!$BZ26</f>
        <v/>
      </c>
      <c r="CA27" s="118" t="str">
        <f>P2B!$CA26</f>
        <v/>
      </c>
    </row>
    <row r="28" spans="1:79" ht="15" customHeight="1">
      <c r="A28" s="107">
        <v>19</v>
      </c>
      <c r="B28" s="253" t="str">
        <f>IF('2_B'!$B27="","",'2_B'!$B27)</f>
        <v/>
      </c>
      <c r="C28" s="254"/>
      <c r="D28" s="255"/>
      <c r="E28" s="111" t="str">
        <f>IF('2_B'!$E27="","",'2_B'!$E27)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KD2B!$CB28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IF(OR(COUNT(AL28)=0,COUNT(AX28)=0),"",IF(OR((AL28+AX28)&gt;60,(AL28+AX28)=60),(BB28*DataInduk!$H$27),IF(COUNT(BF28)=0,"",BJ28*DataInduk!$H$27)))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P2B!$BX27</f>
        <v/>
      </c>
      <c r="BY28" s="119" t="str">
        <f>P2B!$BY27</f>
        <v/>
      </c>
      <c r="BZ28" s="119" t="str">
        <f>P2B!$BZ27</f>
        <v/>
      </c>
      <c r="CA28" s="119" t="str">
        <f>P2B!$CA27</f>
        <v/>
      </c>
    </row>
    <row r="29" spans="1:79" ht="15" customHeight="1">
      <c r="A29" s="106">
        <v>20</v>
      </c>
      <c r="B29" s="250" t="str">
        <f>IF('2_B'!$B28="","",'2_B'!$B28)</f>
        <v/>
      </c>
      <c r="C29" s="251"/>
      <c r="D29" s="252"/>
      <c r="E29" s="110" t="str">
        <f>IF('2_B'!$E28="","",'2_B'!$E28)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KD2B!$CB29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IF(OR(COUNT(AL29)=0,COUNT(AX29)=0),"",IF(OR((AL29+AX29)&gt;60,(AL29+AX29)=60),(BB29*DataInduk!$H$27),IF(COUNT(BF29)=0,"",BJ29*DataInduk!$H$27)))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P2B!$BX28</f>
        <v/>
      </c>
      <c r="BY29" s="118" t="str">
        <f>P2B!$BY28</f>
        <v/>
      </c>
      <c r="BZ29" s="118" t="str">
        <f>P2B!$BZ28</f>
        <v/>
      </c>
      <c r="CA29" s="118" t="str">
        <f>P2B!$CA28</f>
        <v/>
      </c>
    </row>
    <row r="30" spans="1:79" ht="15" customHeight="1">
      <c r="A30" s="107">
        <v>21</v>
      </c>
      <c r="B30" s="253" t="str">
        <f>IF('2_B'!$B29="","",'2_B'!$B29)</f>
        <v/>
      </c>
      <c r="C30" s="254"/>
      <c r="D30" s="255"/>
      <c r="E30" s="111" t="str">
        <f>IF('2_B'!$E29="","",'2_B'!$E29)</f>
        <v/>
      </c>
      <c r="F30" s="380"/>
      <c r="G30" s="381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KD2B!$CB30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IF(OR(COUNT(AL30)=0,COUNT(AX30)=0),"",IF(OR((AL30+AX30)&gt;60,(AL30+AX30)=60),(BB30*DataInduk!$H$27),IF(COUNT(BF30)=0,"",BJ30*DataInduk!$H$27)))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>
        <v>1</v>
      </c>
      <c r="BY30" s="119" t="str">
        <f>P2B!$BY29</f>
        <v/>
      </c>
      <c r="BZ30" s="119" t="str">
        <f>P2B!$BZ29</f>
        <v/>
      </c>
      <c r="CA30" s="119" t="str">
        <f>P2B!$CA29</f>
        <v/>
      </c>
    </row>
    <row r="31" spans="1:79" ht="15" customHeight="1">
      <c r="A31" s="106">
        <v>22</v>
      </c>
      <c r="B31" s="250" t="str">
        <f>IF('2_B'!$B30="","",'2_B'!$B30)</f>
        <v/>
      </c>
      <c r="C31" s="251"/>
      <c r="D31" s="252"/>
      <c r="E31" s="110" t="str">
        <f>IF('2_B'!$E30="","",'2_B'!$E30)</f>
        <v/>
      </c>
      <c r="F31" s="299"/>
      <c r="G31" s="302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KD2B!$CB31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IF(OR(COUNT(AL31)=0,COUNT(AX31)=0),"",IF(OR((AL31+AX31)&gt;60,(AL31+AX31)=60),(BB31*DataInduk!$H$27),IF(COUNT(BF31)=0,"",BJ31*DataInduk!$H$27)))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>
        <v>3</v>
      </c>
      <c r="BY31" s="118" t="str">
        <f>P2B!$BY30</f>
        <v/>
      </c>
      <c r="BZ31" s="118" t="str">
        <f>P2B!$BZ30</f>
        <v/>
      </c>
      <c r="CA31" s="118" t="str">
        <f>P2B!$CA30</f>
        <v/>
      </c>
    </row>
    <row r="32" spans="1:79" ht="15" customHeight="1">
      <c r="A32" s="107">
        <v>23</v>
      </c>
      <c r="B32" s="253" t="str">
        <f>IF('2_B'!$B31="","",'2_B'!$B31)</f>
        <v/>
      </c>
      <c r="C32" s="254"/>
      <c r="D32" s="255"/>
      <c r="E32" s="111" t="str">
        <f>IF('2_B'!$E31="","",'2_B'!$E31)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KD2B!$CB32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IF(OR(COUNT(AL32)=0,COUNT(AX32)=0),"",IF(OR((AL32+AX32)&gt;60,(AL32+AX32)=60),(BB32*DataInduk!$H$27),IF(COUNT(BF32)=0,"",BJ32*DataInduk!$H$27)))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>
        <v>3</v>
      </c>
      <c r="BY32" s="119" t="str">
        <f>P2B!$BY31</f>
        <v/>
      </c>
      <c r="BZ32" s="119" t="str">
        <f>P2B!$BZ31</f>
        <v/>
      </c>
      <c r="CA32" s="119" t="str">
        <f>P2B!$CA31</f>
        <v/>
      </c>
    </row>
    <row r="33" spans="1:79" ht="15" customHeight="1">
      <c r="A33" s="106">
        <v>24</v>
      </c>
      <c r="B33" s="250" t="str">
        <f>IF('2_B'!$B32="","",'2_B'!$B32)</f>
        <v/>
      </c>
      <c r="C33" s="251"/>
      <c r="D33" s="252"/>
      <c r="E33" s="110" t="str">
        <f>IF('2_B'!$E32="","",'2_B'!$E32)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KD2B!$CB33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IF(OR(COUNT(AL33)=0,COUNT(AX33)=0),"",IF(OR((AL33+AX33)&gt;60,(AL33+AX33)=60),(BB33*DataInduk!$H$27),IF(COUNT(BF33)=0,"",BJ33*DataInduk!$H$27)))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 t="str">
        <f>P2B!$BX32</f>
        <v/>
      </c>
      <c r="BY33" s="118" t="str">
        <f>P2B!$BY32</f>
        <v/>
      </c>
      <c r="BZ33" s="118" t="str">
        <f>P2B!$BZ32</f>
        <v/>
      </c>
      <c r="CA33" s="118" t="str">
        <f>P2B!$CA32</f>
        <v/>
      </c>
    </row>
    <row r="34" spans="1:79" ht="15" customHeight="1">
      <c r="A34" s="107">
        <v>25</v>
      </c>
      <c r="B34" s="253" t="str">
        <f>IF('2_B'!$B33="","",'2_B'!$B33)</f>
        <v/>
      </c>
      <c r="C34" s="254"/>
      <c r="D34" s="255"/>
      <c r="E34" s="111" t="str">
        <f>IF('2_B'!$E33="","",'2_B'!$E33)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KD2B!$CB34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 t="str">
        <f t="shared" si="3"/>
        <v/>
      </c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IF(OR(COUNT(AL34)=0,COUNT(AX34)=0),"",IF(OR((AL34+AX34)&gt;60,(AL34+AX34)=60),(BB34*DataInduk!$H$27),IF(COUNT(BF34)=0,"",BJ34*DataInduk!$H$27)))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>
        <v>1</v>
      </c>
      <c r="BY34" s="119" t="str">
        <f>P2B!$BY33</f>
        <v/>
      </c>
      <c r="BZ34" s="119" t="str">
        <f>P2B!$BZ33</f>
        <v/>
      </c>
      <c r="CA34" s="119" t="str">
        <f>P2B!$CA33</f>
        <v/>
      </c>
    </row>
    <row r="35" spans="1:79" ht="15" customHeight="1">
      <c r="A35" s="106">
        <v>26</v>
      </c>
      <c r="B35" s="250" t="str">
        <f>IF('2_B'!$B34="","",'2_B'!$B34)</f>
        <v/>
      </c>
      <c r="C35" s="251"/>
      <c r="D35" s="252"/>
      <c r="E35" s="110" t="str">
        <f>IF('2_B'!$E34="","",'2_B'!$E34)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KD2B!$CB35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IF(OR(COUNT(AL35)=0,COUNT(AX35)=0),"",IF(OR((AL35+AX35)&gt;60,(AL35+AX35)=60),(BB35*DataInduk!$H$27),IF(COUNT(BF35)=0,"",BJ35*DataInduk!$H$27)))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>
        <v>1</v>
      </c>
      <c r="BY35" s="118" t="str">
        <f>P2B!$BY34</f>
        <v/>
      </c>
      <c r="BZ35" s="118" t="str">
        <f>P2B!$BZ34</f>
        <v/>
      </c>
      <c r="CA35" s="118" t="str">
        <f>P2B!$CA34</f>
        <v/>
      </c>
    </row>
    <row r="36" spans="1:79" ht="15" customHeight="1">
      <c r="A36" s="107">
        <v>27</v>
      </c>
      <c r="B36" s="253" t="str">
        <f>IF('2_B'!$B35="","",'2_B'!$B35)</f>
        <v/>
      </c>
      <c r="C36" s="254"/>
      <c r="D36" s="255"/>
      <c r="E36" s="111" t="str">
        <f>IF('2_B'!$E35="","",'2_B'!$E35)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KD2B!$CB36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IF(OR(COUNT(AL36)=0,COUNT(AX36)=0),"",IF(OR((AL36+AX36)&gt;60,(AL36+AX36)=60),(BB36*DataInduk!$H$27),IF(COUNT(BF36)=0,"",BJ36*DataInduk!$H$27)))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>
        <v>2</v>
      </c>
      <c r="BY36" s="119" t="str">
        <f>P2B!$BY35</f>
        <v/>
      </c>
      <c r="BZ36" s="119" t="str">
        <f>P2B!$BZ35</f>
        <v/>
      </c>
      <c r="CA36" s="119" t="str">
        <f>P2B!$CA35</f>
        <v/>
      </c>
    </row>
    <row r="37" spans="1:79" ht="15" customHeight="1">
      <c r="A37" s="106">
        <v>28</v>
      </c>
      <c r="B37" s="250" t="str">
        <f>IF('2_B'!$B36="","",'2_B'!$B36)</f>
        <v/>
      </c>
      <c r="C37" s="251"/>
      <c r="D37" s="252"/>
      <c r="E37" s="110" t="str">
        <f>IF('2_B'!$E36="","",'2_B'!$E36)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KD2B!$CB37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 t="str">
        <f t="shared" si="3"/>
        <v/>
      </c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IF(OR(COUNT(AL37)=0,COUNT(AX37)=0),"",IF(OR((AL37+AX37)&gt;60,(AL37+AX37)=60),(BB37*DataInduk!$H$27),IF(COUNT(BF37)=0,"",BJ37*DataInduk!$H$27)))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>
        <v>2</v>
      </c>
      <c r="BY37" s="118">
        <v>1</v>
      </c>
      <c r="BZ37" s="118" t="str">
        <f>P2B!$BZ36</f>
        <v/>
      </c>
      <c r="CA37" s="118" t="str">
        <f>P2B!$CA36</f>
        <v/>
      </c>
    </row>
    <row r="38" spans="1:79">
      <c r="A38" s="107">
        <v>29</v>
      </c>
      <c r="B38" s="253" t="str">
        <f>IF('2_B'!$B37="","",'2_B'!$B37)</f>
        <v/>
      </c>
      <c r="C38" s="254"/>
      <c r="D38" s="255"/>
      <c r="E38" s="111" t="str">
        <f>IF('2_B'!$E37="","",'2_B'!$E37)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KD2B!$CB38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IF(OR(COUNT(AL38)=0,COUNT(AX38)=0),"",IF(OR((AL38+AX38)&gt;60,(AL38+AX38)=60),(BB38*DataInduk!$H$27),IF(COUNT(BF38)=0,"",BJ38*DataInduk!$H$27)))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P2B!$BX37</f>
        <v/>
      </c>
      <c r="BY38" s="119" t="str">
        <f>P2B!$BY37</f>
        <v/>
      </c>
      <c r="BZ38" s="119" t="str">
        <f>P2B!$BZ37</f>
        <v/>
      </c>
      <c r="CA38" s="119" t="str">
        <f>P2B!$CA37</f>
        <v/>
      </c>
    </row>
    <row r="39" spans="1:79">
      <c r="A39" s="106">
        <v>30</v>
      </c>
      <c r="B39" s="250" t="str">
        <f>IF('2_B'!$B38="","",'2_B'!$B38)</f>
        <v/>
      </c>
      <c r="C39" s="251"/>
      <c r="D39" s="252"/>
      <c r="E39" s="110" t="str">
        <f>IF('2_B'!$E38="","",'2_B'!$E38)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KD2B!$CB39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ref="BB39:BB41" si="5">IF(AND(COUNT(AL39)=0,COUNT(AX39)=0),"",IF(COUNT(AX39)=0,AL39,IF(COUNT(AL39)=0,AX39,AL39+AX39)))</f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IF(OR(COUNT(AL39)=0,COUNT(AX39)=0),"",IF(OR((AL39+AX39)&gt;60,(AL39+AX39)=60),(BB39*DataInduk!$H$27),IF(COUNT(BF39)=0,"",BJ39*DataInduk!$H$27)))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 t="str">
        <f>P2B!$BX38</f>
        <v/>
      </c>
      <c r="BY39" s="118" t="str">
        <f>P2B!$BY38</f>
        <v/>
      </c>
      <c r="BZ39" s="118" t="str">
        <f>P2B!$BZ38</f>
        <v/>
      </c>
      <c r="CA39" s="118" t="str">
        <f>P2B!$CA38</f>
        <v/>
      </c>
    </row>
    <row r="40" spans="1:79">
      <c r="A40" s="107">
        <v>31</v>
      </c>
      <c r="B40" s="253" t="str">
        <f>IF('2_B'!$B39="","",'2_B'!$B39)</f>
        <v/>
      </c>
      <c r="C40" s="254"/>
      <c r="D40" s="255"/>
      <c r="E40" s="111" t="str">
        <f>IF('2_B'!$E39="","",'2_B'!$E39)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KD2B!$CB40</f>
        <v/>
      </c>
      <c r="AC40" s="402"/>
      <c r="AD40" s="400" t="str">
        <f t="shared" ref="AD40:AD58" si="6">IF(COUNT(F40:AC40)=0,"",AVERAGE(F40:AC40))</f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str">
        <f t="shared" si="5"/>
        <v/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IF(OR(COUNT(AL40)=0,COUNT(AX40)=0),"",IF(OR((AL40+AX40)&gt;60,(AL40+AX40)=60),(BB40*DataInduk!$H$27),IF(COUNT(BF40)=0,"",BJ40*DataInduk!$H$27)))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>
        <v>1</v>
      </c>
      <c r="BY40" s="119" t="str">
        <f>P2B!$BY39</f>
        <v/>
      </c>
      <c r="BZ40" s="119" t="str">
        <f>P2B!$BZ39</f>
        <v/>
      </c>
      <c r="CA40" s="119" t="str">
        <f>P2B!$CA39</f>
        <v/>
      </c>
    </row>
    <row r="41" spans="1:79">
      <c r="A41" s="106">
        <v>32</v>
      </c>
      <c r="B41" s="250" t="str">
        <f>IF('2_B'!$B40="","",'2_B'!$B40)</f>
        <v/>
      </c>
      <c r="C41" s="251"/>
      <c r="D41" s="252"/>
      <c r="E41" s="110" t="str">
        <f>IF('2_B'!$E40="","",'2_B'!$E40)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KD2B!$CB41</f>
        <v/>
      </c>
      <c r="AC41" s="385"/>
      <c r="AD41" s="384" t="str">
        <f t="shared" si="6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5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IF(OR(COUNT(AL41)=0,COUNT(AX41)=0),"",IF(OR((AL41+AX41)&gt;60,(AL41+AX41)=60),(BB41*DataInduk!$H$27),IF(COUNT(BF41)=0,"",BJ41*DataInduk!$H$27)))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P2B!$BX40</f>
        <v/>
      </c>
      <c r="BY41" s="118" t="str">
        <f>P2B!$BY40</f>
        <v/>
      </c>
      <c r="BZ41" s="118" t="str">
        <f>P2B!$BZ40</f>
        <v/>
      </c>
      <c r="CA41" s="118" t="str">
        <f>P2B!$CA40</f>
        <v/>
      </c>
    </row>
    <row r="42" spans="1:79">
      <c r="A42" s="107">
        <v>33</v>
      </c>
      <c r="B42" s="253" t="str">
        <f>IF('2_B'!$B41="","",'2_B'!$B41)</f>
        <v/>
      </c>
      <c r="C42" s="254"/>
      <c r="D42" s="255"/>
      <c r="E42" s="111" t="str">
        <f>IF('2_B'!$E41="","",'2_B'!$E41)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KD2B!$CB42</f>
        <v/>
      </c>
      <c r="AC42" s="402"/>
      <c r="AD42" s="400" t="str">
        <f t="shared" si="6"/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str">
        <f t="shared" si="3"/>
        <v/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IF(OR(COUNT(AL42)=0,COUNT(AX42)=0),"",IF(OR((AL42+AX42)&gt;60,(AL42+AX42)=60),(BB42*DataInduk!$H$27),IF(COUNT(BF42)=0,"",BJ42*DataInduk!$H$27)))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P2B!$BX41</f>
        <v/>
      </c>
      <c r="BY42" s="119" t="str">
        <f>P2B!$BY41</f>
        <v/>
      </c>
      <c r="BZ42" s="119" t="str">
        <f>P2B!$BZ41</f>
        <v/>
      </c>
      <c r="CA42" s="119" t="str">
        <f>P2B!$CA41</f>
        <v/>
      </c>
    </row>
    <row r="43" spans="1:79">
      <c r="A43" s="106">
        <v>34</v>
      </c>
      <c r="B43" s="250" t="str">
        <f>IF('2_B'!$B42="","",'2_B'!$B42)</f>
        <v/>
      </c>
      <c r="C43" s="251"/>
      <c r="D43" s="252"/>
      <c r="E43" s="110" t="str">
        <f>IF('2_B'!$E42="","",'2_B'!$E42)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KD2B!$CB43</f>
        <v/>
      </c>
      <c r="AC43" s="385"/>
      <c r="AD43" s="384" t="str">
        <f t="shared" si="6"/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3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IF(OR(COUNT(AL43)=0,COUNT(AX43)=0),"",IF(OR((AL43+AX43)&gt;60,(AL43+AX43)=60),(BB43*DataInduk!$H$27),IF(COUNT(BF43)=0,"",BJ43*DataInduk!$H$27)))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P2B!$BX42</f>
        <v/>
      </c>
      <c r="BY43" s="118" t="str">
        <f>P2B!$BY42</f>
        <v/>
      </c>
      <c r="BZ43" s="118" t="str">
        <f>P2B!$BZ42</f>
        <v/>
      </c>
      <c r="CA43" s="118" t="str">
        <f>P2B!$CA42</f>
        <v/>
      </c>
    </row>
    <row r="44" spans="1:79">
      <c r="A44" s="107">
        <v>35</v>
      </c>
      <c r="B44" s="253" t="str">
        <f>IF('2_B'!$B43="","",'2_B'!$B43)</f>
        <v/>
      </c>
      <c r="C44" s="254"/>
      <c r="D44" s="255"/>
      <c r="E44" s="111" t="str">
        <f>IF('2_B'!$E43="","",'2_B'!$E43)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KD2B!$CB44</f>
        <v/>
      </c>
      <c r="AC44" s="402"/>
      <c r="AD44" s="400" t="str">
        <f t="shared" si="6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IF(OR(COUNT(AL44)=0,COUNT(AX44)=0),"",IF(OR((AL44+AX44)&gt;60,(AL44+AX44)=60),(BB44*DataInduk!$H$27),IF(COUNT(BF44)=0,"",BJ44*DataInduk!$H$27)))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P2B!$BX43</f>
        <v/>
      </c>
      <c r="BY44" s="119" t="str">
        <f>P2B!$BY43</f>
        <v/>
      </c>
      <c r="BZ44" s="119" t="str">
        <f>P2B!$BZ43</f>
        <v/>
      </c>
      <c r="CA44" s="119" t="str">
        <f>P2B!$CA43</f>
        <v/>
      </c>
    </row>
    <row r="45" spans="1:79">
      <c r="A45" s="106">
        <v>36</v>
      </c>
      <c r="B45" s="250" t="str">
        <f>IF('2_B'!$B44="","",'2_B'!$B44)</f>
        <v/>
      </c>
      <c r="C45" s="251"/>
      <c r="D45" s="252"/>
      <c r="E45" s="110" t="str">
        <f>IF('2_B'!$E44="","",'2_B'!$E44)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KD2B!$CB45</f>
        <v/>
      </c>
      <c r="AC45" s="385"/>
      <c r="AD45" s="384" t="str">
        <f t="shared" si="6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IF(OR(COUNT(AL45)=0,COUNT(AX45)=0),"",IF(OR((AL45+AX45)&gt;60,(AL45+AX45)=60),(BB45*DataInduk!$H$27),IF(COUNT(BF45)=0,"",BJ45*DataInduk!$H$27)))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P2B!$BX44</f>
        <v/>
      </c>
      <c r="BY45" s="118" t="str">
        <f>P2B!$BY44</f>
        <v/>
      </c>
      <c r="BZ45" s="118" t="str">
        <f>P2B!$BZ44</f>
        <v/>
      </c>
      <c r="CA45" s="118" t="str">
        <f>P2B!$CA44</f>
        <v/>
      </c>
    </row>
    <row r="46" spans="1:79">
      <c r="A46" s="107">
        <v>37</v>
      </c>
      <c r="B46" s="253" t="str">
        <f>IF('2_B'!$B45="","",'2_B'!$B45)</f>
        <v/>
      </c>
      <c r="C46" s="254"/>
      <c r="D46" s="255"/>
      <c r="E46" s="111" t="str">
        <f>IF('2_B'!$E45="","",'2_B'!$E45)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KD2B!$CB46</f>
        <v/>
      </c>
      <c r="AC46" s="402"/>
      <c r="AD46" s="400" t="str">
        <f t="shared" si="6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IF(OR(COUNT(AL46)=0,COUNT(AX46)=0),"",IF(OR((AL46+AX46)&gt;60,(AL46+AX46)=60),(BB46*DataInduk!$H$27),IF(COUNT(BF46)=0,"",BJ46*DataInduk!$H$27)))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P2B!$BX45</f>
        <v/>
      </c>
      <c r="BY46" s="119" t="str">
        <f>P2B!$BY45</f>
        <v/>
      </c>
      <c r="BZ46" s="119" t="str">
        <f>P2B!$BZ45</f>
        <v/>
      </c>
      <c r="CA46" s="119" t="str">
        <f>P2B!$CA45</f>
        <v/>
      </c>
    </row>
    <row r="47" spans="1:79">
      <c r="A47" s="106">
        <v>38</v>
      </c>
      <c r="B47" s="250" t="str">
        <f>IF('2_B'!$B46="","",'2_B'!$B46)</f>
        <v/>
      </c>
      <c r="C47" s="251"/>
      <c r="D47" s="252"/>
      <c r="E47" s="110" t="str">
        <f>IF('2_B'!$E46="","",'2_B'!$E46)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KD2B!$CB47</f>
        <v/>
      </c>
      <c r="AC47" s="385"/>
      <c r="AD47" s="384" t="str">
        <f t="shared" si="6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IF(OR(COUNT(AL47)=0,COUNT(AX47)=0),"",IF(OR((AL47+AX47)&gt;60,(AL47+AX47)=60),(BB47*DataInduk!$H$27),IF(COUNT(BF47)=0,"",BJ47*DataInduk!$H$27)))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P2B!$BX46</f>
        <v/>
      </c>
      <c r="BY47" s="118" t="str">
        <f>P2B!$BY46</f>
        <v/>
      </c>
      <c r="BZ47" s="118" t="str">
        <f>P2B!$BZ46</f>
        <v/>
      </c>
      <c r="CA47" s="118" t="str">
        <f>P2B!$CA46</f>
        <v/>
      </c>
    </row>
    <row r="48" spans="1:79">
      <c r="A48" s="107">
        <v>39</v>
      </c>
      <c r="B48" s="253" t="str">
        <f>IF('2_B'!$B47="","",'2_B'!$B47)</f>
        <v/>
      </c>
      <c r="C48" s="254"/>
      <c r="D48" s="255"/>
      <c r="E48" s="111" t="str">
        <f>IF('2_B'!$E47="","",'2_B'!$E47)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KD2B!$CB48</f>
        <v/>
      </c>
      <c r="AC48" s="402"/>
      <c r="AD48" s="400" t="str">
        <f t="shared" si="6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IF(OR(COUNT(AL48)=0,COUNT(AX48)=0),"",IF(OR((AL48+AX48)&gt;60,(AL48+AX48)=60),(BB48*DataInduk!$H$27),IF(COUNT(BF48)=0,"",BJ48*DataInduk!$H$27)))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P2B!$BX47</f>
        <v/>
      </c>
      <c r="BY48" s="119" t="str">
        <f>P2B!$BY47</f>
        <v/>
      </c>
      <c r="BZ48" s="119" t="str">
        <f>P2B!$BZ47</f>
        <v/>
      </c>
      <c r="CA48" s="119" t="str">
        <f>P2B!$CA47</f>
        <v/>
      </c>
    </row>
    <row r="49" spans="1:79">
      <c r="A49" s="106">
        <v>40</v>
      </c>
      <c r="B49" s="250" t="str">
        <f>IF('2_B'!$B48="","",'2_B'!$B48)</f>
        <v/>
      </c>
      <c r="C49" s="251"/>
      <c r="D49" s="252"/>
      <c r="E49" s="110" t="str">
        <f>IF('2_B'!$E48="","",'2_B'!$E48)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KD2B!$CB49</f>
        <v/>
      </c>
      <c r="AC49" s="385"/>
      <c r="AD49" s="384" t="str">
        <f t="shared" si="6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IF(OR(COUNT(AL49)=0,COUNT(AX49)=0),"",IF(OR((AL49+AX49)&gt;60,(AL49+AX49)=60),(BB49*DataInduk!$H$27),IF(COUNT(BF49)=0,"",BJ49*DataInduk!$H$27)))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P2B!$BX48</f>
        <v/>
      </c>
      <c r="BY49" s="118" t="str">
        <f>P2B!$BY48</f>
        <v/>
      </c>
      <c r="BZ49" s="118" t="str">
        <f>P2B!$BZ48</f>
        <v/>
      </c>
      <c r="CA49" s="118" t="str">
        <f>P2B!$CA48</f>
        <v/>
      </c>
    </row>
    <row r="50" spans="1:79">
      <c r="A50" s="107">
        <v>41</v>
      </c>
      <c r="B50" s="253" t="str">
        <f>IF('2_B'!$B49="","",'2_B'!$B49)</f>
        <v/>
      </c>
      <c r="C50" s="254"/>
      <c r="D50" s="255"/>
      <c r="E50" s="111" t="str">
        <f>IF('2_B'!$E49="","",'2_B'!$E49)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KD2B!$CB50</f>
        <v/>
      </c>
      <c r="AC50" s="402"/>
      <c r="AD50" s="400" t="str">
        <f t="shared" si="6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IF(OR(COUNT(AL50)=0,COUNT(AX50)=0),"",IF(OR((AL50+AX50)&gt;60,(AL50+AX50)=60),(BB50*DataInduk!$H$27),IF(COUNT(BF50)=0,"",BJ50*DataInduk!$H$27)))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P2B!$BX49</f>
        <v/>
      </c>
      <c r="BY50" s="119" t="str">
        <f>P2B!$BY49</f>
        <v/>
      </c>
      <c r="BZ50" s="119" t="str">
        <f>P2B!$BZ49</f>
        <v/>
      </c>
      <c r="CA50" s="119" t="str">
        <f>P2B!$CA49</f>
        <v/>
      </c>
    </row>
    <row r="51" spans="1:79">
      <c r="A51" s="106">
        <v>42</v>
      </c>
      <c r="B51" s="250" t="str">
        <f>IF('2_B'!$B50="","",'2_B'!$B50)</f>
        <v/>
      </c>
      <c r="C51" s="251"/>
      <c r="D51" s="252"/>
      <c r="E51" s="110" t="str">
        <f>IF('2_B'!$E50="","",'2_B'!$E50)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KD2B!$CB51</f>
        <v/>
      </c>
      <c r="AC51" s="385"/>
      <c r="AD51" s="384" t="str">
        <f t="shared" si="6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IF(OR(COUNT(AL51)=0,COUNT(AX51)=0),"",IF(OR((AL51+AX51)&gt;60,(AL51+AX51)=60),(BB51*DataInduk!$H$27),IF(COUNT(BF51)=0,"",BJ51*DataInduk!$H$27)))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P2B!$BX50</f>
        <v/>
      </c>
      <c r="BY51" s="118" t="str">
        <f>P2B!$BY50</f>
        <v/>
      </c>
      <c r="BZ51" s="118" t="str">
        <f>P2B!$BZ50</f>
        <v/>
      </c>
      <c r="CA51" s="118" t="str">
        <f>P2B!$CA50</f>
        <v/>
      </c>
    </row>
    <row r="52" spans="1:79">
      <c r="A52" s="107">
        <v>43</v>
      </c>
      <c r="B52" s="253" t="str">
        <f>IF('2_B'!$B51="","",'2_B'!$B51)</f>
        <v/>
      </c>
      <c r="C52" s="254"/>
      <c r="D52" s="255"/>
      <c r="E52" s="111" t="str">
        <f>IF('2_B'!$E51="","",'2_B'!$E51)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KD2B!$CB52</f>
        <v/>
      </c>
      <c r="AC52" s="402"/>
      <c r="AD52" s="400" t="str">
        <f t="shared" si="6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IF(OR(COUNT(AL52)=0,COUNT(AX52)=0),"",IF(OR((AL52+AX52)&gt;60,(AL52+AX52)=60),(BB52*DataInduk!$H$27),IF(COUNT(BF52)=0,"",BJ52*DataInduk!$H$27)))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P2B!$BX51</f>
        <v/>
      </c>
      <c r="BY52" s="119" t="str">
        <f>P2B!$BY51</f>
        <v/>
      </c>
      <c r="BZ52" s="119" t="str">
        <f>P2B!$BZ51</f>
        <v/>
      </c>
      <c r="CA52" s="119" t="str">
        <f>P2B!$CA51</f>
        <v/>
      </c>
    </row>
    <row r="53" spans="1:79">
      <c r="A53" s="106">
        <v>44</v>
      </c>
      <c r="B53" s="250" t="str">
        <f>IF('2_B'!$B52="","",'2_B'!$B52)</f>
        <v/>
      </c>
      <c r="C53" s="251"/>
      <c r="D53" s="252"/>
      <c r="E53" s="110" t="str">
        <f>IF('2_B'!$E52="","",'2_B'!$E52)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KD2B!$CB53</f>
        <v/>
      </c>
      <c r="AC53" s="385"/>
      <c r="AD53" s="384" t="str">
        <f t="shared" si="6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IF(OR(COUNT(AL53)=0,COUNT(AX53)=0),"",IF(OR((AL53+AX53)&gt;60,(AL53+AX53)=60),(BB53*DataInduk!$H$27),IF(COUNT(BF53)=0,"",BJ53*DataInduk!$H$27)))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P2B!$BX52</f>
        <v/>
      </c>
      <c r="BY53" s="118" t="str">
        <f>P2B!$BY52</f>
        <v/>
      </c>
      <c r="BZ53" s="118" t="str">
        <f>P2B!$BZ52</f>
        <v/>
      </c>
      <c r="CA53" s="118" t="str">
        <f>P2B!$CA52</f>
        <v/>
      </c>
    </row>
    <row r="54" spans="1:79">
      <c r="A54" s="107">
        <v>45</v>
      </c>
      <c r="B54" s="253" t="str">
        <f>IF('2_B'!$B53="","",'2_B'!$B53)</f>
        <v/>
      </c>
      <c r="C54" s="254"/>
      <c r="D54" s="255"/>
      <c r="E54" s="111" t="str">
        <f>IF('2_B'!$E53="","",'2_B'!$E53)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KD2B!$CB54</f>
        <v/>
      </c>
      <c r="AC54" s="402"/>
      <c r="AD54" s="400" t="str">
        <f t="shared" si="6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IF(OR(COUNT(AL54)=0,COUNT(AX54)=0),"",IF(OR((AL54+AX54)&gt;60,(AL54+AX54)=60),(BB54*DataInduk!$H$27),IF(COUNT(BF54)=0,"",BJ54*DataInduk!$H$27)))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P2B!$BX53</f>
        <v/>
      </c>
      <c r="BY54" s="119" t="str">
        <f>P2B!$BY53</f>
        <v/>
      </c>
      <c r="BZ54" s="119" t="str">
        <f>P2B!$BZ53</f>
        <v/>
      </c>
      <c r="CA54" s="119" t="str">
        <f>P2B!$CA53</f>
        <v/>
      </c>
    </row>
    <row r="55" spans="1:79">
      <c r="A55" s="106">
        <v>46</v>
      </c>
      <c r="B55" s="250" t="str">
        <f>IF('2_B'!$B54="","",'2_B'!$B54)</f>
        <v/>
      </c>
      <c r="C55" s="251"/>
      <c r="D55" s="252"/>
      <c r="E55" s="110" t="str">
        <f>IF('2_B'!$E54="","",'2_B'!$E54)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KD2B!$CB55</f>
        <v/>
      </c>
      <c r="AC55" s="385"/>
      <c r="AD55" s="384" t="str">
        <f t="shared" si="6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IF(OR(COUNT(AL55)=0,COUNT(AX55)=0),"",IF(OR((AL55+AX55)&gt;60,(AL55+AX55)=60),(BB55*DataInduk!$H$27),IF(COUNT(BF55)=0,"",BJ55*DataInduk!$H$27)))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P2B!$BX54</f>
        <v/>
      </c>
      <c r="BY55" s="118" t="str">
        <f>P2B!$BY54</f>
        <v/>
      </c>
      <c r="BZ55" s="118" t="str">
        <f>P2B!$BZ54</f>
        <v/>
      </c>
      <c r="CA55" s="118" t="str">
        <f>P2B!$CA54</f>
        <v/>
      </c>
    </row>
    <row r="56" spans="1:79">
      <c r="A56" s="107">
        <v>47</v>
      </c>
      <c r="B56" s="253" t="str">
        <f>IF('2_B'!$B55="","",'2_B'!$B55)</f>
        <v/>
      </c>
      <c r="C56" s="254"/>
      <c r="D56" s="255"/>
      <c r="E56" s="111" t="str">
        <f>IF('2_B'!$E55="","",'2_B'!$E55)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KD2B!$CB56</f>
        <v/>
      </c>
      <c r="AC56" s="402"/>
      <c r="AD56" s="400" t="str">
        <f t="shared" si="6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IF(OR(COUNT(AL56)=0,COUNT(AX56)=0),"",IF(OR((AL56+AX56)&gt;60,(AL56+AX56)=60),(BB56*DataInduk!$H$27),IF(COUNT(BF56)=0,"",BJ56*DataInduk!$H$27)))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P2B!$BX55</f>
        <v/>
      </c>
      <c r="BY56" s="119" t="str">
        <f>P2B!$BY55</f>
        <v/>
      </c>
      <c r="BZ56" s="119" t="str">
        <f>P2B!$BZ55</f>
        <v/>
      </c>
      <c r="CA56" s="119" t="str">
        <f>P2B!$CA55</f>
        <v/>
      </c>
    </row>
    <row r="57" spans="1:79">
      <c r="A57" s="106">
        <v>48</v>
      </c>
      <c r="B57" s="250" t="str">
        <f>IF('2_B'!$B56="","",'2_B'!$B56)</f>
        <v/>
      </c>
      <c r="C57" s="251"/>
      <c r="D57" s="252"/>
      <c r="E57" s="110" t="str">
        <f>IF('2_B'!$E56="","",'2_B'!$E56)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KD2B!$CB57</f>
        <v/>
      </c>
      <c r="AC57" s="385"/>
      <c r="AD57" s="384" t="str">
        <f t="shared" si="6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IF(OR(COUNT(AL57)=0,COUNT(AX57)=0),"",IF(OR((AL57+AX57)&gt;60,(AL57+AX57)=60),(BB57*DataInduk!$H$27),IF(COUNT(BF57)=0,"",BJ57*DataInduk!$H$27)))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P2B!$BX56</f>
        <v/>
      </c>
      <c r="BY57" s="118" t="str">
        <f>P2B!$BY56</f>
        <v/>
      </c>
      <c r="BZ57" s="118" t="str">
        <f>P2B!$BZ56</f>
        <v/>
      </c>
      <c r="CA57" s="118" t="str">
        <f>P2B!$CA56</f>
        <v/>
      </c>
    </row>
    <row r="58" spans="1:79">
      <c r="A58" s="107">
        <v>49</v>
      </c>
      <c r="B58" s="253" t="str">
        <f>IF('2_B'!$B57="","",'2_B'!$B57)</f>
        <v/>
      </c>
      <c r="C58" s="254"/>
      <c r="D58" s="255"/>
      <c r="E58" s="111" t="str">
        <f>IF('2_B'!$E57="","",'2_B'!$E57)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KD2B!$CB58</f>
        <v/>
      </c>
      <c r="AC58" s="402"/>
      <c r="AD58" s="400" t="str">
        <f t="shared" si="6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IF(OR(COUNT(AL58)=0,COUNT(AX58)=0),"",IF(OR((AL58+AX58)&gt;60,(AL58+AX58)=60),(BB58*DataInduk!$H$27),IF(COUNT(BF58)=0,"",BJ58*DataInduk!$H$27)))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P2B!$BX57</f>
        <v/>
      </c>
      <c r="BY58" s="119" t="str">
        <f>P2B!$BY57</f>
        <v/>
      </c>
      <c r="BZ58" s="119" t="str">
        <f>P2B!$BZ57</f>
        <v/>
      </c>
      <c r="CA58" s="119" t="str">
        <f>P2B!$CA57</f>
        <v/>
      </c>
    </row>
    <row r="59" spans="1:79">
      <c r="A59" s="108">
        <v>50</v>
      </c>
      <c r="B59" s="247" t="str">
        <f>IF('2_B'!$B58="","",'2_B'!$B58)</f>
        <v/>
      </c>
      <c r="C59" s="248"/>
      <c r="D59" s="249"/>
      <c r="E59" s="112" t="str">
        <f>IF('2_B'!$E58="","",'2_B'!$E58)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KD2B!$CB59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IF(OR(COUNT(AL59)=0,COUNT(AX59)=0),"",IF(OR((AL59+AX59)&gt;60,(AL59+AX59)=60),(BB59*DataInduk!$H$27),IF(COUNT(BF59)=0,"",BJ59*DataInduk!$H$27)))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P2B!$BX58</f>
        <v/>
      </c>
      <c r="BY59" s="120" t="str">
        <f>P2B!$BY58</f>
        <v/>
      </c>
      <c r="BZ59" s="120" t="str">
        <f>P2B!$BZ58</f>
        <v/>
      </c>
      <c r="CA59" s="120" t="str">
        <f>P2B!$CA58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302">
    <mergeCell ref="BG4:BL4"/>
    <mergeCell ref="BN4:BU4"/>
    <mergeCell ref="D5:G5"/>
    <mergeCell ref="AB6:BA6"/>
    <mergeCell ref="A8:A9"/>
    <mergeCell ref="B8:D9"/>
    <mergeCell ref="E8:E9"/>
    <mergeCell ref="F8:AO8"/>
    <mergeCell ref="AP8:BA8"/>
    <mergeCell ref="BB8:BQ8"/>
    <mergeCell ref="BN9:BQ9"/>
    <mergeCell ref="BR9:BU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H2:AJ2"/>
    <mergeCell ref="AL2:AN2"/>
    <mergeCell ref="AP2:AR2"/>
    <mergeCell ref="AT2:AW2"/>
    <mergeCell ref="AY2:BA2"/>
    <mergeCell ref="BR8:CA8"/>
    <mergeCell ref="BV9:BW9"/>
    <mergeCell ref="B10:D10"/>
    <mergeCell ref="F10:G10"/>
    <mergeCell ref="H10:I10"/>
    <mergeCell ref="J10:K10"/>
    <mergeCell ref="L10:M10"/>
    <mergeCell ref="N10:O10"/>
    <mergeCell ref="P10:Q10"/>
    <mergeCell ref="AP9:AS9"/>
    <mergeCell ref="AT9:AW9"/>
    <mergeCell ref="AX9:BA9"/>
    <mergeCell ref="BB9:BE9"/>
    <mergeCell ref="BF9:BI9"/>
    <mergeCell ref="BJ9:BM9"/>
    <mergeCell ref="X9:Y9"/>
    <mergeCell ref="Z9:AA9"/>
    <mergeCell ref="AB9:AC9"/>
    <mergeCell ref="AD9:AG9"/>
    <mergeCell ref="AH9:AK9"/>
    <mergeCell ref="AL9:AO9"/>
    <mergeCell ref="F9:G9"/>
    <mergeCell ref="H9:I9"/>
    <mergeCell ref="J9:K9"/>
    <mergeCell ref="L9:M9"/>
    <mergeCell ref="N9:O9"/>
    <mergeCell ref="P9:Q9"/>
    <mergeCell ref="R9:S9"/>
    <mergeCell ref="T9:U9"/>
    <mergeCell ref="V9:W9"/>
    <mergeCell ref="B11:D11"/>
    <mergeCell ref="F11:G11"/>
    <mergeCell ref="H11:I11"/>
    <mergeCell ref="J11:K11"/>
    <mergeCell ref="BJ12:BM12"/>
    <mergeCell ref="L11:M11"/>
    <mergeCell ref="N11:O11"/>
    <mergeCell ref="BB10:BE10"/>
    <mergeCell ref="BF10:BI10"/>
    <mergeCell ref="BJ10:BM10"/>
    <mergeCell ref="BN10:BQ10"/>
    <mergeCell ref="BR10:BU10"/>
    <mergeCell ref="BV10:BW10"/>
    <mergeCell ref="AD10:AG10"/>
    <mergeCell ref="AH10:AK10"/>
    <mergeCell ref="AL10:AO10"/>
    <mergeCell ref="AP10:AS10"/>
    <mergeCell ref="AT10:AW10"/>
    <mergeCell ref="AX10:BA10"/>
    <mergeCell ref="R10:S10"/>
    <mergeCell ref="T10:U10"/>
    <mergeCell ref="V10:W10"/>
    <mergeCell ref="X10:Y10"/>
    <mergeCell ref="Z10:AA10"/>
    <mergeCell ref="AB10:AC10"/>
    <mergeCell ref="BV11:BW11"/>
    <mergeCell ref="AX11:BA11"/>
    <mergeCell ref="BB11:BE11"/>
    <mergeCell ref="BF11:BI11"/>
    <mergeCell ref="BJ11:BM11"/>
    <mergeCell ref="BN11:BQ11"/>
    <mergeCell ref="BR11:BU11"/>
    <mergeCell ref="AB11:AC11"/>
    <mergeCell ref="AD11:AG11"/>
    <mergeCell ref="AH11:AK11"/>
    <mergeCell ref="AL11:AO11"/>
    <mergeCell ref="AP11:AS11"/>
    <mergeCell ref="AT11:AW11"/>
    <mergeCell ref="P11:Q11"/>
    <mergeCell ref="R11:S11"/>
    <mergeCell ref="T11:U11"/>
    <mergeCell ref="V11:W11"/>
    <mergeCell ref="X11:Y11"/>
    <mergeCell ref="Z11:AA11"/>
    <mergeCell ref="BN12:BQ12"/>
    <mergeCell ref="BR12:BU12"/>
    <mergeCell ref="BV12:BW12"/>
    <mergeCell ref="B13:D13"/>
    <mergeCell ref="F13:G13"/>
    <mergeCell ref="H13:I13"/>
    <mergeCell ref="J13:K13"/>
    <mergeCell ref="L13:M13"/>
    <mergeCell ref="N13:O13"/>
    <mergeCell ref="AL12:AO12"/>
    <mergeCell ref="AP12:AS12"/>
    <mergeCell ref="AT12:AW12"/>
    <mergeCell ref="AX12:BA12"/>
    <mergeCell ref="BB12:BE12"/>
    <mergeCell ref="BF12:BI12"/>
    <mergeCell ref="V12:W12"/>
    <mergeCell ref="X12:Y12"/>
    <mergeCell ref="Z12:AA12"/>
    <mergeCell ref="AB12:AC12"/>
    <mergeCell ref="AD12:AG12"/>
    <mergeCell ref="AH12:AK12"/>
    <mergeCell ref="BV13:BW13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AX13:BA13"/>
    <mergeCell ref="BB13:BE13"/>
    <mergeCell ref="BF13:BI13"/>
    <mergeCell ref="BJ13:BM13"/>
    <mergeCell ref="BN13:BQ13"/>
    <mergeCell ref="BR13:BU13"/>
    <mergeCell ref="AB13:AC13"/>
    <mergeCell ref="AD13:AG13"/>
    <mergeCell ref="AH13:AK13"/>
    <mergeCell ref="AL13:AO13"/>
    <mergeCell ref="AP13:AS13"/>
    <mergeCell ref="AT13:AW13"/>
    <mergeCell ref="P13:Q13"/>
    <mergeCell ref="R13:S13"/>
    <mergeCell ref="T13:U13"/>
    <mergeCell ref="V13:W13"/>
    <mergeCell ref="X13:Y13"/>
    <mergeCell ref="Z13:AA13"/>
    <mergeCell ref="BV14:BW14"/>
    <mergeCell ref="B15:D15"/>
    <mergeCell ref="F15:G15"/>
    <mergeCell ref="H15:I15"/>
    <mergeCell ref="J15:K15"/>
    <mergeCell ref="L15:M15"/>
    <mergeCell ref="N15:O15"/>
    <mergeCell ref="AL14:AO14"/>
    <mergeCell ref="AP14:AS14"/>
    <mergeCell ref="AT14:AW14"/>
    <mergeCell ref="AX14:BA14"/>
    <mergeCell ref="BB14:BE14"/>
    <mergeCell ref="BF14:BI14"/>
    <mergeCell ref="V14:W14"/>
    <mergeCell ref="X14:Y14"/>
    <mergeCell ref="Z14:AA14"/>
    <mergeCell ref="AB14:AC14"/>
    <mergeCell ref="AD14:AG14"/>
    <mergeCell ref="AH14:AK14"/>
    <mergeCell ref="BV15:BW15"/>
    <mergeCell ref="B14:D14"/>
    <mergeCell ref="F14:G14"/>
    <mergeCell ref="H14:I14"/>
    <mergeCell ref="J14:K14"/>
    <mergeCell ref="L14:M14"/>
    <mergeCell ref="N14:O14"/>
    <mergeCell ref="P14:Q14"/>
    <mergeCell ref="R14:S14"/>
    <mergeCell ref="T14:U14"/>
    <mergeCell ref="BJ14:BM14"/>
    <mergeCell ref="BN14:BQ14"/>
    <mergeCell ref="BR14:BU14"/>
    <mergeCell ref="AX15:BA15"/>
    <mergeCell ref="BB15:BE15"/>
    <mergeCell ref="BF15:BI15"/>
    <mergeCell ref="BJ15:BM15"/>
    <mergeCell ref="BN15:BQ15"/>
    <mergeCell ref="BR15:BU15"/>
    <mergeCell ref="AB15:AC15"/>
    <mergeCell ref="AD15:AG15"/>
    <mergeCell ref="AH15:AK15"/>
    <mergeCell ref="AL15:AO15"/>
    <mergeCell ref="AP15:AS15"/>
    <mergeCell ref="AT15:AW15"/>
    <mergeCell ref="P15:Q15"/>
    <mergeCell ref="R15:S15"/>
    <mergeCell ref="T15:U15"/>
    <mergeCell ref="V15:W15"/>
    <mergeCell ref="X15:Y15"/>
    <mergeCell ref="Z15:AA15"/>
    <mergeCell ref="BV16:BW16"/>
    <mergeCell ref="B17:D17"/>
    <mergeCell ref="F17:G17"/>
    <mergeCell ref="H17:I17"/>
    <mergeCell ref="J17:K17"/>
    <mergeCell ref="L17:M17"/>
    <mergeCell ref="N17:O17"/>
    <mergeCell ref="AL16:AO16"/>
    <mergeCell ref="AP16:AS16"/>
    <mergeCell ref="AT16:AW16"/>
    <mergeCell ref="AX16:BA16"/>
    <mergeCell ref="BB16:BE16"/>
    <mergeCell ref="BF16:BI16"/>
    <mergeCell ref="V16:W16"/>
    <mergeCell ref="X16:Y16"/>
    <mergeCell ref="Z16:AA16"/>
    <mergeCell ref="AB16:AC16"/>
    <mergeCell ref="AD16:AG16"/>
    <mergeCell ref="AH16:AK16"/>
    <mergeCell ref="BV17:BW17"/>
    <mergeCell ref="B16:D16"/>
    <mergeCell ref="F16:G16"/>
    <mergeCell ref="H16:I16"/>
    <mergeCell ref="J16:K16"/>
    <mergeCell ref="L16:M16"/>
    <mergeCell ref="N16:O16"/>
    <mergeCell ref="P16:Q16"/>
    <mergeCell ref="R16:S16"/>
    <mergeCell ref="T16:U16"/>
    <mergeCell ref="BJ16:BM16"/>
    <mergeCell ref="BN16:BQ16"/>
    <mergeCell ref="BR16:BU16"/>
    <mergeCell ref="AX17:BA17"/>
    <mergeCell ref="BB17:BE17"/>
    <mergeCell ref="BF17:BI17"/>
    <mergeCell ref="BJ17:BM17"/>
    <mergeCell ref="BN17:BQ17"/>
    <mergeCell ref="BR17:BU17"/>
    <mergeCell ref="AB17:AC17"/>
    <mergeCell ref="AD17:AG17"/>
    <mergeCell ref="AH17:AK17"/>
    <mergeCell ref="AL17:AO17"/>
    <mergeCell ref="AP17:AS17"/>
    <mergeCell ref="AT17:AW17"/>
    <mergeCell ref="P17:Q17"/>
    <mergeCell ref="R17:S17"/>
    <mergeCell ref="T17:U17"/>
    <mergeCell ref="V17:W17"/>
    <mergeCell ref="X17:Y17"/>
    <mergeCell ref="Z17:AA17"/>
    <mergeCell ref="BV18:BW18"/>
    <mergeCell ref="B19:D19"/>
    <mergeCell ref="F19:G19"/>
    <mergeCell ref="H19:I19"/>
    <mergeCell ref="J19:K19"/>
    <mergeCell ref="L19:M19"/>
    <mergeCell ref="N19:O19"/>
    <mergeCell ref="AL18:AO18"/>
    <mergeCell ref="AP18:AS18"/>
    <mergeCell ref="AT18:AW18"/>
    <mergeCell ref="AX18:BA18"/>
    <mergeCell ref="BB18:BE18"/>
    <mergeCell ref="BF18:BI18"/>
    <mergeCell ref="V18:W18"/>
    <mergeCell ref="X18:Y18"/>
    <mergeCell ref="Z18:AA18"/>
    <mergeCell ref="AB18:AC18"/>
    <mergeCell ref="AD18:AG18"/>
    <mergeCell ref="AH18:AK18"/>
    <mergeCell ref="BV19:BW19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BJ18:BM18"/>
    <mergeCell ref="BN18:BQ18"/>
    <mergeCell ref="BR18:BU18"/>
    <mergeCell ref="AX19:BA19"/>
    <mergeCell ref="BB19:BE19"/>
    <mergeCell ref="BF19:BI19"/>
    <mergeCell ref="BJ19:BM19"/>
    <mergeCell ref="BN19:BQ19"/>
    <mergeCell ref="BR19:BU19"/>
    <mergeCell ref="AB19:AC19"/>
    <mergeCell ref="AD19:AG19"/>
    <mergeCell ref="AH19:AK19"/>
    <mergeCell ref="AL19:AO19"/>
    <mergeCell ref="AP19:AS19"/>
    <mergeCell ref="AT19:AW19"/>
    <mergeCell ref="P19:Q19"/>
    <mergeCell ref="R19:S19"/>
    <mergeCell ref="T19:U19"/>
    <mergeCell ref="V19:W19"/>
    <mergeCell ref="X19:Y19"/>
    <mergeCell ref="Z19:AA19"/>
    <mergeCell ref="BV20:BW20"/>
    <mergeCell ref="B21:D21"/>
    <mergeCell ref="F21:G21"/>
    <mergeCell ref="H21:I21"/>
    <mergeCell ref="J21:K21"/>
    <mergeCell ref="L21:M21"/>
    <mergeCell ref="N21:O21"/>
    <mergeCell ref="AL20:AO20"/>
    <mergeCell ref="AP20:AS20"/>
    <mergeCell ref="AT20:AW20"/>
    <mergeCell ref="AX20:BA20"/>
    <mergeCell ref="BB20:BE20"/>
    <mergeCell ref="BF20:BI20"/>
    <mergeCell ref="V20:W20"/>
    <mergeCell ref="X20:Y20"/>
    <mergeCell ref="Z20:AA20"/>
    <mergeCell ref="AB20:AC20"/>
    <mergeCell ref="AD20:AG20"/>
    <mergeCell ref="AH20:AK20"/>
    <mergeCell ref="BV21:BW21"/>
    <mergeCell ref="B20:D20"/>
    <mergeCell ref="F20:G20"/>
    <mergeCell ref="H20:I20"/>
    <mergeCell ref="J20:K20"/>
    <mergeCell ref="L20:M20"/>
    <mergeCell ref="N20:O20"/>
    <mergeCell ref="P20:Q20"/>
    <mergeCell ref="R20:S20"/>
    <mergeCell ref="T20:U20"/>
    <mergeCell ref="BJ20:BM20"/>
    <mergeCell ref="BN20:BQ20"/>
    <mergeCell ref="BR20:BU20"/>
    <mergeCell ref="AX21:BA21"/>
    <mergeCell ref="BB21:BE21"/>
    <mergeCell ref="BF21:BI21"/>
    <mergeCell ref="BJ21:BM21"/>
    <mergeCell ref="BN21:BQ21"/>
    <mergeCell ref="BR21:BU21"/>
    <mergeCell ref="AB21:AC21"/>
    <mergeCell ref="AD21:AG21"/>
    <mergeCell ref="AH21:AK21"/>
    <mergeCell ref="AL21:AO21"/>
    <mergeCell ref="AP21:AS21"/>
    <mergeCell ref="AT21:AW21"/>
    <mergeCell ref="P21:Q21"/>
    <mergeCell ref="R21:S21"/>
    <mergeCell ref="T21:U21"/>
    <mergeCell ref="V21:W21"/>
    <mergeCell ref="X21:Y21"/>
    <mergeCell ref="Z21:AA21"/>
    <mergeCell ref="BV22:BW22"/>
    <mergeCell ref="B23:D23"/>
    <mergeCell ref="F23:G23"/>
    <mergeCell ref="H23:I23"/>
    <mergeCell ref="J23:K23"/>
    <mergeCell ref="L23:M23"/>
    <mergeCell ref="N23:O23"/>
    <mergeCell ref="AL22:AO22"/>
    <mergeCell ref="AP22:AS22"/>
    <mergeCell ref="AT22:AW22"/>
    <mergeCell ref="AX22:BA22"/>
    <mergeCell ref="BB22:BE22"/>
    <mergeCell ref="BF22:BI22"/>
    <mergeCell ref="V22:W22"/>
    <mergeCell ref="X22:Y22"/>
    <mergeCell ref="Z22:AA22"/>
    <mergeCell ref="AB22:AC22"/>
    <mergeCell ref="AD22:AG22"/>
    <mergeCell ref="AH22:AK22"/>
    <mergeCell ref="BV23:BW23"/>
    <mergeCell ref="B22:D22"/>
    <mergeCell ref="F22:G22"/>
    <mergeCell ref="H22:I22"/>
    <mergeCell ref="J22:K22"/>
    <mergeCell ref="L22:M22"/>
    <mergeCell ref="N22:O22"/>
    <mergeCell ref="P22:Q22"/>
    <mergeCell ref="R22:S22"/>
    <mergeCell ref="T22:U22"/>
    <mergeCell ref="BJ22:BM22"/>
    <mergeCell ref="BN22:BQ22"/>
    <mergeCell ref="BR22:BU22"/>
    <mergeCell ref="AX23:BA23"/>
    <mergeCell ref="BB23:BE23"/>
    <mergeCell ref="BF23:BI23"/>
    <mergeCell ref="BJ23:BM23"/>
    <mergeCell ref="BN23:BQ23"/>
    <mergeCell ref="BR23:BU23"/>
    <mergeCell ref="AB23:AC23"/>
    <mergeCell ref="AD23:AG23"/>
    <mergeCell ref="AH23:AK23"/>
    <mergeCell ref="AL23:AO23"/>
    <mergeCell ref="AP23:AS23"/>
    <mergeCell ref="AT23:AW23"/>
    <mergeCell ref="P23:Q23"/>
    <mergeCell ref="R23:S23"/>
    <mergeCell ref="T23:U23"/>
    <mergeCell ref="V23:W23"/>
    <mergeCell ref="X23:Y23"/>
    <mergeCell ref="Z23:AA23"/>
    <mergeCell ref="BV24:BW24"/>
    <mergeCell ref="B25:D25"/>
    <mergeCell ref="F25:G25"/>
    <mergeCell ref="H25:I25"/>
    <mergeCell ref="J25:K25"/>
    <mergeCell ref="L25:M25"/>
    <mergeCell ref="N25:O25"/>
    <mergeCell ref="AL24:AO24"/>
    <mergeCell ref="AP24:AS24"/>
    <mergeCell ref="AT24:AW24"/>
    <mergeCell ref="AX24:BA24"/>
    <mergeCell ref="BB24:BE24"/>
    <mergeCell ref="BF24:BI24"/>
    <mergeCell ref="V24:W24"/>
    <mergeCell ref="X24:Y24"/>
    <mergeCell ref="Z24:AA24"/>
    <mergeCell ref="AB24:AC24"/>
    <mergeCell ref="AD24:AG24"/>
    <mergeCell ref="AH24:AK24"/>
    <mergeCell ref="BV25:BW25"/>
    <mergeCell ref="B24:D24"/>
    <mergeCell ref="F24:G24"/>
    <mergeCell ref="H24:I24"/>
    <mergeCell ref="J24:K24"/>
    <mergeCell ref="L24:M24"/>
    <mergeCell ref="N24:O24"/>
    <mergeCell ref="P24:Q24"/>
    <mergeCell ref="R24:S24"/>
    <mergeCell ref="T24:U24"/>
    <mergeCell ref="BJ24:BM24"/>
    <mergeCell ref="BN24:BQ24"/>
    <mergeCell ref="BR24:BU24"/>
    <mergeCell ref="AX25:BA25"/>
    <mergeCell ref="BB25:BE25"/>
    <mergeCell ref="BF25:BI25"/>
    <mergeCell ref="BJ25:BM25"/>
    <mergeCell ref="BN25:BQ25"/>
    <mergeCell ref="BR25:BU25"/>
    <mergeCell ref="AB25:AC25"/>
    <mergeCell ref="AD25:AG25"/>
    <mergeCell ref="AH25:AK25"/>
    <mergeCell ref="AL25:AO25"/>
    <mergeCell ref="AP25:AS25"/>
    <mergeCell ref="AT25:AW25"/>
    <mergeCell ref="P25:Q25"/>
    <mergeCell ref="R25:S25"/>
    <mergeCell ref="T25:U25"/>
    <mergeCell ref="V25:W25"/>
    <mergeCell ref="X25:Y25"/>
    <mergeCell ref="Z25:AA25"/>
    <mergeCell ref="BV26:BW26"/>
    <mergeCell ref="B27:D27"/>
    <mergeCell ref="F27:G27"/>
    <mergeCell ref="H27:I27"/>
    <mergeCell ref="J27:K27"/>
    <mergeCell ref="L27:M27"/>
    <mergeCell ref="N27:O27"/>
    <mergeCell ref="AL26:AO26"/>
    <mergeCell ref="AP26:AS26"/>
    <mergeCell ref="AT26:AW26"/>
    <mergeCell ref="AX26:BA26"/>
    <mergeCell ref="BB26:BE26"/>
    <mergeCell ref="BF26:BI26"/>
    <mergeCell ref="V26:W26"/>
    <mergeCell ref="X26:Y26"/>
    <mergeCell ref="Z26:AA26"/>
    <mergeCell ref="AB26:AC26"/>
    <mergeCell ref="AD26:AG26"/>
    <mergeCell ref="AH26:AK26"/>
    <mergeCell ref="BV27:BW27"/>
    <mergeCell ref="B26:D26"/>
    <mergeCell ref="F26:G26"/>
    <mergeCell ref="H26:I26"/>
    <mergeCell ref="J26:K26"/>
    <mergeCell ref="L26:M26"/>
    <mergeCell ref="N26:O26"/>
    <mergeCell ref="P26:Q26"/>
    <mergeCell ref="R26:S26"/>
    <mergeCell ref="T26:U26"/>
    <mergeCell ref="BJ26:BM26"/>
    <mergeCell ref="BN26:BQ26"/>
    <mergeCell ref="BR26:BU26"/>
    <mergeCell ref="AX27:BA27"/>
    <mergeCell ref="BB27:BE27"/>
    <mergeCell ref="BF27:BI27"/>
    <mergeCell ref="BJ27:BM27"/>
    <mergeCell ref="BN27:BQ27"/>
    <mergeCell ref="BR27:BU27"/>
    <mergeCell ref="AB27:AC27"/>
    <mergeCell ref="AD27:AG27"/>
    <mergeCell ref="AH27:AK27"/>
    <mergeCell ref="AL27:AO27"/>
    <mergeCell ref="AP27:AS27"/>
    <mergeCell ref="AT27:AW27"/>
    <mergeCell ref="P27:Q27"/>
    <mergeCell ref="R27:S27"/>
    <mergeCell ref="T27:U27"/>
    <mergeCell ref="V27:W27"/>
    <mergeCell ref="X27:Y27"/>
    <mergeCell ref="Z27:AA27"/>
    <mergeCell ref="BV28:BW28"/>
    <mergeCell ref="B29:D29"/>
    <mergeCell ref="F29:G29"/>
    <mergeCell ref="H29:I29"/>
    <mergeCell ref="J29:K29"/>
    <mergeCell ref="L29:M29"/>
    <mergeCell ref="N29:O29"/>
    <mergeCell ref="AL28:AO28"/>
    <mergeCell ref="AP28:AS28"/>
    <mergeCell ref="AT28:AW28"/>
    <mergeCell ref="AX28:BA28"/>
    <mergeCell ref="BB28:BE28"/>
    <mergeCell ref="BF28:BI28"/>
    <mergeCell ref="V28:W28"/>
    <mergeCell ref="X28:Y28"/>
    <mergeCell ref="Z28:AA28"/>
    <mergeCell ref="AB28:AC28"/>
    <mergeCell ref="AD28:AG28"/>
    <mergeCell ref="AH28:AK28"/>
    <mergeCell ref="BV29:BW29"/>
    <mergeCell ref="B28:D28"/>
    <mergeCell ref="F28:G28"/>
    <mergeCell ref="H28:I28"/>
    <mergeCell ref="J28:K28"/>
    <mergeCell ref="L28:M28"/>
    <mergeCell ref="N28:O28"/>
    <mergeCell ref="P28:Q28"/>
    <mergeCell ref="R28:S28"/>
    <mergeCell ref="T28:U28"/>
    <mergeCell ref="BJ28:BM28"/>
    <mergeCell ref="BN28:BQ28"/>
    <mergeCell ref="BR28:BU28"/>
    <mergeCell ref="AX29:BA29"/>
    <mergeCell ref="BB29:BE29"/>
    <mergeCell ref="BF29:BI29"/>
    <mergeCell ref="BJ29:BM29"/>
    <mergeCell ref="BN29:BQ29"/>
    <mergeCell ref="BR29:BU29"/>
    <mergeCell ref="AB29:AC29"/>
    <mergeCell ref="AD29:AG29"/>
    <mergeCell ref="AH29:AK29"/>
    <mergeCell ref="AL29:AO29"/>
    <mergeCell ref="AP29:AS29"/>
    <mergeCell ref="AT29:AW29"/>
    <mergeCell ref="P29:Q29"/>
    <mergeCell ref="R29:S29"/>
    <mergeCell ref="T29:U29"/>
    <mergeCell ref="V29:W29"/>
    <mergeCell ref="X29:Y29"/>
    <mergeCell ref="Z29:AA29"/>
    <mergeCell ref="BV30:BW30"/>
    <mergeCell ref="B31:D31"/>
    <mergeCell ref="F31:G31"/>
    <mergeCell ref="H31:I31"/>
    <mergeCell ref="J31:K31"/>
    <mergeCell ref="L31:M31"/>
    <mergeCell ref="N31:O31"/>
    <mergeCell ref="AL30:AO30"/>
    <mergeCell ref="AP30:AS30"/>
    <mergeCell ref="AT30:AW30"/>
    <mergeCell ref="AX30:BA30"/>
    <mergeCell ref="BB30:BE30"/>
    <mergeCell ref="BF30:BI30"/>
    <mergeCell ref="V30:W30"/>
    <mergeCell ref="X30:Y30"/>
    <mergeCell ref="Z30:AA30"/>
    <mergeCell ref="AB30:AC30"/>
    <mergeCell ref="AD30:AG30"/>
    <mergeCell ref="AH30:AK30"/>
    <mergeCell ref="BV31:BW31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30:BM30"/>
    <mergeCell ref="BN30:BQ30"/>
    <mergeCell ref="BR30:BU30"/>
    <mergeCell ref="AX31:BA31"/>
    <mergeCell ref="BB31:BE31"/>
    <mergeCell ref="BF31:BI31"/>
    <mergeCell ref="BJ31:BM31"/>
    <mergeCell ref="BN31:BQ31"/>
    <mergeCell ref="BR31:BU31"/>
    <mergeCell ref="AB31:AC31"/>
    <mergeCell ref="AD31:AG31"/>
    <mergeCell ref="AH31:AK31"/>
    <mergeCell ref="AL31:AO31"/>
    <mergeCell ref="AP31:AS31"/>
    <mergeCell ref="AT31:AW31"/>
    <mergeCell ref="P31:Q31"/>
    <mergeCell ref="R31:S31"/>
    <mergeCell ref="T31:U31"/>
    <mergeCell ref="V31:W31"/>
    <mergeCell ref="X31:Y31"/>
    <mergeCell ref="Z31:AA31"/>
    <mergeCell ref="BV32:BW32"/>
    <mergeCell ref="B33:D33"/>
    <mergeCell ref="F33:G33"/>
    <mergeCell ref="H33:I33"/>
    <mergeCell ref="J33:K33"/>
    <mergeCell ref="L33:M33"/>
    <mergeCell ref="N33:O33"/>
    <mergeCell ref="AL32:AO32"/>
    <mergeCell ref="AP32:AS32"/>
    <mergeCell ref="AT32:AW32"/>
    <mergeCell ref="AX32:BA32"/>
    <mergeCell ref="BB32:BE32"/>
    <mergeCell ref="BF32:BI32"/>
    <mergeCell ref="V32:W32"/>
    <mergeCell ref="X32:Y32"/>
    <mergeCell ref="Z32:AA32"/>
    <mergeCell ref="AB32:AC32"/>
    <mergeCell ref="AD32:AG32"/>
    <mergeCell ref="AH32:AK32"/>
    <mergeCell ref="BV33:BW33"/>
    <mergeCell ref="B32:D32"/>
    <mergeCell ref="F32:G32"/>
    <mergeCell ref="H32:I32"/>
    <mergeCell ref="J32:K32"/>
    <mergeCell ref="L32:M32"/>
    <mergeCell ref="N32:O32"/>
    <mergeCell ref="P32:Q32"/>
    <mergeCell ref="R32:S32"/>
    <mergeCell ref="T32:U32"/>
    <mergeCell ref="BJ32:BM32"/>
    <mergeCell ref="BN32:BQ32"/>
    <mergeCell ref="BR32:BU32"/>
    <mergeCell ref="AX33:BA33"/>
    <mergeCell ref="BB33:BE33"/>
    <mergeCell ref="BF33:BI33"/>
    <mergeCell ref="BJ33:BM33"/>
    <mergeCell ref="BN33:BQ33"/>
    <mergeCell ref="BR33:BU33"/>
    <mergeCell ref="AB33:AC33"/>
    <mergeCell ref="AD33:AG33"/>
    <mergeCell ref="AH33:AK33"/>
    <mergeCell ref="AL33:AO33"/>
    <mergeCell ref="AP33:AS33"/>
    <mergeCell ref="AT33:AW33"/>
    <mergeCell ref="P33:Q33"/>
    <mergeCell ref="R33:S33"/>
    <mergeCell ref="T33:U33"/>
    <mergeCell ref="V33:W33"/>
    <mergeCell ref="X33:Y33"/>
    <mergeCell ref="Z33:AA33"/>
    <mergeCell ref="BV34:BW34"/>
    <mergeCell ref="B35:D35"/>
    <mergeCell ref="F35:G35"/>
    <mergeCell ref="H35:I35"/>
    <mergeCell ref="J35:K35"/>
    <mergeCell ref="L35:M35"/>
    <mergeCell ref="N35:O35"/>
    <mergeCell ref="AL34:AO34"/>
    <mergeCell ref="AP34:AS34"/>
    <mergeCell ref="AT34:AW34"/>
    <mergeCell ref="AX34:BA34"/>
    <mergeCell ref="BB34:BE34"/>
    <mergeCell ref="BF34:BI34"/>
    <mergeCell ref="V34:W34"/>
    <mergeCell ref="X34:Y34"/>
    <mergeCell ref="Z34:AA34"/>
    <mergeCell ref="AB34:AC34"/>
    <mergeCell ref="AD34:AG34"/>
    <mergeCell ref="AH34:AK34"/>
    <mergeCell ref="BV35:BW35"/>
    <mergeCell ref="B34:D34"/>
    <mergeCell ref="F34:G34"/>
    <mergeCell ref="H34:I34"/>
    <mergeCell ref="J34:K34"/>
    <mergeCell ref="L34:M34"/>
    <mergeCell ref="N34:O34"/>
    <mergeCell ref="P34:Q34"/>
    <mergeCell ref="R34:S34"/>
    <mergeCell ref="T34:U34"/>
    <mergeCell ref="BJ34:BM34"/>
    <mergeCell ref="BN34:BQ34"/>
    <mergeCell ref="BR34:BU34"/>
    <mergeCell ref="AX35:BA35"/>
    <mergeCell ref="BB35:BE35"/>
    <mergeCell ref="BF35:BI35"/>
    <mergeCell ref="BJ35:BM35"/>
    <mergeCell ref="BN35:BQ35"/>
    <mergeCell ref="BR35:BU35"/>
    <mergeCell ref="AB35:AC35"/>
    <mergeCell ref="AD35:AG35"/>
    <mergeCell ref="AH35:AK35"/>
    <mergeCell ref="AL35:AO35"/>
    <mergeCell ref="AP35:AS35"/>
    <mergeCell ref="AT35:AW35"/>
    <mergeCell ref="P35:Q35"/>
    <mergeCell ref="R35:S35"/>
    <mergeCell ref="T35:U35"/>
    <mergeCell ref="V35:W35"/>
    <mergeCell ref="X35:Y35"/>
    <mergeCell ref="Z35:AA35"/>
    <mergeCell ref="BV36:BW36"/>
    <mergeCell ref="B37:D37"/>
    <mergeCell ref="F37:G37"/>
    <mergeCell ref="H37:I37"/>
    <mergeCell ref="J37:K37"/>
    <mergeCell ref="L37:M37"/>
    <mergeCell ref="N37:O37"/>
    <mergeCell ref="AL36:AO36"/>
    <mergeCell ref="AP36:AS36"/>
    <mergeCell ref="AT36:AW36"/>
    <mergeCell ref="AX36:BA36"/>
    <mergeCell ref="BB36:BE36"/>
    <mergeCell ref="BF36:BI36"/>
    <mergeCell ref="V36:W36"/>
    <mergeCell ref="X36:Y36"/>
    <mergeCell ref="Z36:AA36"/>
    <mergeCell ref="AB36:AC36"/>
    <mergeCell ref="AD36:AG36"/>
    <mergeCell ref="AH36:AK36"/>
    <mergeCell ref="BV37:BW37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BJ36:BM36"/>
    <mergeCell ref="BN36:BQ36"/>
    <mergeCell ref="BR36:BU36"/>
    <mergeCell ref="AX37:BA37"/>
    <mergeCell ref="BB37:BE37"/>
    <mergeCell ref="BF37:BI37"/>
    <mergeCell ref="BJ37:BM37"/>
    <mergeCell ref="BN37:BQ37"/>
    <mergeCell ref="BR37:BU37"/>
    <mergeCell ref="AB37:AC37"/>
    <mergeCell ref="AD37:AG37"/>
    <mergeCell ref="AH37:AK37"/>
    <mergeCell ref="AL37:AO37"/>
    <mergeCell ref="AP37:AS37"/>
    <mergeCell ref="AT37:AW37"/>
    <mergeCell ref="P37:Q37"/>
    <mergeCell ref="R37:S37"/>
    <mergeCell ref="T37:U37"/>
    <mergeCell ref="V37:W37"/>
    <mergeCell ref="X37:Y37"/>
    <mergeCell ref="Z37:AA37"/>
    <mergeCell ref="BV38:BW38"/>
    <mergeCell ref="B39:D39"/>
    <mergeCell ref="F39:G39"/>
    <mergeCell ref="H39:I39"/>
    <mergeCell ref="J39:K39"/>
    <mergeCell ref="L39:M39"/>
    <mergeCell ref="N39:O39"/>
    <mergeCell ref="AL38:AO38"/>
    <mergeCell ref="AP38:AS38"/>
    <mergeCell ref="AT38:AW38"/>
    <mergeCell ref="AX38:BA38"/>
    <mergeCell ref="BB38:BE38"/>
    <mergeCell ref="BF38:BI38"/>
    <mergeCell ref="V38:W38"/>
    <mergeCell ref="X38:Y38"/>
    <mergeCell ref="Z38:AA38"/>
    <mergeCell ref="AB38:AC38"/>
    <mergeCell ref="AD38:AG38"/>
    <mergeCell ref="AH38:AK38"/>
    <mergeCell ref="BV39:BW39"/>
    <mergeCell ref="B38:D38"/>
    <mergeCell ref="F38:G38"/>
    <mergeCell ref="H38:I38"/>
    <mergeCell ref="J38:K38"/>
    <mergeCell ref="L38:M38"/>
    <mergeCell ref="N38:O38"/>
    <mergeCell ref="P38:Q38"/>
    <mergeCell ref="R38:S38"/>
    <mergeCell ref="T38:U38"/>
    <mergeCell ref="BJ38:BM38"/>
    <mergeCell ref="BN38:BQ38"/>
    <mergeCell ref="BR38:BU38"/>
    <mergeCell ref="AX39:BA39"/>
    <mergeCell ref="BB39:BE39"/>
    <mergeCell ref="BF39:BI39"/>
    <mergeCell ref="BJ39:BM39"/>
    <mergeCell ref="BN39:BQ39"/>
    <mergeCell ref="BR39:BU39"/>
    <mergeCell ref="AB39:AC39"/>
    <mergeCell ref="AD39:AG39"/>
    <mergeCell ref="AH39:AK39"/>
    <mergeCell ref="AL39:AO39"/>
    <mergeCell ref="AP39:AS39"/>
    <mergeCell ref="AT39:AW39"/>
    <mergeCell ref="P39:Q39"/>
    <mergeCell ref="R39:S39"/>
    <mergeCell ref="T39:U39"/>
    <mergeCell ref="V39:W39"/>
    <mergeCell ref="X39:Y39"/>
    <mergeCell ref="Z39:AA39"/>
    <mergeCell ref="BV40:BW40"/>
    <mergeCell ref="B41:D41"/>
    <mergeCell ref="F41:G41"/>
    <mergeCell ref="H41:I41"/>
    <mergeCell ref="J41:K41"/>
    <mergeCell ref="L41:M41"/>
    <mergeCell ref="N41:O41"/>
    <mergeCell ref="AL40:AO40"/>
    <mergeCell ref="AP40:AS40"/>
    <mergeCell ref="AT40:AW40"/>
    <mergeCell ref="AX40:BA40"/>
    <mergeCell ref="BB40:BE40"/>
    <mergeCell ref="BF40:BI40"/>
    <mergeCell ref="V40:W40"/>
    <mergeCell ref="X40:Y40"/>
    <mergeCell ref="Z40:AA40"/>
    <mergeCell ref="AB40:AC40"/>
    <mergeCell ref="AD40:AG40"/>
    <mergeCell ref="AH40:AK40"/>
    <mergeCell ref="BV41:BW41"/>
    <mergeCell ref="B40:D40"/>
    <mergeCell ref="F40:G40"/>
    <mergeCell ref="H40:I40"/>
    <mergeCell ref="J40:K40"/>
    <mergeCell ref="L40:M40"/>
    <mergeCell ref="N40:O40"/>
    <mergeCell ref="P40:Q40"/>
    <mergeCell ref="R40:S40"/>
    <mergeCell ref="T40:U40"/>
    <mergeCell ref="BJ40:BM40"/>
    <mergeCell ref="BN40:BQ40"/>
    <mergeCell ref="BR40:BU40"/>
    <mergeCell ref="AX41:BA41"/>
    <mergeCell ref="BB41:BE41"/>
    <mergeCell ref="BF41:BI41"/>
    <mergeCell ref="BJ41:BM41"/>
    <mergeCell ref="BN41:BQ41"/>
    <mergeCell ref="BR41:BU41"/>
    <mergeCell ref="AB41:AC41"/>
    <mergeCell ref="AD41:AG41"/>
    <mergeCell ref="AH41:AK41"/>
    <mergeCell ref="AL41:AO41"/>
    <mergeCell ref="AP41:AS41"/>
    <mergeCell ref="AT41:AW41"/>
    <mergeCell ref="P41:Q41"/>
    <mergeCell ref="R41:S41"/>
    <mergeCell ref="T41:U41"/>
    <mergeCell ref="V41:W41"/>
    <mergeCell ref="X41:Y41"/>
    <mergeCell ref="Z41:AA41"/>
    <mergeCell ref="BV42:BW42"/>
    <mergeCell ref="B43:D43"/>
    <mergeCell ref="F43:G43"/>
    <mergeCell ref="H43:I43"/>
    <mergeCell ref="J43:K43"/>
    <mergeCell ref="L43:M43"/>
    <mergeCell ref="N43:O43"/>
    <mergeCell ref="AL42:AO42"/>
    <mergeCell ref="AP42:AS42"/>
    <mergeCell ref="AT42:AW42"/>
    <mergeCell ref="AX42:BA42"/>
    <mergeCell ref="BB42:BE42"/>
    <mergeCell ref="BF42:BI42"/>
    <mergeCell ref="V42:W42"/>
    <mergeCell ref="X42:Y42"/>
    <mergeCell ref="Z42:AA42"/>
    <mergeCell ref="AB42:AC42"/>
    <mergeCell ref="AD42:AG42"/>
    <mergeCell ref="AH42:AK42"/>
    <mergeCell ref="BV43:BW43"/>
    <mergeCell ref="B42:D42"/>
    <mergeCell ref="F42:G42"/>
    <mergeCell ref="H42:I42"/>
    <mergeCell ref="J42:K42"/>
    <mergeCell ref="L42:M42"/>
    <mergeCell ref="N42:O42"/>
    <mergeCell ref="P42:Q42"/>
    <mergeCell ref="R42:S42"/>
    <mergeCell ref="T42:U42"/>
    <mergeCell ref="BJ42:BM42"/>
    <mergeCell ref="BN42:BQ42"/>
    <mergeCell ref="BR42:BU42"/>
    <mergeCell ref="AX43:BA43"/>
    <mergeCell ref="BB43:BE43"/>
    <mergeCell ref="BF43:BI43"/>
    <mergeCell ref="BJ43:BM43"/>
    <mergeCell ref="BN43:BQ43"/>
    <mergeCell ref="BR43:BU43"/>
    <mergeCell ref="AB43:AC43"/>
    <mergeCell ref="AD43:AG43"/>
    <mergeCell ref="AH43:AK43"/>
    <mergeCell ref="AL43:AO43"/>
    <mergeCell ref="AP43:AS43"/>
    <mergeCell ref="AT43:AW43"/>
    <mergeCell ref="P43:Q43"/>
    <mergeCell ref="R43:S43"/>
    <mergeCell ref="T43:U43"/>
    <mergeCell ref="V43:W43"/>
    <mergeCell ref="X43:Y43"/>
    <mergeCell ref="Z43:AA43"/>
    <mergeCell ref="BV44:BW44"/>
    <mergeCell ref="B45:D45"/>
    <mergeCell ref="F45:G45"/>
    <mergeCell ref="H45:I45"/>
    <mergeCell ref="J45:K45"/>
    <mergeCell ref="L45:M45"/>
    <mergeCell ref="N45:O45"/>
    <mergeCell ref="AL44:AO44"/>
    <mergeCell ref="AP44:AS44"/>
    <mergeCell ref="AT44:AW44"/>
    <mergeCell ref="AX44:BA44"/>
    <mergeCell ref="BB44:BE44"/>
    <mergeCell ref="BF44:BI44"/>
    <mergeCell ref="V44:W44"/>
    <mergeCell ref="X44:Y44"/>
    <mergeCell ref="Z44:AA44"/>
    <mergeCell ref="AB44:AC44"/>
    <mergeCell ref="AD44:AG44"/>
    <mergeCell ref="AH44:AK44"/>
    <mergeCell ref="BV45:BW45"/>
    <mergeCell ref="B44:D44"/>
    <mergeCell ref="F44:G44"/>
    <mergeCell ref="H44:I44"/>
    <mergeCell ref="J44:K44"/>
    <mergeCell ref="L44:M44"/>
    <mergeCell ref="N44:O44"/>
    <mergeCell ref="P44:Q44"/>
    <mergeCell ref="R44:S44"/>
    <mergeCell ref="T44:U44"/>
    <mergeCell ref="BJ44:BM44"/>
    <mergeCell ref="BN44:BQ44"/>
    <mergeCell ref="BR44:BU44"/>
    <mergeCell ref="AX45:BA45"/>
    <mergeCell ref="BB45:BE45"/>
    <mergeCell ref="BF45:BI45"/>
    <mergeCell ref="BJ45:BM45"/>
    <mergeCell ref="BN45:BQ45"/>
    <mergeCell ref="BR45:BU45"/>
    <mergeCell ref="AB45:AC45"/>
    <mergeCell ref="AD45:AG45"/>
    <mergeCell ref="AH45:AK45"/>
    <mergeCell ref="AL45:AO45"/>
    <mergeCell ref="AP45:AS45"/>
    <mergeCell ref="AT45:AW45"/>
    <mergeCell ref="P45:Q45"/>
    <mergeCell ref="R45:S45"/>
    <mergeCell ref="T45:U45"/>
    <mergeCell ref="V45:W45"/>
    <mergeCell ref="X45:Y45"/>
    <mergeCell ref="Z45:AA45"/>
    <mergeCell ref="BV46:BW46"/>
    <mergeCell ref="B47:D47"/>
    <mergeCell ref="F47:G47"/>
    <mergeCell ref="H47:I47"/>
    <mergeCell ref="J47:K47"/>
    <mergeCell ref="L47:M47"/>
    <mergeCell ref="N47:O47"/>
    <mergeCell ref="AL46:AO46"/>
    <mergeCell ref="AP46:AS46"/>
    <mergeCell ref="AT46:AW46"/>
    <mergeCell ref="AX46:BA46"/>
    <mergeCell ref="BB46:BE46"/>
    <mergeCell ref="BF46:BI46"/>
    <mergeCell ref="V46:W46"/>
    <mergeCell ref="X46:Y46"/>
    <mergeCell ref="Z46:AA46"/>
    <mergeCell ref="AB46:AC46"/>
    <mergeCell ref="AD46:AG46"/>
    <mergeCell ref="AH46:AK46"/>
    <mergeCell ref="BV47:BW47"/>
    <mergeCell ref="B46:D46"/>
    <mergeCell ref="F46:G46"/>
    <mergeCell ref="H46:I46"/>
    <mergeCell ref="J46:K46"/>
    <mergeCell ref="L46:M46"/>
    <mergeCell ref="N46:O46"/>
    <mergeCell ref="P46:Q46"/>
    <mergeCell ref="R46:S46"/>
    <mergeCell ref="T46:U46"/>
    <mergeCell ref="BJ46:BM46"/>
    <mergeCell ref="BN46:BQ46"/>
    <mergeCell ref="BR46:BU46"/>
    <mergeCell ref="AX47:BA47"/>
    <mergeCell ref="BB47:BE47"/>
    <mergeCell ref="BF47:BI47"/>
    <mergeCell ref="BJ47:BM47"/>
    <mergeCell ref="BN47:BQ47"/>
    <mergeCell ref="BR47:BU47"/>
    <mergeCell ref="AB47:AC47"/>
    <mergeCell ref="AD47:AG47"/>
    <mergeCell ref="AH47:AK47"/>
    <mergeCell ref="AL47:AO47"/>
    <mergeCell ref="AP47:AS47"/>
    <mergeCell ref="AT47:AW47"/>
    <mergeCell ref="P47:Q47"/>
    <mergeCell ref="R47:S47"/>
    <mergeCell ref="T47:U47"/>
    <mergeCell ref="V47:W47"/>
    <mergeCell ref="X47:Y47"/>
    <mergeCell ref="Z47:AA47"/>
    <mergeCell ref="BV48:BW48"/>
    <mergeCell ref="B49:D49"/>
    <mergeCell ref="F49:G49"/>
    <mergeCell ref="H49:I49"/>
    <mergeCell ref="J49:K49"/>
    <mergeCell ref="L49:M49"/>
    <mergeCell ref="N49:O49"/>
    <mergeCell ref="AL48:AO48"/>
    <mergeCell ref="AP48:AS48"/>
    <mergeCell ref="AT48:AW48"/>
    <mergeCell ref="AX48:BA48"/>
    <mergeCell ref="BB48:BE48"/>
    <mergeCell ref="BF48:BI48"/>
    <mergeCell ref="V48:W48"/>
    <mergeCell ref="X48:Y48"/>
    <mergeCell ref="Z48:AA48"/>
    <mergeCell ref="AB48:AC48"/>
    <mergeCell ref="AD48:AG48"/>
    <mergeCell ref="AH48:AK48"/>
    <mergeCell ref="BV49:BW49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8:BM48"/>
    <mergeCell ref="BN48:BQ48"/>
    <mergeCell ref="BR48:BU48"/>
    <mergeCell ref="AX49:BA49"/>
    <mergeCell ref="BB49:BE49"/>
    <mergeCell ref="BF49:BI49"/>
    <mergeCell ref="BJ49:BM49"/>
    <mergeCell ref="BN49:BQ49"/>
    <mergeCell ref="BR49:BU49"/>
    <mergeCell ref="AB49:AC49"/>
    <mergeCell ref="AD49:AG49"/>
    <mergeCell ref="AH49:AK49"/>
    <mergeCell ref="AL49:AO49"/>
    <mergeCell ref="AP49:AS49"/>
    <mergeCell ref="AT49:AW49"/>
    <mergeCell ref="P49:Q49"/>
    <mergeCell ref="R49:S49"/>
    <mergeCell ref="T49:U49"/>
    <mergeCell ref="V49:W49"/>
    <mergeCell ref="X49:Y49"/>
    <mergeCell ref="Z49:AA49"/>
    <mergeCell ref="BV50:BW50"/>
    <mergeCell ref="B51:D51"/>
    <mergeCell ref="F51:G51"/>
    <mergeCell ref="H51:I51"/>
    <mergeCell ref="J51:K51"/>
    <mergeCell ref="L51:M51"/>
    <mergeCell ref="N51:O51"/>
    <mergeCell ref="AL50:AO50"/>
    <mergeCell ref="AP50:AS50"/>
    <mergeCell ref="AT50:AW50"/>
    <mergeCell ref="AX50:BA50"/>
    <mergeCell ref="BB50:BE50"/>
    <mergeCell ref="BF50:BI50"/>
    <mergeCell ref="V50:W50"/>
    <mergeCell ref="X50:Y50"/>
    <mergeCell ref="Z50:AA50"/>
    <mergeCell ref="AB50:AC50"/>
    <mergeCell ref="AD50:AG50"/>
    <mergeCell ref="AH50:AK50"/>
    <mergeCell ref="BV51:BW51"/>
    <mergeCell ref="B50:D50"/>
    <mergeCell ref="F50:G50"/>
    <mergeCell ref="H50:I50"/>
    <mergeCell ref="J50:K50"/>
    <mergeCell ref="L50:M50"/>
    <mergeCell ref="N50:O50"/>
    <mergeCell ref="P50:Q50"/>
    <mergeCell ref="R50:S50"/>
    <mergeCell ref="T50:U50"/>
    <mergeCell ref="BJ50:BM50"/>
    <mergeCell ref="BN50:BQ50"/>
    <mergeCell ref="BR50:BU50"/>
    <mergeCell ref="AX51:BA51"/>
    <mergeCell ref="BB51:BE51"/>
    <mergeCell ref="BF51:BI51"/>
    <mergeCell ref="BJ51:BM51"/>
    <mergeCell ref="BN51:BQ51"/>
    <mergeCell ref="BR51:BU51"/>
    <mergeCell ref="AB51:AC51"/>
    <mergeCell ref="AD51:AG51"/>
    <mergeCell ref="AH51:AK51"/>
    <mergeCell ref="AL51:AO51"/>
    <mergeCell ref="AP51:AS51"/>
    <mergeCell ref="AT51:AW51"/>
    <mergeCell ref="P51:Q51"/>
    <mergeCell ref="R51:S51"/>
    <mergeCell ref="T51:U51"/>
    <mergeCell ref="V51:W51"/>
    <mergeCell ref="X51:Y51"/>
    <mergeCell ref="Z51:AA51"/>
    <mergeCell ref="BV52:BW52"/>
    <mergeCell ref="B53:D53"/>
    <mergeCell ref="F53:G53"/>
    <mergeCell ref="H53:I53"/>
    <mergeCell ref="J53:K53"/>
    <mergeCell ref="L53:M53"/>
    <mergeCell ref="N53:O53"/>
    <mergeCell ref="AL52:AO52"/>
    <mergeCell ref="AP52:AS52"/>
    <mergeCell ref="AT52:AW52"/>
    <mergeCell ref="AX52:BA52"/>
    <mergeCell ref="BB52:BE52"/>
    <mergeCell ref="BF52:BI52"/>
    <mergeCell ref="V52:W52"/>
    <mergeCell ref="X52:Y52"/>
    <mergeCell ref="Z52:AA52"/>
    <mergeCell ref="AB52:AC52"/>
    <mergeCell ref="AD52:AG52"/>
    <mergeCell ref="AH52:AK52"/>
    <mergeCell ref="BV53:BW53"/>
    <mergeCell ref="B52:D52"/>
    <mergeCell ref="F52:G52"/>
    <mergeCell ref="H52:I52"/>
    <mergeCell ref="J52:K52"/>
    <mergeCell ref="L52:M52"/>
    <mergeCell ref="N52:O52"/>
    <mergeCell ref="P52:Q52"/>
    <mergeCell ref="R52:S52"/>
    <mergeCell ref="T52:U52"/>
    <mergeCell ref="BJ52:BM52"/>
    <mergeCell ref="BN52:BQ52"/>
    <mergeCell ref="BR52:BU52"/>
    <mergeCell ref="AX53:BA53"/>
    <mergeCell ref="BB53:BE53"/>
    <mergeCell ref="BF53:BI53"/>
    <mergeCell ref="BJ53:BM53"/>
    <mergeCell ref="BN53:BQ53"/>
    <mergeCell ref="BR53:BU53"/>
    <mergeCell ref="AB53:AC53"/>
    <mergeCell ref="AD53:AG53"/>
    <mergeCell ref="AH53:AK53"/>
    <mergeCell ref="AL53:AO53"/>
    <mergeCell ref="AP53:AS53"/>
    <mergeCell ref="AT53:AW53"/>
    <mergeCell ref="P53:Q53"/>
    <mergeCell ref="R53:S53"/>
    <mergeCell ref="T53:U53"/>
    <mergeCell ref="V53:W53"/>
    <mergeCell ref="X53:Y53"/>
    <mergeCell ref="Z53:AA53"/>
    <mergeCell ref="BV54:BW54"/>
    <mergeCell ref="B55:D55"/>
    <mergeCell ref="F55:G55"/>
    <mergeCell ref="H55:I55"/>
    <mergeCell ref="J55:K55"/>
    <mergeCell ref="L55:M55"/>
    <mergeCell ref="N55:O55"/>
    <mergeCell ref="AL54:AO54"/>
    <mergeCell ref="AP54:AS54"/>
    <mergeCell ref="AT54:AW54"/>
    <mergeCell ref="AX54:BA54"/>
    <mergeCell ref="BB54:BE54"/>
    <mergeCell ref="BF54:BI54"/>
    <mergeCell ref="V54:W54"/>
    <mergeCell ref="X54:Y54"/>
    <mergeCell ref="Z54:AA54"/>
    <mergeCell ref="AB54:AC54"/>
    <mergeCell ref="AD54:AG54"/>
    <mergeCell ref="AH54:AK54"/>
    <mergeCell ref="BV55:BW55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4:BM54"/>
    <mergeCell ref="BN54:BQ54"/>
    <mergeCell ref="BR54:BU54"/>
    <mergeCell ref="AX55:BA55"/>
    <mergeCell ref="BB55:BE55"/>
    <mergeCell ref="BF55:BI55"/>
    <mergeCell ref="BJ55:BM55"/>
    <mergeCell ref="BN55:BQ55"/>
    <mergeCell ref="BR55:BU55"/>
    <mergeCell ref="AB55:AC55"/>
    <mergeCell ref="AD55:AG55"/>
    <mergeCell ref="AH55:AK55"/>
    <mergeCell ref="AL55:AO55"/>
    <mergeCell ref="AP55:AS55"/>
    <mergeCell ref="AT55:AW55"/>
    <mergeCell ref="P55:Q55"/>
    <mergeCell ref="R55:S55"/>
    <mergeCell ref="T55:U55"/>
    <mergeCell ref="V55:W55"/>
    <mergeCell ref="X55:Y55"/>
    <mergeCell ref="Z55:AA55"/>
    <mergeCell ref="BV56:BW56"/>
    <mergeCell ref="B57:D57"/>
    <mergeCell ref="F57:G57"/>
    <mergeCell ref="H57:I57"/>
    <mergeCell ref="J57:K57"/>
    <mergeCell ref="L57:M57"/>
    <mergeCell ref="N57:O57"/>
    <mergeCell ref="AL56:AO56"/>
    <mergeCell ref="AP56:AS56"/>
    <mergeCell ref="AT56:AW56"/>
    <mergeCell ref="AX56:BA56"/>
    <mergeCell ref="BB56:BE56"/>
    <mergeCell ref="BF56:BI56"/>
    <mergeCell ref="V56:W56"/>
    <mergeCell ref="X56:Y56"/>
    <mergeCell ref="Z56:AA56"/>
    <mergeCell ref="AB56:AC56"/>
    <mergeCell ref="AD56:AG56"/>
    <mergeCell ref="AH56:AK56"/>
    <mergeCell ref="BV57:BW57"/>
    <mergeCell ref="B56:D56"/>
    <mergeCell ref="F56:G56"/>
    <mergeCell ref="H56:I56"/>
    <mergeCell ref="J56:K56"/>
    <mergeCell ref="L56:M56"/>
    <mergeCell ref="N56:O56"/>
    <mergeCell ref="P56:Q56"/>
    <mergeCell ref="R56:S56"/>
    <mergeCell ref="T56:U56"/>
    <mergeCell ref="BJ56:BM56"/>
    <mergeCell ref="BN56:BQ56"/>
    <mergeCell ref="BR56:BU56"/>
    <mergeCell ref="AX57:BA57"/>
    <mergeCell ref="BB57:BE57"/>
    <mergeCell ref="BF57:BI57"/>
    <mergeCell ref="BJ57:BM57"/>
    <mergeCell ref="BN57:BQ57"/>
    <mergeCell ref="BR57:BU57"/>
    <mergeCell ref="AB57:AC57"/>
    <mergeCell ref="AD57:AG57"/>
    <mergeCell ref="AH57:AK57"/>
    <mergeCell ref="AL57:AO57"/>
    <mergeCell ref="AP57:AS57"/>
    <mergeCell ref="AT57:AW57"/>
    <mergeCell ref="P57:Q57"/>
    <mergeCell ref="R57:S57"/>
    <mergeCell ref="T57:U57"/>
    <mergeCell ref="V57:W57"/>
    <mergeCell ref="X57:Y57"/>
    <mergeCell ref="Z57:AA57"/>
    <mergeCell ref="BV58:BW58"/>
    <mergeCell ref="B59:D59"/>
    <mergeCell ref="F59:G59"/>
    <mergeCell ref="H59:I59"/>
    <mergeCell ref="J59:K59"/>
    <mergeCell ref="L59:M59"/>
    <mergeCell ref="N59:O59"/>
    <mergeCell ref="AL58:AO58"/>
    <mergeCell ref="AP58:AS58"/>
    <mergeCell ref="AT58:AW58"/>
    <mergeCell ref="AX58:BA58"/>
    <mergeCell ref="BB58:BE58"/>
    <mergeCell ref="BF58:BI58"/>
    <mergeCell ref="V58:W58"/>
    <mergeCell ref="X58:Y58"/>
    <mergeCell ref="Z58:AA58"/>
    <mergeCell ref="AB58:AC58"/>
    <mergeCell ref="AD58:AG58"/>
    <mergeCell ref="AH58:AK58"/>
    <mergeCell ref="BV59:BW59"/>
    <mergeCell ref="B58:D58"/>
    <mergeCell ref="F58:G58"/>
    <mergeCell ref="H58:I58"/>
    <mergeCell ref="J58:K58"/>
    <mergeCell ref="L58:M58"/>
    <mergeCell ref="N58:O58"/>
    <mergeCell ref="P58:Q58"/>
    <mergeCell ref="R58:S58"/>
    <mergeCell ref="T58:U58"/>
    <mergeCell ref="BJ58:BM58"/>
    <mergeCell ref="BN58:BQ58"/>
    <mergeCell ref="BR58:BU58"/>
    <mergeCell ref="BR60:BU60"/>
    <mergeCell ref="AX59:BA59"/>
    <mergeCell ref="BB59:BE59"/>
    <mergeCell ref="BF59:BI59"/>
    <mergeCell ref="BJ59:BM59"/>
    <mergeCell ref="BN59:BQ59"/>
    <mergeCell ref="BR59:BU59"/>
    <mergeCell ref="AB59:AC59"/>
    <mergeCell ref="AD59:AG59"/>
    <mergeCell ref="AH59:AK59"/>
    <mergeCell ref="AL59:AO59"/>
    <mergeCell ref="AP59:AS59"/>
    <mergeCell ref="AT59:AW59"/>
    <mergeCell ref="P59:Q59"/>
    <mergeCell ref="R59:S59"/>
    <mergeCell ref="T59:U59"/>
    <mergeCell ref="V59:W59"/>
    <mergeCell ref="X59:Y59"/>
    <mergeCell ref="Z59:AA59"/>
  </mergeCells>
  <conditionalFormatting sqref="BB10:BE59">
    <cfRule type="cellIs" dxfId="13" priority="2" operator="lessThan">
      <formula>60</formula>
    </cfRule>
  </conditionalFormatting>
  <conditionalFormatting sqref="BJ10:BM59">
    <cfRule type="cellIs" dxfId="12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61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K2" s="113"/>
      <c r="AL2" s="246" t="s">
        <v>88</v>
      </c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61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64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64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64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"&amp;DataInduk!$H$25&amp;IF(DataInduk!$H$4="Pesantren"," Santri ",IF(DataInduk!$H$4="Sekolah"," Siswa "," 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)&amp;"J "),   ((                     IF(LEN(DataInduk!$D$29&gt;4),LEFT(DataInduk!$D$29,4),DataInduk!$D$29)                    )&amp;".10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&amp;IF(OR(DataInduk!$H$35="",DataInduk!$H$35=1),"",IF(DataInduk!$H$37="ABC","C ",".3 ") )           &amp;IF(DataInduk!$H$31="Putra","Putra",IF(DataInduk!$H$31="Putri","Putri",""))                   )    )</f>
        <v xml:space="preserve"> Rekap Nilai Pelajaran Maddah 2 Santri Kelas 2C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)&amp;"J "),   ((                     IF(LEN(DataInduk!$D$29&gt;4),LEFT(DataInduk!$D$29,4),DataInduk!$D$29)                    )&amp;".10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&amp;IF(OR(DataInduk!$H$35="",DataInduk!$H$35=1),"",IF(DataInduk!$H$37="ABC","C ",".3 ") )           &amp;IF(DataInduk!$H$31="Putra","Pa",IF(DataInduk!$H$31="Putri","Pi",""))                   )    )&amp;" : "&amp;DataInduk!$H$43</f>
        <v xml:space="preserve">Wali Kelas 2C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 t="s">
        <v>42</v>
      </c>
      <c r="BY9" s="101" t="s">
        <v>43</v>
      </c>
      <c r="BZ9" s="103" t="s">
        <v>44</v>
      </c>
      <c r="CA9" s="104" t="s">
        <v>41</v>
      </c>
    </row>
    <row r="10" spans="1:91">
      <c r="A10" s="105">
        <v>1</v>
      </c>
      <c r="B10" s="259" t="str">
        <f>IF('2_C'!$B9="","",'2_C'!$B9)</f>
        <v/>
      </c>
      <c r="C10" s="260"/>
      <c r="D10" s="261"/>
      <c r="E10" s="109" t="str">
        <f>IF('2_B'!$E9="","",'2_B'!$E9)</f>
        <v/>
      </c>
      <c r="F10" s="308"/>
      <c r="G10" s="309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KD2C!$CB10</f>
        <v/>
      </c>
      <c r="AC10" s="420"/>
      <c r="AD10" s="418" t="str">
        <f>IF(COUNT(F10:AC10)=0,"",(AVERAGE(F10:AC10))*2)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342" t="str">
        <f>IF(AND(COUNT(AL10)=0,COUNT(AX10)=0),"",IF(COUNT(AX10)=0,AL10,IF(COUNT(AL10)=0,AX10,AL10+AX10)))</f>
        <v/>
      </c>
      <c r="BC10" s="343"/>
      <c r="BD10" s="343"/>
      <c r="BE10" s="475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IF(OR(COUNT(AL10)=0,COUNT(AX10)=0),"",IF(OR((AL10+AX10)&gt;60,(AL10+AX10)=60),(BB10*DataInduk!$H$27),IF(COUNT(BF10)=0,"",BJ10*DataInduk!$H$27)))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 t="str">
        <f>P2B!$BX9</f>
        <v/>
      </c>
      <c r="BY10" s="117" t="str">
        <f>P2B!$BY9</f>
        <v/>
      </c>
      <c r="BZ10" s="117" t="str">
        <f>P2B!$BZ9</f>
        <v/>
      </c>
      <c r="CA10" s="117" t="str">
        <f>P2B!$CA9</f>
        <v/>
      </c>
    </row>
    <row r="11" spans="1:91">
      <c r="A11" s="106">
        <v>2</v>
      </c>
      <c r="B11" s="250" t="str">
        <f>IF('2_C'!$B10="","",'2_C'!$B10)</f>
        <v/>
      </c>
      <c r="C11" s="251"/>
      <c r="D11" s="252"/>
      <c r="E11" s="110" t="str">
        <f>IF('2_B'!$E10="","",'2_B'!$E10)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KD2C!$CB11</f>
        <v/>
      </c>
      <c r="AC11" s="385"/>
      <c r="AD11" s="384" t="str">
        <f>IF(COUNT(F11:AC11)=0,"",(AVERAGE(F11:AC11))*2)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IF(OR(COUNT(AL11)=0,COUNT(AX11)=0),"",IF(OR((AL11+AX11)&gt;60,(AL11+AX11)=60),(BB11*DataInduk!$H$27),IF(COUNT(BF11)=0,"",BJ11*DataInduk!$H$27)))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P2B!$BX10</f>
        <v/>
      </c>
      <c r="BY11" s="118" t="str">
        <f>P2B!$BY10</f>
        <v/>
      </c>
      <c r="BZ11" s="118" t="str">
        <f>P2B!$BZ10</f>
        <v/>
      </c>
      <c r="CA11" s="118" t="str">
        <f>P2B!$CA10</f>
        <v/>
      </c>
    </row>
    <row r="12" spans="1:91" ht="15" customHeight="1">
      <c r="A12" s="107">
        <v>3</v>
      </c>
      <c r="B12" s="253" t="str">
        <f>IF('2_C'!$B11="","",'2_C'!$B11)</f>
        <v/>
      </c>
      <c r="C12" s="254"/>
      <c r="D12" s="255"/>
      <c r="E12" s="111" t="str">
        <f>IF('2_B'!$E11="","",'2_B'!$E11)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KD2C!$CB12</f>
        <v/>
      </c>
      <c r="AC12" s="402"/>
      <c r="AD12" s="400" t="str">
        <f>IF(COUNT(F12:AC12)=0,"",(AVERAGE(F12:AC12))*2)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IF(OR(COUNT(AL12)=0,COUNT(AX12)=0),"",IF(OR((AL12+AX12)&gt;60,(AL12+AX12)=60),(BB12*DataInduk!$H$27),IF(COUNT(BF12)=0,"",BJ12*DataInduk!$H$27)))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 t="str">
        <f>P2B!$BX11</f>
        <v/>
      </c>
      <c r="BY12" s="119" t="str">
        <f>P2B!$BY11</f>
        <v/>
      </c>
      <c r="BZ12" s="119" t="str">
        <f>P2B!$BZ11</f>
        <v/>
      </c>
      <c r="CA12" s="119" t="str">
        <f>P2B!$CA11</f>
        <v/>
      </c>
    </row>
    <row r="13" spans="1:91" ht="15" customHeight="1">
      <c r="A13" s="106">
        <v>4</v>
      </c>
      <c r="B13" s="250" t="str">
        <f>IF('2_C'!$B12="","",'2_C'!$B12)</f>
        <v/>
      </c>
      <c r="C13" s="251"/>
      <c r="D13" s="252"/>
      <c r="E13" s="110" t="str">
        <f>IF('2_B'!$E12="","",'2_B'!$E12)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KD2C!$CB13</f>
        <v/>
      </c>
      <c r="AC13" s="385"/>
      <c r="AD13" s="384" t="str">
        <f t="shared" ref="AD13:AD39" si="0">IF(COUNT(F13:AC13)=0,"",(AVERAGE(F13:AC13))*2)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IF(OR(COUNT(AL13)=0,COUNT(AX13)=0),"",IF(OR((AL13+AX13)&gt;60,(AL13+AX13)=60),(BB13*DataInduk!$H$27),IF(COUNT(BF13)=0,"",BJ13*DataInduk!$H$27)))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 t="str">
        <f>P2B!$BX12</f>
        <v/>
      </c>
      <c r="BY13" s="118" t="str">
        <f>P2B!$BY12</f>
        <v/>
      </c>
      <c r="BZ13" s="118" t="str">
        <f>P2B!$BZ12</f>
        <v/>
      </c>
      <c r="CA13" s="118" t="str">
        <f>P2B!$CA12</f>
        <v/>
      </c>
    </row>
    <row r="14" spans="1:91" ht="15" customHeight="1">
      <c r="A14" s="107">
        <v>5</v>
      </c>
      <c r="B14" s="253" t="str">
        <f>IF('2_C'!$B13="","",'2_C'!$B13)</f>
        <v/>
      </c>
      <c r="C14" s="254"/>
      <c r="D14" s="255"/>
      <c r="E14" s="111" t="str">
        <f>IF('2_B'!$E13="","",'2_B'!$E13)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KD2C!$CB14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IF(OR(COUNT(AL14)=0,COUNT(AX14)=0),"",IF(OR((AL14+AX14)&gt;60,(AL14+AX14)=60),(BB14*DataInduk!$H$27),IF(COUNT(BF14)=0,"",BJ14*DataInduk!$H$27)))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 t="str">
        <f>P2B!$BX13</f>
        <v/>
      </c>
      <c r="BY14" s="119" t="str">
        <f>P2B!$BY13</f>
        <v/>
      </c>
      <c r="BZ14" s="119" t="str">
        <f>P2B!$BZ13</f>
        <v/>
      </c>
      <c r="CA14" s="119" t="str">
        <f>P2B!$CA13</f>
        <v/>
      </c>
    </row>
    <row r="15" spans="1:91" ht="15" customHeight="1">
      <c r="A15" s="106">
        <v>6</v>
      </c>
      <c r="B15" s="250" t="str">
        <f>IF('2_C'!$B14="","",'2_C'!$B14)</f>
        <v/>
      </c>
      <c r="C15" s="251"/>
      <c r="D15" s="252"/>
      <c r="E15" s="110" t="str">
        <f>IF('2_B'!$E14="","",'2_B'!$E14)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KD2C!$CB15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IF(OR(COUNT(AL15)=0,COUNT(AX15)=0),"",IF(OR((AL15+AX15)&gt;60,(AL15+AX15)=60),(BB15*DataInduk!$H$27),IF(COUNT(BF15)=0,"",BJ15*DataInduk!$H$27)))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 t="str">
        <f>P2B!$BX14</f>
        <v/>
      </c>
      <c r="BY15" s="118" t="str">
        <f>P2B!$BY14</f>
        <v/>
      </c>
      <c r="BZ15" s="118" t="str">
        <f>P2B!$BZ14</f>
        <v/>
      </c>
      <c r="CA15" s="118" t="str">
        <f>P2B!$CA14</f>
        <v/>
      </c>
    </row>
    <row r="16" spans="1:91" ht="15" customHeight="1">
      <c r="A16" s="107">
        <v>7</v>
      </c>
      <c r="B16" s="253" t="str">
        <f>IF('2_C'!$B15="","",'2_C'!$B15)</f>
        <v/>
      </c>
      <c r="C16" s="254"/>
      <c r="D16" s="255"/>
      <c r="E16" s="111" t="str">
        <f>IF('2_B'!$E15="","",'2_B'!$E15)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KD2C!$CB16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IF(OR(COUNT(AL16)=0,COUNT(AX16)=0),"",IF(OR((AL16+AX16)&gt;60,(AL16+AX16)=60),(BB16*DataInduk!$H$27),IF(COUNT(BF16)=0,"",BJ16*DataInduk!$H$27)))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P2B!$BX15</f>
        <v/>
      </c>
      <c r="BY16" s="119" t="str">
        <f>P2B!$BY15</f>
        <v/>
      </c>
      <c r="BZ16" s="119" t="str">
        <f>P2B!$BZ15</f>
        <v/>
      </c>
      <c r="CA16" s="119" t="str">
        <f>P2B!$CA15</f>
        <v/>
      </c>
    </row>
    <row r="17" spans="1:79" ht="15" customHeight="1">
      <c r="A17" s="106">
        <v>8</v>
      </c>
      <c r="B17" s="250" t="str">
        <f>IF('2_C'!$B16="","",'2_C'!$B16)</f>
        <v/>
      </c>
      <c r="C17" s="251"/>
      <c r="D17" s="252"/>
      <c r="E17" s="110" t="str">
        <f>IF('2_B'!$E16="","",'2_B'!$E16)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KD2C!$CB17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IF(OR(COUNT(AL17)=0,COUNT(AX17)=0),"",IF(OR((AL17+AX17)&gt;60,(AL17+AX17)=60),(BB17*DataInduk!$H$27),IF(COUNT(BF17)=0,"",BJ17*DataInduk!$H$27)))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 t="str">
        <f>P2B!$BX16</f>
        <v/>
      </c>
      <c r="BY17" s="118" t="str">
        <f>P2B!$BY16</f>
        <v/>
      </c>
      <c r="BZ17" s="118" t="str">
        <f>P2B!$BZ16</f>
        <v/>
      </c>
      <c r="CA17" s="118" t="str">
        <f>P2B!$CA16</f>
        <v/>
      </c>
    </row>
    <row r="18" spans="1:79" ht="15" customHeight="1">
      <c r="A18" s="107">
        <v>9</v>
      </c>
      <c r="B18" s="253" t="str">
        <f>IF('2_C'!$B17="","",'2_C'!$B17)</f>
        <v/>
      </c>
      <c r="C18" s="254"/>
      <c r="D18" s="255"/>
      <c r="E18" s="111" t="str">
        <f>IF('2_B'!$E17="","",'2_B'!$E17)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KD2C!$CB18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IF(OR(COUNT(AL18)=0,COUNT(AX18)=0),"",IF(OR((AL18+AX18)&gt;60,(AL18+AX18)=60),(BB18*DataInduk!$H$27),IF(COUNT(BF18)=0,"",BJ18*DataInduk!$H$27)))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 t="str">
        <f>P2B!$BX17</f>
        <v/>
      </c>
      <c r="BY18" s="119" t="str">
        <f>P2B!$BY17</f>
        <v/>
      </c>
      <c r="BZ18" s="119" t="str">
        <f>P2B!$BZ17</f>
        <v/>
      </c>
      <c r="CA18" s="119" t="str">
        <f>P2B!$CA17</f>
        <v/>
      </c>
    </row>
    <row r="19" spans="1:79" ht="15" customHeight="1">
      <c r="A19" s="106">
        <v>10</v>
      </c>
      <c r="B19" s="250" t="str">
        <f>IF('2_C'!$B18="","",'2_C'!$B18)</f>
        <v/>
      </c>
      <c r="C19" s="251"/>
      <c r="D19" s="252"/>
      <c r="E19" s="110" t="str">
        <f>IF('2_B'!$E18="","",'2_B'!$E18)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KD2C!$CB19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 t="str">
        <f t="shared" si="3"/>
        <v/>
      </c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IF(OR(COUNT(AL19)=0,COUNT(AX19)=0),"",IF(OR((AL19+AX19)&gt;60,(AL19+AX19)=60),(BB19*DataInduk!$H$27),IF(COUNT(BF19)=0,"",BJ19*DataInduk!$H$27)))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 t="str">
        <f>P2B!$BX18</f>
        <v/>
      </c>
      <c r="BY19" s="118" t="str">
        <f>P2B!$BY18</f>
        <v/>
      </c>
      <c r="BZ19" s="118" t="str">
        <f>P2B!$BZ18</f>
        <v/>
      </c>
      <c r="CA19" s="118" t="str">
        <f>P2B!$CA18</f>
        <v/>
      </c>
    </row>
    <row r="20" spans="1:79" ht="15" customHeight="1">
      <c r="A20" s="107">
        <v>11</v>
      </c>
      <c r="B20" s="253" t="str">
        <f>IF('2_C'!$B19="","",'2_C'!$B19)</f>
        <v/>
      </c>
      <c r="C20" s="254"/>
      <c r="D20" s="255"/>
      <c r="E20" s="111" t="str">
        <f>IF('2_B'!$E19="","",'2_B'!$E19)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KD2C!$CB20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IF(OR(COUNT(AL20)=0,COUNT(AX20)=0),"",IF(OR((AL20+AX20)&gt;60,(AL20+AX20)=60),(BB20*DataInduk!$H$27),IF(COUNT(BF20)=0,"",BJ20*DataInduk!$H$27)))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P2B!$BX19</f>
        <v/>
      </c>
      <c r="BY20" s="119" t="str">
        <f>P2B!$BY19</f>
        <v/>
      </c>
      <c r="BZ20" s="119" t="str">
        <f>P2B!$BZ19</f>
        <v/>
      </c>
      <c r="CA20" s="119" t="str">
        <f>P2B!$CA19</f>
        <v/>
      </c>
    </row>
    <row r="21" spans="1:79" ht="15" customHeight="1">
      <c r="A21" s="106">
        <v>12</v>
      </c>
      <c r="B21" s="250" t="str">
        <f>IF('2_C'!$B20="","",'2_C'!$B20)</f>
        <v/>
      </c>
      <c r="C21" s="251"/>
      <c r="D21" s="252"/>
      <c r="E21" s="110" t="str">
        <f>IF('2_B'!$E20="","",'2_B'!$E20)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KD2C!$CB21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IF(OR(COUNT(AL21)=0,COUNT(AX21)=0),"",IF(OR((AL21+AX21)&gt;60,(AL21+AX21)=60),(BB21*DataInduk!$H$27),IF(COUNT(BF21)=0,"",BJ21*DataInduk!$H$27)))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 t="str">
        <f>P2B!$BX20</f>
        <v/>
      </c>
      <c r="BY21" s="118" t="str">
        <f>P2B!$BY20</f>
        <v/>
      </c>
      <c r="BZ21" s="118" t="str">
        <f>P2B!$BZ20</f>
        <v/>
      </c>
      <c r="CA21" s="118" t="str">
        <f>P2B!$CA20</f>
        <v/>
      </c>
    </row>
    <row r="22" spans="1:79" ht="15" customHeight="1">
      <c r="A22" s="107">
        <v>13</v>
      </c>
      <c r="B22" s="253" t="str">
        <f>IF('2_C'!$B21="","",'2_C'!$B21)</f>
        <v/>
      </c>
      <c r="C22" s="254"/>
      <c r="D22" s="255"/>
      <c r="E22" s="111" t="str">
        <f>IF('2_B'!$E21="","",'2_B'!$E21)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KD2C!$CB22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IF(OR(COUNT(AL22)=0,COUNT(AX22)=0),"",IF(OR((AL22+AX22)&gt;60,(AL22+AX22)=60),(BB22*DataInduk!$H$27),IF(COUNT(BF22)=0,"",BJ22*DataInduk!$H$27)))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 t="str">
        <f>P2B!$BX21</f>
        <v/>
      </c>
      <c r="BY22" s="119" t="str">
        <f>P2B!$BY21</f>
        <v/>
      </c>
      <c r="BZ22" s="119" t="str">
        <f>P2B!$BZ21</f>
        <v/>
      </c>
      <c r="CA22" s="119" t="str">
        <f>P2B!$CA21</f>
        <v/>
      </c>
    </row>
    <row r="23" spans="1:79" ht="15" customHeight="1">
      <c r="A23" s="106">
        <v>14</v>
      </c>
      <c r="B23" s="250" t="str">
        <f>IF('2_C'!$B22="","",'2_C'!$B22)</f>
        <v/>
      </c>
      <c r="C23" s="251"/>
      <c r="D23" s="252"/>
      <c r="E23" s="110" t="str">
        <f>IF('2_B'!$E22="","",'2_B'!$E22)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KD2C!$CB23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IF(OR(COUNT(AL23)=0,COUNT(AX23)=0),"",IF(OR((AL23+AX23)&gt;60,(AL23+AX23)=60),(BB23*DataInduk!$H$27),IF(COUNT(BF23)=0,"",BJ23*DataInduk!$H$27)))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 t="str">
        <f>P2B!$BX22</f>
        <v/>
      </c>
      <c r="BY23" s="118" t="str">
        <f>P2B!$BY22</f>
        <v/>
      </c>
      <c r="BZ23" s="118" t="str">
        <f>P2B!$BZ22</f>
        <v/>
      </c>
      <c r="CA23" s="118" t="str">
        <f>P2B!$CA22</f>
        <v/>
      </c>
    </row>
    <row r="24" spans="1:79" ht="15" customHeight="1">
      <c r="A24" s="107">
        <v>15</v>
      </c>
      <c r="B24" s="253" t="str">
        <f>IF('2_C'!$B23="","",'2_C'!$B23)</f>
        <v/>
      </c>
      <c r="C24" s="254"/>
      <c r="D24" s="255"/>
      <c r="E24" s="111" t="str">
        <f>IF('2_B'!$E23="","",'2_B'!$E23)</f>
        <v/>
      </c>
      <c r="F24" s="289"/>
      <c r="G24" s="290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KD2C!$CB24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IF(OR(COUNT(AL24)=0,COUNT(AX24)=0),"",IF(OR((AL24+AX24)&gt;60,(AL24+AX24)=60),(BB24*DataInduk!$H$27),IF(COUNT(BF24)=0,"",BJ24*DataInduk!$H$27)))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 t="str">
        <f>P2B!$BX23</f>
        <v/>
      </c>
      <c r="BY24" s="119" t="str">
        <f>P2B!$BY23</f>
        <v/>
      </c>
      <c r="BZ24" s="119" t="str">
        <f>P2B!$BZ23</f>
        <v/>
      </c>
      <c r="CA24" s="119" t="str">
        <f>P2B!$CA23</f>
        <v/>
      </c>
    </row>
    <row r="25" spans="1:79" ht="15" customHeight="1">
      <c r="A25" s="106">
        <v>16</v>
      </c>
      <c r="B25" s="250" t="str">
        <f>IF('2_C'!$B24="","",'2_C'!$B24)</f>
        <v/>
      </c>
      <c r="C25" s="251"/>
      <c r="D25" s="252"/>
      <c r="E25" s="110" t="str">
        <f>IF('2_B'!$E24="","",'2_B'!$E24)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KD2C!$CB25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IF(OR(COUNT(AL25)=0,COUNT(AX25)=0),"",IF(OR((AL25+AX25)&gt;60,(AL25+AX25)=60),(BB25*DataInduk!$H$27),IF(COUNT(BF25)=0,"",BJ25*DataInduk!$H$27)))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 t="str">
        <f>P2B!$BX24</f>
        <v/>
      </c>
      <c r="BY25" s="118" t="str">
        <f>P2B!$BY24</f>
        <v/>
      </c>
      <c r="BZ25" s="118" t="str">
        <f>P2B!$BZ24</f>
        <v/>
      </c>
      <c r="CA25" s="118" t="str">
        <f>P2B!$CA24</f>
        <v/>
      </c>
    </row>
    <row r="26" spans="1:79" ht="15" customHeight="1">
      <c r="A26" s="107">
        <v>17</v>
      </c>
      <c r="B26" s="253" t="str">
        <f>IF('2_C'!$B25="","",'2_C'!$B25)</f>
        <v/>
      </c>
      <c r="C26" s="254"/>
      <c r="D26" s="255"/>
      <c r="E26" s="111" t="str">
        <f>IF('2_B'!$E25="","",'2_B'!$E25)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KD2C!$CB26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78"/>
      <c r="AQ26" s="479"/>
      <c r="AR26" s="479"/>
      <c r="AS26" s="480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IF(OR(COUNT(AL26)=0,COUNT(AX26)=0),"",IF(OR((AL26+AX26)&gt;60,(AL26+AX26)=60),(BB26*DataInduk!$H$27),IF(COUNT(BF26)=0,"",BJ26*DataInduk!$H$27)))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P2B!$BX25</f>
        <v/>
      </c>
      <c r="BY26" s="119" t="str">
        <f>P2B!$BY25</f>
        <v/>
      </c>
      <c r="BZ26" s="119" t="str">
        <f>P2B!$BZ25</f>
        <v/>
      </c>
      <c r="CA26" s="119" t="str">
        <f>P2B!$CA25</f>
        <v/>
      </c>
    </row>
    <row r="27" spans="1:79" ht="15" customHeight="1">
      <c r="A27" s="106">
        <v>18</v>
      </c>
      <c r="B27" s="250" t="str">
        <f>IF('2_C'!$B26="","",'2_C'!$B26)</f>
        <v/>
      </c>
      <c r="C27" s="251"/>
      <c r="D27" s="252"/>
      <c r="E27" s="110" t="str">
        <f>IF('2_B'!$E26="","",'2_B'!$E26)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KD2C!$CB27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IF(OR(COUNT(AL27)=0,COUNT(AX27)=0),"",IF(OR((AL27+AX27)&gt;60,(AL27+AX27)=60),(BB27*DataInduk!$H$27),IF(COUNT(BF27)=0,"",BJ27*DataInduk!$H$27)))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 t="str">
        <f>P2B!$BX26</f>
        <v/>
      </c>
      <c r="BY27" s="118" t="str">
        <f>P2B!$BY26</f>
        <v/>
      </c>
      <c r="BZ27" s="118" t="str">
        <f>P2B!$BZ26</f>
        <v/>
      </c>
      <c r="CA27" s="118" t="str">
        <f>P2B!$CA26</f>
        <v/>
      </c>
    </row>
    <row r="28" spans="1:79" ht="15" customHeight="1">
      <c r="A28" s="107">
        <v>19</v>
      </c>
      <c r="B28" s="253" t="str">
        <f>IF('2_C'!$B27="","",'2_C'!$B27)</f>
        <v/>
      </c>
      <c r="C28" s="254"/>
      <c r="D28" s="255"/>
      <c r="E28" s="111" t="str">
        <f>IF('2_B'!$E27="","",'2_B'!$E27)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KD2C!$CB28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IF(OR(COUNT(AL28)=0,COUNT(AX28)=0),"",IF(OR((AL28+AX28)&gt;60,(AL28+AX28)=60),(BB28*DataInduk!$H$27),IF(COUNT(BF28)=0,"",BJ28*DataInduk!$H$27)))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P2B!$BX27</f>
        <v/>
      </c>
      <c r="BY28" s="119" t="str">
        <f>P2B!$BY27</f>
        <v/>
      </c>
      <c r="BZ28" s="119" t="str">
        <f>P2B!$BZ27</f>
        <v/>
      </c>
      <c r="CA28" s="119" t="str">
        <f>P2B!$CA27</f>
        <v/>
      </c>
    </row>
    <row r="29" spans="1:79" ht="15" customHeight="1">
      <c r="A29" s="106">
        <v>20</v>
      </c>
      <c r="B29" s="250" t="str">
        <f>IF('2_C'!$B28="","",'2_C'!$B28)</f>
        <v/>
      </c>
      <c r="C29" s="251"/>
      <c r="D29" s="252"/>
      <c r="E29" s="110" t="str">
        <f>IF('2_B'!$E28="","",'2_B'!$E28)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KD2C!$CB29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IF(OR(COUNT(AL29)=0,COUNT(AX29)=0),"",IF(OR((AL29+AX29)&gt;60,(AL29+AX29)=60),(BB29*DataInduk!$H$27),IF(COUNT(BF29)=0,"",BJ29*DataInduk!$H$27)))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P2B!$BX28</f>
        <v/>
      </c>
      <c r="BY29" s="118" t="str">
        <f>P2B!$BY28</f>
        <v/>
      </c>
      <c r="BZ29" s="118" t="str">
        <f>P2B!$BZ28</f>
        <v/>
      </c>
      <c r="CA29" s="118" t="str">
        <f>P2B!$CA28</f>
        <v/>
      </c>
    </row>
    <row r="30" spans="1:79" ht="15" customHeight="1">
      <c r="A30" s="107">
        <v>21</v>
      </c>
      <c r="B30" s="253" t="str">
        <f>IF('2_C'!$B29="","",'2_C'!$B29)</f>
        <v/>
      </c>
      <c r="C30" s="254"/>
      <c r="D30" s="255"/>
      <c r="E30" s="111" t="str">
        <f>IF('2_B'!$E29="","",'2_B'!$E29)</f>
        <v/>
      </c>
      <c r="F30" s="289"/>
      <c r="G30" s="290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KD2C!$CB30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IF(OR(COUNT(AL30)=0,COUNT(AX30)=0),"",IF(OR((AL30+AX30)&gt;60,(AL30+AX30)=60),(BB30*DataInduk!$H$27),IF(COUNT(BF30)=0,"",BJ30*DataInduk!$H$27)))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 t="str">
        <f>P2B!$BX29</f>
        <v/>
      </c>
      <c r="BY30" s="119" t="str">
        <f>P2B!$BY29</f>
        <v/>
      </c>
      <c r="BZ30" s="119" t="str">
        <f>P2B!$BZ29</f>
        <v/>
      </c>
      <c r="CA30" s="119" t="str">
        <f>P2B!$CA29</f>
        <v/>
      </c>
    </row>
    <row r="31" spans="1:79" ht="15" customHeight="1">
      <c r="A31" s="106">
        <v>22</v>
      </c>
      <c r="B31" s="250" t="str">
        <f>IF('2_C'!$B30="","",'2_C'!$B30)</f>
        <v/>
      </c>
      <c r="C31" s="251"/>
      <c r="D31" s="252"/>
      <c r="E31" s="110" t="str">
        <f>IF('2_B'!$E30="","",'2_B'!$E30)</f>
        <v/>
      </c>
      <c r="F31" s="299"/>
      <c r="G31" s="302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KD2C!$CB31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IF(OR(COUNT(AL31)=0,COUNT(AX31)=0),"",IF(OR((AL31+AX31)&gt;60,(AL31+AX31)=60),(BB31*DataInduk!$H$27),IF(COUNT(BF31)=0,"",BJ31*DataInduk!$H$27)))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 t="str">
        <f>P2B!$BX30</f>
        <v/>
      </c>
      <c r="BY31" s="118" t="str">
        <f>P2B!$BY30</f>
        <v/>
      </c>
      <c r="BZ31" s="118" t="str">
        <f>P2B!$BZ30</f>
        <v/>
      </c>
      <c r="CA31" s="118" t="str">
        <f>P2B!$CA30</f>
        <v/>
      </c>
    </row>
    <row r="32" spans="1:79" ht="15" customHeight="1">
      <c r="A32" s="107">
        <v>23</v>
      </c>
      <c r="B32" s="253" t="str">
        <f>IF('2_C'!$B31="","",'2_C'!$B31)</f>
        <v/>
      </c>
      <c r="C32" s="254"/>
      <c r="D32" s="255"/>
      <c r="E32" s="111" t="str">
        <f>IF('2_B'!$E31="","",'2_B'!$E31)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KD2C!$CB32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IF(OR(COUNT(AL32)=0,COUNT(AX32)=0),"",IF(OR((AL32+AX32)&gt;60,(AL32+AX32)=60),(BB32*DataInduk!$H$27),IF(COUNT(BF32)=0,"",BJ32*DataInduk!$H$27)))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 t="str">
        <f>P2B!$BX31</f>
        <v/>
      </c>
      <c r="BY32" s="119" t="str">
        <f>P2B!$BY31</f>
        <v/>
      </c>
      <c r="BZ32" s="119" t="str">
        <f>P2B!$BZ31</f>
        <v/>
      </c>
      <c r="CA32" s="119" t="str">
        <f>P2B!$CA31</f>
        <v/>
      </c>
    </row>
    <row r="33" spans="1:79" ht="15" customHeight="1">
      <c r="A33" s="106">
        <v>24</v>
      </c>
      <c r="B33" s="250" t="str">
        <f>IF('2_C'!$B32="","",'2_C'!$B32)</f>
        <v/>
      </c>
      <c r="C33" s="251"/>
      <c r="D33" s="252"/>
      <c r="E33" s="110" t="str">
        <f>IF('2_B'!$E32="","",'2_B'!$E32)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KD2C!$CB33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IF(OR(COUNT(AL33)=0,COUNT(AX33)=0),"",IF(OR((AL33+AX33)&gt;60,(AL33+AX33)=60),(BB33*DataInduk!$H$27),IF(COUNT(BF33)=0,"",BJ33*DataInduk!$H$27)))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 t="str">
        <f>P2B!$BX32</f>
        <v/>
      </c>
      <c r="BY33" s="118" t="str">
        <f>P2B!$BY32</f>
        <v/>
      </c>
      <c r="BZ33" s="118" t="str">
        <f>P2B!$BZ32</f>
        <v/>
      </c>
      <c r="CA33" s="118" t="str">
        <f>P2B!$CA32</f>
        <v/>
      </c>
    </row>
    <row r="34" spans="1:79" ht="15" customHeight="1">
      <c r="A34" s="107">
        <v>25</v>
      </c>
      <c r="B34" s="253" t="str">
        <f>IF('2_C'!$B33="","",'2_C'!$B33)</f>
        <v/>
      </c>
      <c r="C34" s="254"/>
      <c r="D34" s="255"/>
      <c r="E34" s="111" t="str">
        <f>IF('2_B'!$E33="","",'2_B'!$E33)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KD2C!$CB34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 t="str">
        <f t="shared" si="3"/>
        <v/>
      </c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IF(OR(COUNT(AL34)=0,COUNT(AX34)=0),"",IF(OR((AL34+AX34)&gt;60,(AL34+AX34)=60),(BB34*DataInduk!$H$27),IF(COUNT(BF34)=0,"",BJ34*DataInduk!$H$27)))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 t="str">
        <f>P2B!$BX33</f>
        <v/>
      </c>
      <c r="BY34" s="119" t="str">
        <f>P2B!$BY33</f>
        <v/>
      </c>
      <c r="BZ34" s="119" t="str">
        <f>P2B!$BZ33</f>
        <v/>
      </c>
      <c r="CA34" s="119" t="str">
        <f>P2B!$CA33</f>
        <v/>
      </c>
    </row>
    <row r="35" spans="1:79" ht="15" customHeight="1">
      <c r="A35" s="106">
        <v>26</v>
      </c>
      <c r="B35" s="250" t="str">
        <f>IF('2_C'!$B34="","",'2_C'!$B34)</f>
        <v/>
      </c>
      <c r="C35" s="251"/>
      <c r="D35" s="252"/>
      <c r="E35" s="110" t="str">
        <f>IF('2_B'!$E34="","",'2_B'!$E34)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KD2C!$CB35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IF(OR(COUNT(AL35)=0,COUNT(AX35)=0),"",IF(OR((AL35+AX35)&gt;60,(AL35+AX35)=60),(BB35*DataInduk!$H$27),IF(COUNT(BF35)=0,"",BJ35*DataInduk!$H$27)))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 t="str">
        <f>P2B!$BX34</f>
        <v/>
      </c>
      <c r="BY35" s="118" t="str">
        <f>P2B!$BY34</f>
        <v/>
      </c>
      <c r="BZ35" s="118" t="str">
        <f>P2B!$BZ34</f>
        <v/>
      </c>
      <c r="CA35" s="118" t="str">
        <f>P2B!$CA34</f>
        <v/>
      </c>
    </row>
    <row r="36" spans="1:79" ht="15" customHeight="1">
      <c r="A36" s="107">
        <v>27</v>
      </c>
      <c r="B36" s="253" t="str">
        <f>IF('2_C'!$B35="","",'2_C'!$B35)</f>
        <v/>
      </c>
      <c r="C36" s="254"/>
      <c r="D36" s="255"/>
      <c r="E36" s="111" t="str">
        <f>IF('2_B'!$E35="","",'2_B'!$E35)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KD2C!$CB36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IF(OR(COUNT(AL36)=0,COUNT(AX36)=0),"",IF(OR((AL36+AX36)&gt;60,(AL36+AX36)=60),(BB36*DataInduk!$H$27),IF(COUNT(BF36)=0,"",BJ36*DataInduk!$H$27)))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 t="str">
        <f>P2B!$BX35</f>
        <v/>
      </c>
      <c r="BY36" s="119" t="str">
        <f>P2B!$BY35</f>
        <v/>
      </c>
      <c r="BZ36" s="119" t="str">
        <f>P2B!$BZ35</f>
        <v/>
      </c>
      <c r="CA36" s="119" t="str">
        <f>P2B!$CA35</f>
        <v/>
      </c>
    </row>
    <row r="37" spans="1:79" ht="15" customHeight="1">
      <c r="A37" s="106">
        <v>28</v>
      </c>
      <c r="B37" s="250" t="str">
        <f>IF('2_C'!$B36="","",'2_C'!$B36)</f>
        <v/>
      </c>
      <c r="C37" s="251"/>
      <c r="D37" s="252"/>
      <c r="E37" s="110" t="str">
        <f>IF('2_B'!$E36="","",'2_B'!$E36)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KD2C!$CB37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 t="str">
        <f t="shared" si="3"/>
        <v/>
      </c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IF(OR(COUNT(AL37)=0,COUNT(AX37)=0),"",IF(OR((AL37+AX37)&gt;60,(AL37+AX37)=60),(BB37*DataInduk!$H$27),IF(COUNT(BF37)=0,"",BJ37*DataInduk!$H$27)))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 t="str">
        <f>P2B!$BX36</f>
        <v/>
      </c>
      <c r="BY37" s="118" t="str">
        <f>P2B!$BY36</f>
        <v/>
      </c>
      <c r="BZ37" s="118" t="str">
        <f>P2B!$BZ36</f>
        <v/>
      </c>
      <c r="CA37" s="118" t="str">
        <f>P2B!$CA36</f>
        <v/>
      </c>
    </row>
    <row r="38" spans="1:79">
      <c r="A38" s="107">
        <v>29</v>
      </c>
      <c r="B38" s="253" t="str">
        <f>IF('2_C'!$B37="","",'2_C'!$B37)</f>
        <v/>
      </c>
      <c r="C38" s="254"/>
      <c r="D38" s="255"/>
      <c r="E38" s="111" t="str">
        <f>IF('2_B'!$E37="","",'2_B'!$E37)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KD2C!$CB38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IF(OR(COUNT(AL38)=0,COUNT(AX38)=0),"",IF(OR((AL38+AX38)&gt;60,(AL38+AX38)=60),(BB38*DataInduk!$H$27),IF(COUNT(BF38)=0,"",BJ38*DataInduk!$H$27)))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P2B!$BX37</f>
        <v/>
      </c>
      <c r="BY38" s="119" t="str">
        <f>P2B!$BY37</f>
        <v/>
      </c>
      <c r="BZ38" s="119" t="str">
        <f>P2B!$BZ37</f>
        <v/>
      </c>
      <c r="CA38" s="119" t="str">
        <f>P2B!$CA37</f>
        <v/>
      </c>
    </row>
    <row r="39" spans="1:79">
      <c r="A39" s="106">
        <v>30</v>
      </c>
      <c r="B39" s="250" t="str">
        <f>IF('2_C'!$B38="","",'2_C'!$B38)</f>
        <v/>
      </c>
      <c r="C39" s="251"/>
      <c r="D39" s="252"/>
      <c r="E39" s="110" t="str">
        <f>IF('2_B'!$E38="","",'2_B'!$E38)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KD2C!$CB39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si="3"/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IF(OR(COUNT(AL39)=0,COUNT(AX39)=0),"",IF(OR((AL39+AX39)&gt;60,(AL39+AX39)=60),(BB39*DataInduk!$H$27),IF(COUNT(BF39)=0,"",BJ39*DataInduk!$H$27)))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 t="str">
        <f>P2B!$BX38</f>
        <v/>
      </c>
      <c r="BY39" s="118" t="str">
        <f>P2B!$BY38</f>
        <v/>
      </c>
      <c r="BZ39" s="118" t="str">
        <f>P2B!$BZ38</f>
        <v/>
      </c>
      <c r="CA39" s="118" t="str">
        <f>P2B!$CA38</f>
        <v/>
      </c>
    </row>
    <row r="40" spans="1:79">
      <c r="A40" s="107">
        <v>31</v>
      </c>
      <c r="B40" s="253" t="str">
        <f>IF('2_C'!$B39="","",'2_C'!$B39)</f>
        <v/>
      </c>
      <c r="C40" s="254"/>
      <c r="D40" s="255"/>
      <c r="E40" s="111" t="str">
        <f>IF('2_B'!$E39="","",'2_B'!$E39)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KD2C!$CB40</f>
        <v/>
      </c>
      <c r="AC40" s="402"/>
      <c r="AD40" s="400" t="str">
        <f t="shared" ref="AD40:AD58" si="5">IF(COUNT(F40:AC40)=0,"",AVERAGE(F40:AC40))</f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str">
        <f t="shared" ref="BB40:BB42" si="6">IF(AND(COUNT(AL40)=0,COUNT(AX40)=0),"",IF(COUNT(AX40)=0,AL40,IF(COUNT(AL40)=0,AX40,AL40+AX40)))</f>
        <v/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IF(OR(COUNT(AL40)=0,COUNT(AX40)=0),"",IF(OR((AL40+AX40)&gt;60,(AL40+AX40)=60),(BB40*DataInduk!$H$27),IF(COUNT(BF40)=0,"",BJ40*DataInduk!$H$27)))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 t="str">
        <f>P2B!$BX39</f>
        <v/>
      </c>
      <c r="BY40" s="119" t="str">
        <f>P2B!$BY39</f>
        <v/>
      </c>
      <c r="BZ40" s="119" t="str">
        <f>P2B!$BZ39</f>
        <v/>
      </c>
      <c r="CA40" s="119" t="str">
        <f>P2B!$CA39</f>
        <v/>
      </c>
    </row>
    <row r="41" spans="1:79">
      <c r="A41" s="106">
        <v>32</v>
      </c>
      <c r="B41" s="250" t="str">
        <f>IF('2_C'!$B40="","",'2_C'!$B40)</f>
        <v/>
      </c>
      <c r="C41" s="251"/>
      <c r="D41" s="252"/>
      <c r="E41" s="110" t="str">
        <f>IF('2_B'!$E40="","",'2_B'!$E40)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KD2C!$CB41</f>
        <v/>
      </c>
      <c r="AC41" s="385"/>
      <c r="AD41" s="384" t="str">
        <f t="shared" si="5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6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IF(OR(COUNT(AL41)=0,COUNT(AX41)=0),"",IF(OR((AL41+AX41)&gt;60,(AL41+AX41)=60),(BB41*DataInduk!$H$27),IF(COUNT(BF41)=0,"",BJ41*DataInduk!$H$27)))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P2B!$BX40</f>
        <v/>
      </c>
      <c r="BY41" s="118" t="str">
        <f>P2B!$BY40</f>
        <v/>
      </c>
      <c r="BZ41" s="118" t="str">
        <f>P2B!$BZ40</f>
        <v/>
      </c>
      <c r="CA41" s="118" t="str">
        <f>P2B!$CA40</f>
        <v/>
      </c>
    </row>
    <row r="42" spans="1:79">
      <c r="A42" s="107">
        <v>33</v>
      </c>
      <c r="B42" s="253" t="str">
        <f>IF('2_C'!$B41="","",'2_C'!$B41)</f>
        <v/>
      </c>
      <c r="C42" s="254"/>
      <c r="D42" s="255"/>
      <c r="E42" s="111" t="str">
        <f>IF('2_B'!$E41="","",'2_B'!$E41)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KD2C!$CB42</f>
        <v/>
      </c>
      <c r="AC42" s="402"/>
      <c r="AD42" s="400" t="str">
        <f t="shared" si="5"/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str">
        <f t="shared" si="6"/>
        <v/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IF(OR(COUNT(AL42)=0,COUNT(AX42)=0),"",IF(OR((AL42+AX42)&gt;60,(AL42+AX42)=60),(BB42*DataInduk!$H$27),IF(COUNT(BF42)=0,"",BJ42*DataInduk!$H$27)))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P2B!$BX41</f>
        <v/>
      </c>
      <c r="BY42" s="119" t="str">
        <f>P2B!$BY41</f>
        <v/>
      </c>
      <c r="BZ42" s="119" t="str">
        <f>P2B!$BZ41</f>
        <v/>
      </c>
      <c r="CA42" s="119" t="str">
        <f>P2B!$CA41</f>
        <v/>
      </c>
    </row>
    <row r="43" spans="1:79">
      <c r="A43" s="106">
        <v>34</v>
      </c>
      <c r="B43" s="250" t="str">
        <f>IF('2_C'!$B42="","",'2_C'!$B42)</f>
        <v/>
      </c>
      <c r="C43" s="251"/>
      <c r="D43" s="252"/>
      <c r="E43" s="110" t="str">
        <f>IF('2_B'!$E42="","",'2_B'!$E42)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KD2C!$CB43</f>
        <v/>
      </c>
      <c r="AC43" s="385"/>
      <c r="AD43" s="384" t="str">
        <f t="shared" si="5"/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3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IF(OR(COUNT(AL43)=0,COUNT(AX43)=0),"",IF(OR((AL43+AX43)&gt;60,(AL43+AX43)=60),(BB43*DataInduk!$H$27),IF(COUNT(BF43)=0,"",BJ43*DataInduk!$H$27)))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P2B!$BX42</f>
        <v/>
      </c>
      <c r="BY43" s="118" t="str">
        <f>P2B!$BY42</f>
        <v/>
      </c>
      <c r="BZ43" s="118" t="str">
        <f>P2B!$BZ42</f>
        <v/>
      </c>
      <c r="CA43" s="118" t="str">
        <f>P2B!$CA42</f>
        <v/>
      </c>
    </row>
    <row r="44" spans="1:79">
      <c r="A44" s="107">
        <v>35</v>
      </c>
      <c r="B44" s="253" t="str">
        <f>IF('2_C'!$B43="","",'2_C'!$B43)</f>
        <v/>
      </c>
      <c r="C44" s="254"/>
      <c r="D44" s="255"/>
      <c r="E44" s="111" t="str">
        <f>IF('2_B'!$E43="","",'2_B'!$E43)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KD2C!$CB44</f>
        <v/>
      </c>
      <c r="AC44" s="402"/>
      <c r="AD44" s="400" t="str">
        <f t="shared" si="5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IF(OR(COUNT(AL44)=0,COUNT(AX44)=0),"",IF(OR((AL44+AX44)&gt;60,(AL44+AX44)=60),(BB44*DataInduk!$H$27),IF(COUNT(BF44)=0,"",BJ44*DataInduk!$H$27)))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P2B!$BX43</f>
        <v/>
      </c>
      <c r="BY44" s="119" t="str">
        <f>P2B!$BY43</f>
        <v/>
      </c>
      <c r="BZ44" s="119" t="str">
        <f>P2B!$BZ43</f>
        <v/>
      </c>
      <c r="CA44" s="119" t="str">
        <f>P2B!$CA43</f>
        <v/>
      </c>
    </row>
    <row r="45" spans="1:79">
      <c r="A45" s="106">
        <v>36</v>
      </c>
      <c r="B45" s="250" t="str">
        <f>IF('2_C'!$B44="","",'2_C'!$B44)</f>
        <v/>
      </c>
      <c r="C45" s="251"/>
      <c r="D45" s="252"/>
      <c r="E45" s="110" t="str">
        <f>IF('2_B'!$E44="","",'2_B'!$E44)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KD2C!$CB45</f>
        <v/>
      </c>
      <c r="AC45" s="385"/>
      <c r="AD45" s="384" t="str">
        <f t="shared" si="5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IF(OR(COUNT(AL45)=0,COUNT(AX45)=0),"",IF(OR((AL45+AX45)&gt;60,(AL45+AX45)=60),(BB45*DataInduk!$H$27),IF(COUNT(BF45)=0,"",BJ45*DataInduk!$H$27)))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P2B!$BX44</f>
        <v/>
      </c>
      <c r="BY45" s="118" t="str">
        <f>P2B!$BY44</f>
        <v/>
      </c>
      <c r="BZ45" s="118" t="str">
        <f>P2B!$BZ44</f>
        <v/>
      </c>
      <c r="CA45" s="118" t="str">
        <f>P2B!$CA44</f>
        <v/>
      </c>
    </row>
    <row r="46" spans="1:79">
      <c r="A46" s="107">
        <v>37</v>
      </c>
      <c r="B46" s="253" t="str">
        <f>IF('2_C'!$B45="","",'2_C'!$B45)</f>
        <v/>
      </c>
      <c r="C46" s="254"/>
      <c r="D46" s="255"/>
      <c r="E46" s="111" t="str">
        <f>IF('2_B'!$E45="","",'2_B'!$E45)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KD2C!$CB46</f>
        <v/>
      </c>
      <c r="AC46" s="402"/>
      <c r="AD46" s="400" t="str">
        <f t="shared" si="5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IF(OR(COUNT(AL46)=0,COUNT(AX46)=0),"",IF(OR((AL46+AX46)&gt;60,(AL46+AX46)=60),(BB46*DataInduk!$H$27),IF(COUNT(BF46)=0,"",BJ46*DataInduk!$H$27)))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P2B!$BX45</f>
        <v/>
      </c>
      <c r="BY46" s="119" t="str">
        <f>P2B!$BY45</f>
        <v/>
      </c>
      <c r="BZ46" s="119" t="str">
        <f>P2B!$BZ45</f>
        <v/>
      </c>
      <c r="CA46" s="119" t="str">
        <f>P2B!$CA45</f>
        <v/>
      </c>
    </row>
    <row r="47" spans="1:79">
      <c r="A47" s="106">
        <v>38</v>
      </c>
      <c r="B47" s="250" t="str">
        <f>IF('2_C'!$B46="","",'2_C'!$B46)</f>
        <v/>
      </c>
      <c r="C47" s="251"/>
      <c r="D47" s="252"/>
      <c r="E47" s="110" t="str">
        <f>IF('2_B'!$E46="","",'2_B'!$E46)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KD2C!$CB47</f>
        <v/>
      </c>
      <c r="AC47" s="385"/>
      <c r="AD47" s="384" t="str">
        <f t="shared" si="5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IF(OR(COUNT(AL47)=0,COUNT(AX47)=0),"",IF(OR((AL47+AX47)&gt;60,(AL47+AX47)=60),(BB47*DataInduk!$H$27),IF(COUNT(BF47)=0,"",BJ47*DataInduk!$H$27)))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P2B!$BX46</f>
        <v/>
      </c>
      <c r="BY47" s="118" t="str">
        <f>P2B!$BY46</f>
        <v/>
      </c>
      <c r="BZ47" s="118" t="str">
        <f>P2B!$BZ46</f>
        <v/>
      </c>
      <c r="CA47" s="118" t="str">
        <f>P2B!$CA46</f>
        <v/>
      </c>
    </row>
    <row r="48" spans="1:79">
      <c r="A48" s="107">
        <v>39</v>
      </c>
      <c r="B48" s="253" t="str">
        <f>IF('2_C'!$B47="","",'2_C'!$B47)</f>
        <v/>
      </c>
      <c r="C48" s="254"/>
      <c r="D48" s="255"/>
      <c r="E48" s="111" t="str">
        <f>IF('2_B'!$E47="","",'2_B'!$E47)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KD2C!$CB48</f>
        <v/>
      </c>
      <c r="AC48" s="402"/>
      <c r="AD48" s="400" t="str">
        <f t="shared" si="5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IF(OR(COUNT(AL48)=0,COUNT(AX48)=0),"",IF(OR((AL48+AX48)&gt;60,(AL48+AX48)=60),(BB48*DataInduk!$H$27),IF(COUNT(BF48)=0,"",BJ48*DataInduk!$H$27)))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P2B!$BX47</f>
        <v/>
      </c>
      <c r="BY48" s="119" t="str">
        <f>P2B!$BY47</f>
        <v/>
      </c>
      <c r="BZ48" s="119" t="str">
        <f>P2B!$BZ47</f>
        <v/>
      </c>
      <c r="CA48" s="119" t="str">
        <f>P2B!$CA47</f>
        <v/>
      </c>
    </row>
    <row r="49" spans="1:79">
      <c r="A49" s="106">
        <v>40</v>
      </c>
      <c r="B49" s="250" t="str">
        <f>IF('2_C'!$B48="","",'2_C'!$B48)</f>
        <v/>
      </c>
      <c r="C49" s="251"/>
      <c r="D49" s="252"/>
      <c r="E49" s="110" t="str">
        <f>IF('2_B'!$E48="","",'2_B'!$E48)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KD2C!$CB49</f>
        <v/>
      </c>
      <c r="AC49" s="385"/>
      <c r="AD49" s="384" t="str">
        <f t="shared" si="5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IF(OR(COUNT(AL49)=0,COUNT(AX49)=0),"",IF(OR((AL49+AX49)&gt;60,(AL49+AX49)=60),(BB49*DataInduk!$H$27),IF(COUNT(BF49)=0,"",BJ49*DataInduk!$H$27)))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P2B!$BX48</f>
        <v/>
      </c>
      <c r="BY49" s="118" t="str">
        <f>P2B!$BY48</f>
        <v/>
      </c>
      <c r="BZ49" s="118" t="str">
        <f>P2B!$BZ48</f>
        <v/>
      </c>
      <c r="CA49" s="118" t="str">
        <f>P2B!$CA48</f>
        <v/>
      </c>
    </row>
    <row r="50" spans="1:79">
      <c r="A50" s="107">
        <v>41</v>
      </c>
      <c r="B50" s="253" t="str">
        <f>IF('2_C'!$B49="","",'2_C'!$B49)</f>
        <v/>
      </c>
      <c r="C50" s="254"/>
      <c r="D50" s="255"/>
      <c r="E50" s="111" t="str">
        <f>IF('2_B'!$E49="","",'2_B'!$E49)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KD2C!$CB50</f>
        <v/>
      </c>
      <c r="AC50" s="402"/>
      <c r="AD50" s="400" t="str">
        <f t="shared" si="5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IF(OR(COUNT(AL50)=0,COUNT(AX50)=0),"",IF(OR((AL50+AX50)&gt;60,(AL50+AX50)=60),(BB50*DataInduk!$H$27),IF(COUNT(BF50)=0,"",BJ50*DataInduk!$H$27)))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P2B!$BX49</f>
        <v/>
      </c>
      <c r="BY50" s="119" t="str">
        <f>P2B!$BY49</f>
        <v/>
      </c>
      <c r="BZ50" s="119" t="str">
        <f>P2B!$BZ49</f>
        <v/>
      </c>
      <c r="CA50" s="119" t="str">
        <f>P2B!$CA49</f>
        <v/>
      </c>
    </row>
    <row r="51" spans="1:79">
      <c r="A51" s="106">
        <v>42</v>
      </c>
      <c r="B51" s="250" t="str">
        <f>IF('2_C'!$B50="","",'2_C'!$B50)</f>
        <v/>
      </c>
      <c r="C51" s="251"/>
      <c r="D51" s="252"/>
      <c r="E51" s="110" t="str">
        <f>IF('2_B'!$E50="","",'2_B'!$E50)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KD2C!$CB51</f>
        <v/>
      </c>
      <c r="AC51" s="385"/>
      <c r="AD51" s="384" t="str">
        <f t="shared" si="5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IF(OR(COUNT(AL51)=0,COUNT(AX51)=0),"",IF(OR((AL51+AX51)&gt;60,(AL51+AX51)=60),(BB51*DataInduk!$H$27),IF(COUNT(BF51)=0,"",BJ51*DataInduk!$H$27)))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P2B!$BX50</f>
        <v/>
      </c>
      <c r="BY51" s="118" t="str">
        <f>P2B!$BY50</f>
        <v/>
      </c>
      <c r="BZ51" s="118" t="str">
        <f>P2B!$BZ50</f>
        <v/>
      </c>
      <c r="CA51" s="118" t="str">
        <f>P2B!$CA50</f>
        <v/>
      </c>
    </row>
    <row r="52" spans="1:79">
      <c r="A52" s="107">
        <v>43</v>
      </c>
      <c r="B52" s="253" t="str">
        <f>IF('2_C'!$B51="","",'2_C'!$B51)</f>
        <v/>
      </c>
      <c r="C52" s="254"/>
      <c r="D52" s="255"/>
      <c r="E52" s="111" t="str">
        <f>IF('2_B'!$E51="","",'2_B'!$E51)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KD2C!$CB52</f>
        <v/>
      </c>
      <c r="AC52" s="402"/>
      <c r="AD52" s="400" t="str">
        <f t="shared" si="5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IF(OR(COUNT(AL52)=0,COUNT(AX52)=0),"",IF(OR((AL52+AX52)&gt;60,(AL52+AX52)=60),(BB52*DataInduk!$H$27),IF(COUNT(BF52)=0,"",BJ52*DataInduk!$H$27)))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P2B!$BX51</f>
        <v/>
      </c>
      <c r="BY52" s="119" t="str">
        <f>P2B!$BY51</f>
        <v/>
      </c>
      <c r="BZ52" s="119" t="str">
        <f>P2B!$BZ51</f>
        <v/>
      </c>
      <c r="CA52" s="119" t="str">
        <f>P2B!$CA51</f>
        <v/>
      </c>
    </row>
    <row r="53" spans="1:79">
      <c r="A53" s="106">
        <v>44</v>
      </c>
      <c r="B53" s="250" t="str">
        <f>IF('2_C'!$B52="","",'2_C'!$B52)</f>
        <v/>
      </c>
      <c r="C53" s="251"/>
      <c r="D53" s="252"/>
      <c r="E53" s="110" t="str">
        <f>IF('2_B'!$E52="","",'2_B'!$E52)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KD2C!$CB53</f>
        <v/>
      </c>
      <c r="AC53" s="385"/>
      <c r="AD53" s="384" t="str">
        <f t="shared" si="5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IF(OR(COUNT(AL53)=0,COUNT(AX53)=0),"",IF(OR((AL53+AX53)&gt;60,(AL53+AX53)=60),(BB53*DataInduk!$H$27),IF(COUNT(BF53)=0,"",BJ53*DataInduk!$H$27)))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P2B!$BX52</f>
        <v/>
      </c>
      <c r="BY53" s="118" t="str">
        <f>P2B!$BY52</f>
        <v/>
      </c>
      <c r="BZ53" s="118" t="str">
        <f>P2B!$BZ52</f>
        <v/>
      </c>
      <c r="CA53" s="118" t="str">
        <f>P2B!$CA52</f>
        <v/>
      </c>
    </row>
    <row r="54" spans="1:79">
      <c r="A54" s="107">
        <v>45</v>
      </c>
      <c r="B54" s="253" t="str">
        <f>IF('2_C'!$B53="","",'2_C'!$B53)</f>
        <v/>
      </c>
      <c r="C54" s="254"/>
      <c r="D54" s="255"/>
      <c r="E54" s="111" t="str">
        <f>IF('2_B'!$E53="","",'2_B'!$E53)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KD2C!$CB54</f>
        <v/>
      </c>
      <c r="AC54" s="402"/>
      <c r="AD54" s="400" t="str">
        <f t="shared" si="5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IF(OR(COUNT(AL54)=0,COUNT(AX54)=0),"",IF(OR((AL54+AX54)&gt;60,(AL54+AX54)=60),(BB54*DataInduk!$H$27),IF(COUNT(BF54)=0,"",BJ54*DataInduk!$H$27)))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P2B!$BX53</f>
        <v/>
      </c>
      <c r="BY54" s="119" t="str">
        <f>P2B!$BY53</f>
        <v/>
      </c>
      <c r="BZ54" s="119" t="str">
        <f>P2B!$BZ53</f>
        <v/>
      </c>
      <c r="CA54" s="119" t="str">
        <f>P2B!$CA53</f>
        <v/>
      </c>
    </row>
    <row r="55" spans="1:79">
      <c r="A55" s="106">
        <v>46</v>
      </c>
      <c r="B55" s="250" t="str">
        <f>IF('2_C'!$B54="","",'2_C'!$B54)</f>
        <v/>
      </c>
      <c r="C55" s="251"/>
      <c r="D55" s="252"/>
      <c r="E55" s="110" t="str">
        <f>IF('2_B'!$E54="","",'2_B'!$E54)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KD2C!$CB55</f>
        <v/>
      </c>
      <c r="AC55" s="385"/>
      <c r="AD55" s="384" t="str">
        <f t="shared" si="5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IF(OR(COUNT(AL55)=0,COUNT(AX55)=0),"",IF(OR((AL55+AX55)&gt;60,(AL55+AX55)=60),(BB55*DataInduk!$H$27),IF(COUNT(BF55)=0,"",BJ55*DataInduk!$H$27)))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P2B!$BX54</f>
        <v/>
      </c>
      <c r="BY55" s="118" t="str">
        <f>P2B!$BY54</f>
        <v/>
      </c>
      <c r="BZ55" s="118" t="str">
        <f>P2B!$BZ54</f>
        <v/>
      </c>
      <c r="CA55" s="118" t="str">
        <f>P2B!$CA54</f>
        <v/>
      </c>
    </row>
    <row r="56" spans="1:79">
      <c r="A56" s="107">
        <v>47</v>
      </c>
      <c r="B56" s="253" t="str">
        <f>IF('2_C'!$B55="","",'2_C'!$B55)</f>
        <v/>
      </c>
      <c r="C56" s="254"/>
      <c r="D56" s="255"/>
      <c r="E56" s="111" t="str">
        <f>IF('2_B'!$E55="","",'2_B'!$E55)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KD2C!$CB56</f>
        <v/>
      </c>
      <c r="AC56" s="402"/>
      <c r="AD56" s="400" t="str">
        <f t="shared" si="5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IF(OR(COUNT(AL56)=0,COUNT(AX56)=0),"",IF(OR((AL56+AX56)&gt;60,(AL56+AX56)=60),(BB56*DataInduk!$H$27),IF(COUNT(BF56)=0,"",BJ56*DataInduk!$H$27)))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P2B!$BX55</f>
        <v/>
      </c>
      <c r="BY56" s="119" t="str">
        <f>P2B!$BY55</f>
        <v/>
      </c>
      <c r="BZ56" s="119" t="str">
        <f>P2B!$BZ55</f>
        <v/>
      </c>
      <c r="CA56" s="119" t="str">
        <f>P2B!$CA55</f>
        <v/>
      </c>
    </row>
    <row r="57" spans="1:79">
      <c r="A57" s="106">
        <v>48</v>
      </c>
      <c r="B57" s="250" t="str">
        <f>IF('2_C'!$B56="","",'2_C'!$B56)</f>
        <v/>
      </c>
      <c r="C57" s="251"/>
      <c r="D57" s="252"/>
      <c r="E57" s="110" t="str">
        <f>IF('2_B'!$E56="","",'2_B'!$E56)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KD2C!$CB57</f>
        <v/>
      </c>
      <c r="AC57" s="385"/>
      <c r="AD57" s="384" t="str">
        <f t="shared" si="5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IF(OR(COUNT(AL57)=0,COUNT(AX57)=0),"",IF(OR((AL57+AX57)&gt;60,(AL57+AX57)=60),(BB57*DataInduk!$H$27),IF(COUNT(BF57)=0,"",BJ57*DataInduk!$H$27)))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P2B!$BX56</f>
        <v/>
      </c>
      <c r="BY57" s="118" t="str">
        <f>P2B!$BY56</f>
        <v/>
      </c>
      <c r="BZ57" s="118" t="str">
        <f>P2B!$BZ56</f>
        <v/>
      </c>
      <c r="CA57" s="118" t="str">
        <f>P2B!$CA56</f>
        <v/>
      </c>
    </row>
    <row r="58" spans="1:79">
      <c r="A58" s="107">
        <v>49</v>
      </c>
      <c r="B58" s="253" t="str">
        <f>IF('2_C'!$B57="","",'2_C'!$B57)</f>
        <v/>
      </c>
      <c r="C58" s="254"/>
      <c r="D58" s="255"/>
      <c r="E58" s="111" t="str">
        <f>IF('2_B'!$E57="","",'2_B'!$E57)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KD2C!$CB58</f>
        <v/>
      </c>
      <c r="AC58" s="402"/>
      <c r="AD58" s="400" t="str">
        <f t="shared" si="5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IF(OR(COUNT(AL58)=0,COUNT(AX58)=0),"",IF(OR((AL58+AX58)&gt;60,(AL58+AX58)=60),(BB58*DataInduk!$H$27),IF(COUNT(BF58)=0,"",BJ58*DataInduk!$H$27)))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P2B!$BX57</f>
        <v/>
      </c>
      <c r="BY58" s="119" t="str">
        <f>P2B!$BY57</f>
        <v/>
      </c>
      <c r="BZ58" s="119" t="str">
        <f>P2B!$BZ57</f>
        <v/>
      </c>
      <c r="CA58" s="119" t="str">
        <f>P2B!$CA57</f>
        <v/>
      </c>
    </row>
    <row r="59" spans="1:79">
      <c r="A59" s="108">
        <v>50</v>
      </c>
      <c r="B59" s="247" t="str">
        <f>IF('2_B'!$C58="","",'2_B'!$C58)</f>
        <v/>
      </c>
      <c r="C59" s="248"/>
      <c r="D59" s="249"/>
      <c r="E59" s="112" t="str">
        <f>IF('2_B'!$E58="","",'2_B'!$E58)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KD2C!$CB59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IF(OR(COUNT(AL59)=0,COUNT(AX59)=0),"",IF(OR((AL59+AX59)&gt;60,(AL59+AX59)=60),(BB59*DataInduk!$H$27),IF(COUNT(BF59)=0,"",BJ59*DataInduk!$H$27)))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P2B!$BX58</f>
        <v/>
      </c>
      <c r="BY59" s="120" t="str">
        <f>P2B!$BY58</f>
        <v/>
      </c>
      <c r="BZ59" s="120" t="str">
        <f>P2B!$BZ58</f>
        <v/>
      </c>
      <c r="CA59" s="120" t="str">
        <f>P2B!$CA58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301">
    <mergeCell ref="BR60:BU60"/>
    <mergeCell ref="AX59:BA59"/>
    <mergeCell ref="BB59:BE59"/>
    <mergeCell ref="BF59:BI59"/>
    <mergeCell ref="BJ59:BM59"/>
    <mergeCell ref="BN59:BQ59"/>
    <mergeCell ref="BR59:BU59"/>
    <mergeCell ref="AB59:AC59"/>
    <mergeCell ref="AD59:AG59"/>
    <mergeCell ref="AH59:AK59"/>
    <mergeCell ref="AL59:AO59"/>
    <mergeCell ref="AP59:AS59"/>
    <mergeCell ref="AT59:AW59"/>
    <mergeCell ref="P59:Q59"/>
    <mergeCell ref="R59:S59"/>
    <mergeCell ref="T59:U59"/>
    <mergeCell ref="V59:W59"/>
    <mergeCell ref="X59:Y59"/>
    <mergeCell ref="Z59:AA59"/>
    <mergeCell ref="BV58:BW58"/>
    <mergeCell ref="B59:D59"/>
    <mergeCell ref="F59:G59"/>
    <mergeCell ref="H59:I59"/>
    <mergeCell ref="J59:K59"/>
    <mergeCell ref="L59:M59"/>
    <mergeCell ref="N59:O59"/>
    <mergeCell ref="AL58:AO58"/>
    <mergeCell ref="AP58:AS58"/>
    <mergeCell ref="AT58:AW58"/>
    <mergeCell ref="AX58:BA58"/>
    <mergeCell ref="BB58:BE58"/>
    <mergeCell ref="BF58:BI58"/>
    <mergeCell ref="V58:W58"/>
    <mergeCell ref="X58:Y58"/>
    <mergeCell ref="Z58:AA58"/>
    <mergeCell ref="AB58:AC58"/>
    <mergeCell ref="AD58:AG58"/>
    <mergeCell ref="AH58:AK58"/>
    <mergeCell ref="BV59:BW59"/>
    <mergeCell ref="B58:D58"/>
    <mergeCell ref="F58:G58"/>
    <mergeCell ref="H58:I58"/>
    <mergeCell ref="J58:K58"/>
    <mergeCell ref="L58:M58"/>
    <mergeCell ref="N58:O58"/>
    <mergeCell ref="P58:Q58"/>
    <mergeCell ref="R58:S58"/>
    <mergeCell ref="T58:U58"/>
    <mergeCell ref="BJ58:BM58"/>
    <mergeCell ref="BN58:BQ58"/>
    <mergeCell ref="BR58:BU58"/>
    <mergeCell ref="AX57:BA57"/>
    <mergeCell ref="BB57:BE57"/>
    <mergeCell ref="BF57:BI57"/>
    <mergeCell ref="BJ57:BM57"/>
    <mergeCell ref="BN57:BQ57"/>
    <mergeCell ref="BR57:BU57"/>
    <mergeCell ref="AB57:AC57"/>
    <mergeCell ref="AD57:AG57"/>
    <mergeCell ref="AH57:AK57"/>
    <mergeCell ref="AL57:AO57"/>
    <mergeCell ref="AP57:AS57"/>
    <mergeCell ref="AT57:AW57"/>
    <mergeCell ref="P57:Q57"/>
    <mergeCell ref="R57:S57"/>
    <mergeCell ref="T57:U57"/>
    <mergeCell ref="V57:W57"/>
    <mergeCell ref="X57:Y57"/>
    <mergeCell ref="Z57:AA57"/>
    <mergeCell ref="BV56:BW56"/>
    <mergeCell ref="B57:D57"/>
    <mergeCell ref="F57:G57"/>
    <mergeCell ref="H57:I57"/>
    <mergeCell ref="J57:K57"/>
    <mergeCell ref="L57:M57"/>
    <mergeCell ref="N57:O57"/>
    <mergeCell ref="AL56:AO56"/>
    <mergeCell ref="AP56:AS56"/>
    <mergeCell ref="AT56:AW56"/>
    <mergeCell ref="AX56:BA56"/>
    <mergeCell ref="BB56:BE56"/>
    <mergeCell ref="BF56:BI56"/>
    <mergeCell ref="V56:W56"/>
    <mergeCell ref="X56:Y56"/>
    <mergeCell ref="Z56:AA56"/>
    <mergeCell ref="AB56:AC56"/>
    <mergeCell ref="AD56:AG56"/>
    <mergeCell ref="AH56:AK56"/>
    <mergeCell ref="BV57:BW57"/>
    <mergeCell ref="B56:D56"/>
    <mergeCell ref="F56:G56"/>
    <mergeCell ref="H56:I56"/>
    <mergeCell ref="J56:K56"/>
    <mergeCell ref="L56:M56"/>
    <mergeCell ref="N56:O56"/>
    <mergeCell ref="P56:Q56"/>
    <mergeCell ref="R56:S56"/>
    <mergeCell ref="T56:U56"/>
    <mergeCell ref="BJ56:BM56"/>
    <mergeCell ref="BN56:BQ56"/>
    <mergeCell ref="BR56:BU56"/>
    <mergeCell ref="AX55:BA55"/>
    <mergeCell ref="BB55:BE55"/>
    <mergeCell ref="BF55:BI55"/>
    <mergeCell ref="BJ55:BM55"/>
    <mergeCell ref="BN55:BQ55"/>
    <mergeCell ref="BR55:BU55"/>
    <mergeCell ref="AB55:AC55"/>
    <mergeCell ref="AD55:AG55"/>
    <mergeCell ref="AH55:AK55"/>
    <mergeCell ref="AL55:AO55"/>
    <mergeCell ref="AP55:AS55"/>
    <mergeCell ref="AT55:AW55"/>
    <mergeCell ref="P55:Q55"/>
    <mergeCell ref="R55:S55"/>
    <mergeCell ref="T55:U55"/>
    <mergeCell ref="V55:W55"/>
    <mergeCell ref="X55:Y55"/>
    <mergeCell ref="Z55:AA55"/>
    <mergeCell ref="BV54:BW54"/>
    <mergeCell ref="B55:D55"/>
    <mergeCell ref="F55:G55"/>
    <mergeCell ref="H55:I55"/>
    <mergeCell ref="J55:K55"/>
    <mergeCell ref="L55:M55"/>
    <mergeCell ref="N55:O55"/>
    <mergeCell ref="AL54:AO54"/>
    <mergeCell ref="AP54:AS54"/>
    <mergeCell ref="AT54:AW54"/>
    <mergeCell ref="AX54:BA54"/>
    <mergeCell ref="BB54:BE54"/>
    <mergeCell ref="BF54:BI54"/>
    <mergeCell ref="V54:W54"/>
    <mergeCell ref="X54:Y54"/>
    <mergeCell ref="Z54:AA54"/>
    <mergeCell ref="AB54:AC54"/>
    <mergeCell ref="AD54:AG54"/>
    <mergeCell ref="AH54:AK54"/>
    <mergeCell ref="BV55:BW55"/>
    <mergeCell ref="B54:D54"/>
    <mergeCell ref="F54:G54"/>
    <mergeCell ref="H54:I54"/>
    <mergeCell ref="J54:K54"/>
    <mergeCell ref="L54:M54"/>
    <mergeCell ref="N54:O54"/>
    <mergeCell ref="P54:Q54"/>
    <mergeCell ref="R54:S54"/>
    <mergeCell ref="T54:U54"/>
    <mergeCell ref="BJ54:BM54"/>
    <mergeCell ref="BN54:BQ54"/>
    <mergeCell ref="BR54:BU54"/>
    <mergeCell ref="AX53:BA53"/>
    <mergeCell ref="BB53:BE53"/>
    <mergeCell ref="BF53:BI53"/>
    <mergeCell ref="BJ53:BM53"/>
    <mergeCell ref="BN53:BQ53"/>
    <mergeCell ref="BR53:BU53"/>
    <mergeCell ref="AB53:AC53"/>
    <mergeCell ref="AD53:AG53"/>
    <mergeCell ref="AH53:AK53"/>
    <mergeCell ref="AL53:AO53"/>
    <mergeCell ref="AP53:AS53"/>
    <mergeCell ref="AT53:AW53"/>
    <mergeCell ref="P53:Q53"/>
    <mergeCell ref="R53:S53"/>
    <mergeCell ref="T53:U53"/>
    <mergeCell ref="V53:W53"/>
    <mergeCell ref="X53:Y53"/>
    <mergeCell ref="Z53:AA53"/>
    <mergeCell ref="BV52:BW52"/>
    <mergeCell ref="B53:D53"/>
    <mergeCell ref="F53:G53"/>
    <mergeCell ref="H53:I53"/>
    <mergeCell ref="J53:K53"/>
    <mergeCell ref="L53:M53"/>
    <mergeCell ref="N53:O53"/>
    <mergeCell ref="AL52:AO52"/>
    <mergeCell ref="AP52:AS52"/>
    <mergeCell ref="AT52:AW52"/>
    <mergeCell ref="AX52:BA52"/>
    <mergeCell ref="BB52:BE52"/>
    <mergeCell ref="BF52:BI52"/>
    <mergeCell ref="V52:W52"/>
    <mergeCell ref="X52:Y52"/>
    <mergeCell ref="Z52:AA52"/>
    <mergeCell ref="AB52:AC52"/>
    <mergeCell ref="AD52:AG52"/>
    <mergeCell ref="AH52:AK52"/>
    <mergeCell ref="BV53:BW53"/>
    <mergeCell ref="B52:D52"/>
    <mergeCell ref="F52:G52"/>
    <mergeCell ref="H52:I52"/>
    <mergeCell ref="J52:K52"/>
    <mergeCell ref="L52:M52"/>
    <mergeCell ref="N52:O52"/>
    <mergeCell ref="P52:Q52"/>
    <mergeCell ref="R52:S52"/>
    <mergeCell ref="T52:U52"/>
    <mergeCell ref="BJ52:BM52"/>
    <mergeCell ref="BN52:BQ52"/>
    <mergeCell ref="BR52:BU52"/>
    <mergeCell ref="AX51:BA51"/>
    <mergeCell ref="BB51:BE51"/>
    <mergeCell ref="BF51:BI51"/>
    <mergeCell ref="BJ51:BM51"/>
    <mergeCell ref="BN51:BQ51"/>
    <mergeCell ref="BR51:BU51"/>
    <mergeCell ref="AB51:AC51"/>
    <mergeCell ref="AD51:AG51"/>
    <mergeCell ref="AH51:AK51"/>
    <mergeCell ref="AL51:AO51"/>
    <mergeCell ref="AP51:AS51"/>
    <mergeCell ref="AT51:AW51"/>
    <mergeCell ref="P51:Q51"/>
    <mergeCell ref="R51:S51"/>
    <mergeCell ref="T51:U51"/>
    <mergeCell ref="V51:W51"/>
    <mergeCell ref="X51:Y51"/>
    <mergeCell ref="Z51:AA51"/>
    <mergeCell ref="BV50:BW50"/>
    <mergeCell ref="B51:D51"/>
    <mergeCell ref="F51:G51"/>
    <mergeCell ref="H51:I51"/>
    <mergeCell ref="J51:K51"/>
    <mergeCell ref="L51:M51"/>
    <mergeCell ref="N51:O51"/>
    <mergeCell ref="AL50:AO50"/>
    <mergeCell ref="AP50:AS50"/>
    <mergeCell ref="AT50:AW50"/>
    <mergeCell ref="AX50:BA50"/>
    <mergeCell ref="BB50:BE50"/>
    <mergeCell ref="BF50:BI50"/>
    <mergeCell ref="V50:W50"/>
    <mergeCell ref="X50:Y50"/>
    <mergeCell ref="Z50:AA50"/>
    <mergeCell ref="AB50:AC50"/>
    <mergeCell ref="AD50:AG50"/>
    <mergeCell ref="AH50:AK50"/>
    <mergeCell ref="BV51:BW51"/>
    <mergeCell ref="B50:D50"/>
    <mergeCell ref="F50:G50"/>
    <mergeCell ref="H50:I50"/>
    <mergeCell ref="J50:K50"/>
    <mergeCell ref="L50:M50"/>
    <mergeCell ref="N50:O50"/>
    <mergeCell ref="P50:Q50"/>
    <mergeCell ref="R50:S50"/>
    <mergeCell ref="T50:U50"/>
    <mergeCell ref="BJ50:BM50"/>
    <mergeCell ref="BN50:BQ50"/>
    <mergeCell ref="BR50:BU50"/>
    <mergeCell ref="AX49:BA49"/>
    <mergeCell ref="BB49:BE49"/>
    <mergeCell ref="BF49:BI49"/>
    <mergeCell ref="BJ49:BM49"/>
    <mergeCell ref="BN49:BQ49"/>
    <mergeCell ref="BR49:BU49"/>
    <mergeCell ref="AB49:AC49"/>
    <mergeCell ref="AD49:AG49"/>
    <mergeCell ref="AH49:AK49"/>
    <mergeCell ref="AL49:AO49"/>
    <mergeCell ref="AP49:AS49"/>
    <mergeCell ref="AT49:AW49"/>
    <mergeCell ref="P49:Q49"/>
    <mergeCell ref="R49:S49"/>
    <mergeCell ref="T49:U49"/>
    <mergeCell ref="V49:W49"/>
    <mergeCell ref="X49:Y49"/>
    <mergeCell ref="Z49:AA49"/>
    <mergeCell ref="BV48:BW48"/>
    <mergeCell ref="B49:D49"/>
    <mergeCell ref="F49:G49"/>
    <mergeCell ref="H49:I49"/>
    <mergeCell ref="J49:K49"/>
    <mergeCell ref="L49:M49"/>
    <mergeCell ref="N49:O49"/>
    <mergeCell ref="AL48:AO48"/>
    <mergeCell ref="AP48:AS48"/>
    <mergeCell ref="AT48:AW48"/>
    <mergeCell ref="AX48:BA48"/>
    <mergeCell ref="BB48:BE48"/>
    <mergeCell ref="BF48:BI48"/>
    <mergeCell ref="V48:W48"/>
    <mergeCell ref="X48:Y48"/>
    <mergeCell ref="Z48:AA48"/>
    <mergeCell ref="AB48:AC48"/>
    <mergeCell ref="AD48:AG48"/>
    <mergeCell ref="AH48:AK48"/>
    <mergeCell ref="BV49:BW49"/>
    <mergeCell ref="B48:D48"/>
    <mergeCell ref="F48:G48"/>
    <mergeCell ref="H48:I48"/>
    <mergeCell ref="J48:K48"/>
    <mergeCell ref="L48:M48"/>
    <mergeCell ref="N48:O48"/>
    <mergeCell ref="P48:Q48"/>
    <mergeCell ref="R48:S48"/>
    <mergeCell ref="T48:U48"/>
    <mergeCell ref="BJ48:BM48"/>
    <mergeCell ref="BN48:BQ48"/>
    <mergeCell ref="BR48:BU48"/>
    <mergeCell ref="AX47:BA47"/>
    <mergeCell ref="BB47:BE47"/>
    <mergeCell ref="BF47:BI47"/>
    <mergeCell ref="BJ47:BM47"/>
    <mergeCell ref="BN47:BQ47"/>
    <mergeCell ref="BR47:BU47"/>
    <mergeCell ref="AB47:AC47"/>
    <mergeCell ref="AD47:AG47"/>
    <mergeCell ref="AH47:AK47"/>
    <mergeCell ref="AL47:AO47"/>
    <mergeCell ref="AP47:AS47"/>
    <mergeCell ref="AT47:AW47"/>
    <mergeCell ref="P47:Q47"/>
    <mergeCell ref="R47:S47"/>
    <mergeCell ref="T47:U47"/>
    <mergeCell ref="V47:W47"/>
    <mergeCell ref="X47:Y47"/>
    <mergeCell ref="Z47:AA47"/>
    <mergeCell ref="BV46:BW46"/>
    <mergeCell ref="B47:D47"/>
    <mergeCell ref="F47:G47"/>
    <mergeCell ref="H47:I47"/>
    <mergeCell ref="J47:K47"/>
    <mergeCell ref="L47:M47"/>
    <mergeCell ref="N47:O47"/>
    <mergeCell ref="AL46:AO46"/>
    <mergeCell ref="AP46:AS46"/>
    <mergeCell ref="AT46:AW46"/>
    <mergeCell ref="AX46:BA46"/>
    <mergeCell ref="BB46:BE46"/>
    <mergeCell ref="BF46:BI46"/>
    <mergeCell ref="V46:W46"/>
    <mergeCell ref="X46:Y46"/>
    <mergeCell ref="Z46:AA46"/>
    <mergeCell ref="AB46:AC46"/>
    <mergeCell ref="AD46:AG46"/>
    <mergeCell ref="AH46:AK46"/>
    <mergeCell ref="BV47:BW47"/>
    <mergeCell ref="B46:D46"/>
    <mergeCell ref="F46:G46"/>
    <mergeCell ref="H46:I46"/>
    <mergeCell ref="J46:K46"/>
    <mergeCell ref="L46:M46"/>
    <mergeCell ref="N46:O46"/>
    <mergeCell ref="P46:Q46"/>
    <mergeCell ref="R46:S46"/>
    <mergeCell ref="T46:U46"/>
    <mergeCell ref="BJ46:BM46"/>
    <mergeCell ref="BN46:BQ46"/>
    <mergeCell ref="BR46:BU46"/>
    <mergeCell ref="AX45:BA45"/>
    <mergeCell ref="BB45:BE45"/>
    <mergeCell ref="BF45:BI45"/>
    <mergeCell ref="BJ45:BM45"/>
    <mergeCell ref="BN45:BQ45"/>
    <mergeCell ref="BR45:BU45"/>
    <mergeCell ref="AB45:AC45"/>
    <mergeCell ref="AD45:AG45"/>
    <mergeCell ref="AH45:AK45"/>
    <mergeCell ref="AL45:AO45"/>
    <mergeCell ref="AP45:AS45"/>
    <mergeCell ref="AT45:AW45"/>
    <mergeCell ref="P45:Q45"/>
    <mergeCell ref="R45:S45"/>
    <mergeCell ref="T45:U45"/>
    <mergeCell ref="V45:W45"/>
    <mergeCell ref="X45:Y45"/>
    <mergeCell ref="Z45:AA45"/>
    <mergeCell ref="BV44:BW44"/>
    <mergeCell ref="B45:D45"/>
    <mergeCell ref="F45:G45"/>
    <mergeCell ref="H45:I45"/>
    <mergeCell ref="J45:K45"/>
    <mergeCell ref="L45:M45"/>
    <mergeCell ref="N45:O45"/>
    <mergeCell ref="AL44:AO44"/>
    <mergeCell ref="AP44:AS44"/>
    <mergeCell ref="AT44:AW44"/>
    <mergeCell ref="AX44:BA44"/>
    <mergeCell ref="BB44:BE44"/>
    <mergeCell ref="BF44:BI44"/>
    <mergeCell ref="V44:W44"/>
    <mergeCell ref="X44:Y44"/>
    <mergeCell ref="Z44:AA44"/>
    <mergeCell ref="AB44:AC44"/>
    <mergeCell ref="AD44:AG44"/>
    <mergeCell ref="AH44:AK44"/>
    <mergeCell ref="BV45:BW45"/>
    <mergeCell ref="B44:D44"/>
    <mergeCell ref="F44:G44"/>
    <mergeCell ref="H44:I44"/>
    <mergeCell ref="J44:K44"/>
    <mergeCell ref="L44:M44"/>
    <mergeCell ref="N44:O44"/>
    <mergeCell ref="P44:Q44"/>
    <mergeCell ref="R44:S44"/>
    <mergeCell ref="T44:U44"/>
    <mergeCell ref="BJ44:BM44"/>
    <mergeCell ref="BN44:BQ44"/>
    <mergeCell ref="BR44:BU44"/>
    <mergeCell ref="AX43:BA43"/>
    <mergeCell ref="BB43:BE43"/>
    <mergeCell ref="BF43:BI43"/>
    <mergeCell ref="BJ43:BM43"/>
    <mergeCell ref="BN43:BQ43"/>
    <mergeCell ref="BR43:BU43"/>
    <mergeCell ref="AB43:AC43"/>
    <mergeCell ref="AD43:AG43"/>
    <mergeCell ref="AH43:AK43"/>
    <mergeCell ref="AL43:AO43"/>
    <mergeCell ref="AP43:AS43"/>
    <mergeCell ref="AT43:AW43"/>
    <mergeCell ref="P43:Q43"/>
    <mergeCell ref="R43:S43"/>
    <mergeCell ref="T43:U43"/>
    <mergeCell ref="V43:W43"/>
    <mergeCell ref="X43:Y43"/>
    <mergeCell ref="Z43:AA43"/>
    <mergeCell ref="BV42:BW42"/>
    <mergeCell ref="B43:D43"/>
    <mergeCell ref="F43:G43"/>
    <mergeCell ref="H43:I43"/>
    <mergeCell ref="J43:K43"/>
    <mergeCell ref="L43:M43"/>
    <mergeCell ref="N43:O43"/>
    <mergeCell ref="AL42:AO42"/>
    <mergeCell ref="AP42:AS42"/>
    <mergeCell ref="AT42:AW42"/>
    <mergeCell ref="AX42:BA42"/>
    <mergeCell ref="BB42:BE42"/>
    <mergeCell ref="BF42:BI42"/>
    <mergeCell ref="V42:W42"/>
    <mergeCell ref="X42:Y42"/>
    <mergeCell ref="Z42:AA42"/>
    <mergeCell ref="AB42:AC42"/>
    <mergeCell ref="AD42:AG42"/>
    <mergeCell ref="AH42:AK42"/>
    <mergeCell ref="BV43:BW43"/>
    <mergeCell ref="B42:D42"/>
    <mergeCell ref="F42:G42"/>
    <mergeCell ref="H42:I42"/>
    <mergeCell ref="J42:K42"/>
    <mergeCell ref="L42:M42"/>
    <mergeCell ref="N42:O42"/>
    <mergeCell ref="P42:Q42"/>
    <mergeCell ref="R42:S42"/>
    <mergeCell ref="T42:U42"/>
    <mergeCell ref="BJ42:BM42"/>
    <mergeCell ref="BN42:BQ42"/>
    <mergeCell ref="BR42:BU42"/>
    <mergeCell ref="AX41:BA41"/>
    <mergeCell ref="BB41:BE41"/>
    <mergeCell ref="BF41:BI41"/>
    <mergeCell ref="BJ41:BM41"/>
    <mergeCell ref="BN41:BQ41"/>
    <mergeCell ref="BR41:BU41"/>
    <mergeCell ref="AB41:AC41"/>
    <mergeCell ref="AD41:AG41"/>
    <mergeCell ref="AH41:AK41"/>
    <mergeCell ref="AL41:AO41"/>
    <mergeCell ref="AP41:AS41"/>
    <mergeCell ref="AT41:AW41"/>
    <mergeCell ref="P41:Q41"/>
    <mergeCell ref="R41:S41"/>
    <mergeCell ref="T41:U41"/>
    <mergeCell ref="V41:W41"/>
    <mergeCell ref="X41:Y41"/>
    <mergeCell ref="Z41:AA41"/>
    <mergeCell ref="BV40:BW40"/>
    <mergeCell ref="B41:D41"/>
    <mergeCell ref="F41:G41"/>
    <mergeCell ref="H41:I41"/>
    <mergeCell ref="J41:K41"/>
    <mergeCell ref="L41:M41"/>
    <mergeCell ref="N41:O41"/>
    <mergeCell ref="AL40:AO40"/>
    <mergeCell ref="AP40:AS40"/>
    <mergeCell ref="AT40:AW40"/>
    <mergeCell ref="AX40:BA40"/>
    <mergeCell ref="BB40:BE40"/>
    <mergeCell ref="BF40:BI40"/>
    <mergeCell ref="V40:W40"/>
    <mergeCell ref="X40:Y40"/>
    <mergeCell ref="Z40:AA40"/>
    <mergeCell ref="AB40:AC40"/>
    <mergeCell ref="AD40:AG40"/>
    <mergeCell ref="AH40:AK40"/>
    <mergeCell ref="BV41:BW41"/>
    <mergeCell ref="B40:D40"/>
    <mergeCell ref="F40:G40"/>
    <mergeCell ref="H40:I40"/>
    <mergeCell ref="J40:K40"/>
    <mergeCell ref="L40:M40"/>
    <mergeCell ref="N40:O40"/>
    <mergeCell ref="P40:Q40"/>
    <mergeCell ref="R40:S40"/>
    <mergeCell ref="T40:U40"/>
    <mergeCell ref="BJ40:BM40"/>
    <mergeCell ref="BN40:BQ40"/>
    <mergeCell ref="BR40:BU40"/>
    <mergeCell ref="AX39:BA39"/>
    <mergeCell ref="BB39:BE39"/>
    <mergeCell ref="BF39:BI39"/>
    <mergeCell ref="BJ39:BM39"/>
    <mergeCell ref="BN39:BQ39"/>
    <mergeCell ref="BR39:BU39"/>
    <mergeCell ref="AB39:AC39"/>
    <mergeCell ref="AD39:AG39"/>
    <mergeCell ref="AH39:AK39"/>
    <mergeCell ref="AL39:AO39"/>
    <mergeCell ref="AP39:AS39"/>
    <mergeCell ref="AT39:AW39"/>
    <mergeCell ref="P39:Q39"/>
    <mergeCell ref="R39:S39"/>
    <mergeCell ref="T39:U39"/>
    <mergeCell ref="V39:W39"/>
    <mergeCell ref="X39:Y39"/>
    <mergeCell ref="Z39:AA39"/>
    <mergeCell ref="BV38:BW38"/>
    <mergeCell ref="B39:D39"/>
    <mergeCell ref="F39:G39"/>
    <mergeCell ref="H39:I39"/>
    <mergeCell ref="J39:K39"/>
    <mergeCell ref="L39:M39"/>
    <mergeCell ref="N39:O39"/>
    <mergeCell ref="AL38:AO38"/>
    <mergeCell ref="AP38:AS38"/>
    <mergeCell ref="AT38:AW38"/>
    <mergeCell ref="AX38:BA38"/>
    <mergeCell ref="BB38:BE38"/>
    <mergeCell ref="BF38:BI38"/>
    <mergeCell ref="V38:W38"/>
    <mergeCell ref="X38:Y38"/>
    <mergeCell ref="Z38:AA38"/>
    <mergeCell ref="AB38:AC38"/>
    <mergeCell ref="AD38:AG38"/>
    <mergeCell ref="AH38:AK38"/>
    <mergeCell ref="BV39:BW39"/>
    <mergeCell ref="B38:D38"/>
    <mergeCell ref="F38:G38"/>
    <mergeCell ref="H38:I38"/>
    <mergeCell ref="J38:K38"/>
    <mergeCell ref="L38:M38"/>
    <mergeCell ref="N38:O38"/>
    <mergeCell ref="P38:Q38"/>
    <mergeCell ref="R38:S38"/>
    <mergeCell ref="T38:U38"/>
    <mergeCell ref="BJ38:BM38"/>
    <mergeCell ref="BN38:BQ38"/>
    <mergeCell ref="BR38:BU38"/>
    <mergeCell ref="AX37:BA37"/>
    <mergeCell ref="BB37:BE37"/>
    <mergeCell ref="BF37:BI37"/>
    <mergeCell ref="BJ37:BM37"/>
    <mergeCell ref="BN37:BQ37"/>
    <mergeCell ref="BR37:BU37"/>
    <mergeCell ref="AB37:AC37"/>
    <mergeCell ref="AD37:AG37"/>
    <mergeCell ref="AH37:AK37"/>
    <mergeCell ref="AL37:AO37"/>
    <mergeCell ref="AP37:AS37"/>
    <mergeCell ref="AT37:AW37"/>
    <mergeCell ref="P37:Q37"/>
    <mergeCell ref="R37:S37"/>
    <mergeCell ref="T37:U37"/>
    <mergeCell ref="V37:W37"/>
    <mergeCell ref="X37:Y37"/>
    <mergeCell ref="Z37:AA37"/>
    <mergeCell ref="BV36:BW36"/>
    <mergeCell ref="B37:D37"/>
    <mergeCell ref="F37:G37"/>
    <mergeCell ref="H37:I37"/>
    <mergeCell ref="J37:K37"/>
    <mergeCell ref="L37:M37"/>
    <mergeCell ref="N37:O37"/>
    <mergeCell ref="AL36:AO36"/>
    <mergeCell ref="AP36:AS36"/>
    <mergeCell ref="AT36:AW36"/>
    <mergeCell ref="AX36:BA36"/>
    <mergeCell ref="BB36:BE36"/>
    <mergeCell ref="BF36:BI36"/>
    <mergeCell ref="V36:W36"/>
    <mergeCell ref="X36:Y36"/>
    <mergeCell ref="Z36:AA36"/>
    <mergeCell ref="AB36:AC36"/>
    <mergeCell ref="AD36:AG36"/>
    <mergeCell ref="AH36:AK36"/>
    <mergeCell ref="BV37:BW37"/>
    <mergeCell ref="B36:D36"/>
    <mergeCell ref="F36:G36"/>
    <mergeCell ref="H36:I36"/>
    <mergeCell ref="J36:K36"/>
    <mergeCell ref="L36:M36"/>
    <mergeCell ref="N36:O36"/>
    <mergeCell ref="P36:Q36"/>
    <mergeCell ref="R36:S36"/>
    <mergeCell ref="T36:U36"/>
    <mergeCell ref="BJ36:BM36"/>
    <mergeCell ref="BN36:BQ36"/>
    <mergeCell ref="BR36:BU36"/>
    <mergeCell ref="AX35:BA35"/>
    <mergeCell ref="BB35:BE35"/>
    <mergeCell ref="BF35:BI35"/>
    <mergeCell ref="BJ35:BM35"/>
    <mergeCell ref="BN35:BQ35"/>
    <mergeCell ref="BR35:BU35"/>
    <mergeCell ref="AB35:AC35"/>
    <mergeCell ref="AD35:AG35"/>
    <mergeCell ref="AH35:AK35"/>
    <mergeCell ref="AL35:AO35"/>
    <mergeCell ref="AP35:AS35"/>
    <mergeCell ref="AT35:AW35"/>
    <mergeCell ref="P35:Q35"/>
    <mergeCell ref="R35:S35"/>
    <mergeCell ref="T35:U35"/>
    <mergeCell ref="V35:W35"/>
    <mergeCell ref="X35:Y35"/>
    <mergeCell ref="Z35:AA35"/>
    <mergeCell ref="BV34:BW34"/>
    <mergeCell ref="B35:D35"/>
    <mergeCell ref="F35:G35"/>
    <mergeCell ref="H35:I35"/>
    <mergeCell ref="J35:K35"/>
    <mergeCell ref="L35:M35"/>
    <mergeCell ref="N35:O35"/>
    <mergeCell ref="AL34:AO34"/>
    <mergeCell ref="AP34:AS34"/>
    <mergeCell ref="AT34:AW34"/>
    <mergeCell ref="AX34:BA34"/>
    <mergeCell ref="BB34:BE34"/>
    <mergeCell ref="BF34:BI34"/>
    <mergeCell ref="V34:W34"/>
    <mergeCell ref="X34:Y34"/>
    <mergeCell ref="Z34:AA34"/>
    <mergeCell ref="AB34:AC34"/>
    <mergeCell ref="AD34:AG34"/>
    <mergeCell ref="AH34:AK34"/>
    <mergeCell ref="BV35:BW35"/>
    <mergeCell ref="B34:D34"/>
    <mergeCell ref="F34:G34"/>
    <mergeCell ref="H34:I34"/>
    <mergeCell ref="J34:K34"/>
    <mergeCell ref="L34:M34"/>
    <mergeCell ref="N34:O34"/>
    <mergeCell ref="P34:Q34"/>
    <mergeCell ref="R34:S34"/>
    <mergeCell ref="T34:U34"/>
    <mergeCell ref="BJ34:BM34"/>
    <mergeCell ref="BN34:BQ34"/>
    <mergeCell ref="BR34:BU34"/>
    <mergeCell ref="AX33:BA33"/>
    <mergeCell ref="BB33:BE33"/>
    <mergeCell ref="BF33:BI33"/>
    <mergeCell ref="BJ33:BM33"/>
    <mergeCell ref="BN33:BQ33"/>
    <mergeCell ref="BR33:BU33"/>
    <mergeCell ref="AB33:AC33"/>
    <mergeCell ref="AD33:AG33"/>
    <mergeCell ref="AH33:AK33"/>
    <mergeCell ref="AL33:AO33"/>
    <mergeCell ref="AP33:AS33"/>
    <mergeCell ref="AT33:AW33"/>
    <mergeCell ref="P33:Q33"/>
    <mergeCell ref="R33:S33"/>
    <mergeCell ref="T33:U33"/>
    <mergeCell ref="V33:W33"/>
    <mergeCell ref="X33:Y33"/>
    <mergeCell ref="Z33:AA33"/>
    <mergeCell ref="BV32:BW32"/>
    <mergeCell ref="B33:D33"/>
    <mergeCell ref="F33:G33"/>
    <mergeCell ref="H33:I33"/>
    <mergeCell ref="J33:K33"/>
    <mergeCell ref="L33:M33"/>
    <mergeCell ref="N33:O33"/>
    <mergeCell ref="AL32:AO32"/>
    <mergeCell ref="AP32:AS32"/>
    <mergeCell ref="AT32:AW32"/>
    <mergeCell ref="AX32:BA32"/>
    <mergeCell ref="BB32:BE32"/>
    <mergeCell ref="BF32:BI32"/>
    <mergeCell ref="V32:W32"/>
    <mergeCell ref="X32:Y32"/>
    <mergeCell ref="Z32:AA32"/>
    <mergeCell ref="AB32:AC32"/>
    <mergeCell ref="AD32:AG32"/>
    <mergeCell ref="AH32:AK32"/>
    <mergeCell ref="BV33:BW33"/>
    <mergeCell ref="B32:D32"/>
    <mergeCell ref="F32:G32"/>
    <mergeCell ref="H32:I32"/>
    <mergeCell ref="J32:K32"/>
    <mergeCell ref="L32:M32"/>
    <mergeCell ref="N32:O32"/>
    <mergeCell ref="P32:Q32"/>
    <mergeCell ref="R32:S32"/>
    <mergeCell ref="T32:U32"/>
    <mergeCell ref="BJ32:BM32"/>
    <mergeCell ref="BN32:BQ32"/>
    <mergeCell ref="BR32:BU32"/>
    <mergeCell ref="AX31:BA31"/>
    <mergeCell ref="BB31:BE31"/>
    <mergeCell ref="BF31:BI31"/>
    <mergeCell ref="BJ31:BM31"/>
    <mergeCell ref="BN31:BQ31"/>
    <mergeCell ref="BR31:BU31"/>
    <mergeCell ref="AB31:AC31"/>
    <mergeCell ref="AD31:AG31"/>
    <mergeCell ref="AH31:AK31"/>
    <mergeCell ref="AL31:AO31"/>
    <mergeCell ref="AP31:AS31"/>
    <mergeCell ref="AT31:AW31"/>
    <mergeCell ref="P31:Q31"/>
    <mergeCell ref="R31:S31"/>
    <mergeCell ref="T31:U31"/>
    <mergeCell ref="V31:W31"/>
    <mergeCell ref="X31:Y31"/>
    <mergeCell ref="Z31:AA31"/>
    <mergeCell ref="BV30:BW30"/>
    <mergeCell ref="B31:D31"/>
    <mergeCell ref="F31:G31"/>
    <mergeCell ref="H31:I31"/>
    <mergeCell ref="J31:K31"/>
    <mergeCell ref="L31:M31"/>
    <mergeCell ref="N31:O31"/>
    <mergeCell ref="AL30:AO30"/>
    <mergeCell ref="AP30:AS30"/>
    <mergeCell ref="AT30:AW30"/>
    <mergeCell ref="AX30:BA30"/>
    <mergeCell ref="BB30:BE30"/>
    <mergeCell ref="BF30:BI30"/>
    <mergeCell ref="V30:W30"/>
    <mergeCell ref="X30:Y30"/>
    <mergeCell ref="Z30:AA30"/>
    <mergeCell ref="AB30:AC30"/>
    <mergeCell ref="AD30:AG30"/>
    <mergeCell ref="AH30:AK30"/>
    <mergeCell ref="BV31:BW31"/>
    <mergeCell ref="B30:D30"/>
    <mergeCell ref="F30:G30"/>
    <mergeCell ref="H30:I30"/>
    <mergeCell ref="J30:K30"/>
    <mergeCell ref="L30:M30"/>
    <mergeCell ref="N30:O30"/>
    <mergeCell ref="P30:Q30"/>
    <mergeCell ref="R30:S30"/>
    <mergeCell ref="T30:U30"/>
    <mergeCell ref="BJ30:BM30"/>
    <mergeCell ref="BN30:BQ30"/>
    <mergeCell ref="BR30:BU30"/>
    <mergeCell ref="AX29:BA29"/>
    <mergeCell ref="BB29:BE29"/>
    <mergeCell ref="BF29:BI29"/>
    <mergeCell ref="BJ29:BM29"/>
    <mergeCell ref="BN29:BQ29"/>
    <mergeCell ref="BR29:BU29"/>
    <mergeCell ref="AB29:AC29"/>
    <mergeCell ref="AD29:AG29"/>
    <mergeCell ref="AH29:AK29"/>
    <mergeCell ref="AL29:AO29"/>
    <mergeCell ref="AP29:AS29"/>
    <mergeCell ref="AT29:AW29"/>
    <mergeCell ref="P29:Q29"/>
    <mergeCell ref="R29:S29"/>
    <mergeCell ref="T29:U29"/>
    <mergeCell ref="V29:W29"/>
    <mergeCell ref="X29:Y29"/>
    <mergeCell ref="Z29:AA29"/>
    <mergeCell ref="BV28:BW28"/>
    <mergeCell ref="B29:D29"/>
    <mergeCell ref="F29:G29"/>
    <mergeCell ref="H29:I29"/>
    <mergeCell ref="J29:K29"/>
    <mergeCell ref="L29:M29"/>
    <mergeCell ref="N29:O29"/>
    <mergeCell ref="AL28:AO28"/>
    <mergeCell ref="AP28:AS28"/>
    <mergeCell ref="AT28:AW28"/>
    <mergeCell ref="AX28:BA28"/>
    <mergeCell ref="BB28:BE28"/>
    <mergeCell ref="BF28:BI28"/>
    <mergeCell ref="V28:W28"/>
    <mergeCell ref="X28:Y28"/>
    <mergeCell ref="Z28:AA28"/>
    <mergeCell ref="AB28:AC28"/>
    <mergeCell ref="AD28:AG28"/>
    <mergeCell ref="AH28:AK28"/>
    <mergeCell ref="BV29:BW29"/>
    <mergeCell ref="B28:D28"/>
    <mergeCell ref="F28:G28"/>
    <mergeCell ref="H28:I28"/>
    <mergeCell ref="J28:K28"/>
    <mergeCell ref="L28:M28"/>
    <mergeCell ref="N28:O28"/>
    <mergeCell ref="P28:Q28"/>
    <mergeCell ref="R28:S28"/>
    <mergeCell ref="T28:U28"/>
    <mergeCell ref="BJ28:BM28"/>
    <mergeCell ref="BN28:BQ28"/>
    <mergeCell ref="BR28:BU28"/>
    <mergeCell ref="AX27:BA27"/>
    <mergeCell ref="BB27:BE27"/>
    <mergeCell ref="BF27:BI27"/>
    <mergeCell ref="BJ27:BM27"/>
    <mergeCell ref="BN27:BQ27"/>
    <mergeCell ref="BR27:BU27"/>
    <mergeCell ref="AB27:AC27"/>
    <mergeCell ref="AD27:AG27"/>
    <mergeCell ref="AH27:AK27"/>
    <mergeCell ref="AL27:AO27"/>
    <mergeCell ref="AP27:AS27"/>
    <mergeCell ref="AT27:AW27"/>
    <mergeCell ref="P27:Q27"/>
    <mergeCell ref="R27:S27"/>
    <mergeCell ref="T27:U27"/>
    <mergeCell ref="V27:W27"/>
    <mergeCell ref="X27:Y27"/>
    <mergeCell ref="Z27:AA27"/>
    <mergeCell ref="BV26:BW26"/>
    <mergeCell ref="B27:D27"/>
    <mergeCell ref="F27:G27"/>
    <mergeCell ref="H27:I27"/>
    <mergeCell ref="J27:K27"/>
    <mergeCell ref="L27:M27"/>
    <mergeCell ref="N27:O27"/>
    <mergeCell ref="AL26:AO26"/>
    <mergeCell ref="AP26:AS26"/>
    <mergeCell ref="AT26:AW26"/>
    <mergeCell ref="AX26:BA26"/>
    <mergeCell ref="BB26:BE26"/>
    <mergeCell ref="BF26:BI26"/>
    <mergeCell ref="V26:W26"/>
    <mergeCell ref="X26:Y26"/>
    <mergeCell ref="Z26:AA26"/>
    <mergeCell ref="AB26:AC26"/>
    <mergeCell ref="AD26:AG26"/>
    <mergeCell ref="AH26:AK26"/>
    <mergeCell ref="BV27:BW27"/>
    <mergeCell ref="B26:D26"/>
    <mergeCell ref="F26:G26"/>
    <mergeCell ref="H26:I26"/>
    <mergeCell ref="J26:K26"/>
    <mergeCell ref="L26:M26"/>
    <mergeCell ref="N26:O26"/>
    <mergeCell ref="P26:Q26"/>
    <mergeCell ref="R26:S26"/>
    <mergeCell ref="T26:U26"/>
    <mergeCell ref="BJ26:BM26"/>
    <mergeCell ref="BN26:BQ26"/>
    <mergeCell ref="BR26:BU26"/>
    <mergeCell ref="AX25:BA25"/>
    <mergeCell ref="BB25:BE25"/>
    <mergeCell ref="BF25:BI25"/>
    <mergeCell ref="BJ25:BM25"/>
    <mergeCell ref="BN25:BQ25"/>
    <mergeCell ref="BR25:BU25"/>
    <mergeCell ref="AB25:AC25"/>
    <mergeCell ref="AD25:AG25"/>
    <mergeCell ref="AH25:AK25"/>
    <mergeCell ref="AL25:AO25"/>
    <mergeCell ref="AP25:AS25"/>
    <mergeCell ref="AT25:AW25"/>
    <mergeCell ref="P25:Q25"/>
    <mergeCell ref="R25:S25"/>
    <mergeCell ref="T25:U25"/>
    <mergeCell ref="V25:W25"/>
    <mergeCell ref="X25:Y25"/>
    <mergeCell ref="Z25:AA25"/>
    <mergeCell ref="BV24:BW24"/>
    <mergeCell ref="B25:D25"/>
    <mergeCell ref="F25:G25"/>
    <mergeCell ref="H25:I25"/>
    <mergeCell ref="J25:K25"/>
    <mergeCell ref="L25:M25"/>
    <mergeCell ref="N25:O25"/>
    <mergeCell ref="AL24:AO24"/>
    <mergeCell ref="AP24:AS24"/>
    <mergeCell ref="AT24:AW24"/>
    <mergeCell ref="AX24:BA24"/>
    <mergeCell ref="BB24:BE24"/>
    <mergeCell ref="BF24:BI24"/>
    <mergeCell ref="V24:W24"/>
    <mergeCell ref="X24:Y24"/>
    <mergeCell ref="Z24:AA24"/>
    <mergeCell ref="AB24:AC24"/>
    <mergeCell ref="AD24:AG24"/>
    <mergeCell ref="AH24:AK24"/>
    <mergeCell ref="BV25:BW25"/>
    <mergeCell ref="B24:D24"/>
    <mergeCell ref="F24:G24"/>
    <mergeCell ref="H24:I24"/>
    <mergeCell ref="J24:K24"/>
    <mergeCell ref="L24:M24"/>
    <mergeCell ref="N24:O24"/>
    <mergeCell ref="P24:Q24"/>
    <mergeCell ref="R24:S24"/>
    <mergeCell ref="T24:U24"/>
    <mergeCell ref="BJ24:BM24"/>
    <mergeCell ref="BN24:BQ24"/>
    <mergeCell ref="BR24:BU24"/>
    <mergeCell ref="AX23:BA23"/>
    <mergeCell ref="BB23:BE23"/>
    <mergeCell ref="BF23:BI23"/>
    <mergeCell ref="BJ23:BM23"/>
    <mergeCell ref="BN23:BQ23"/>
    <mergeCell ref="BR23:BU23"/>
    <mergeCell ref="AB23:AC23"/>
    <mergeCell ref="AD23:AG23"/>
    <mergeCell ref="AH23:AK23"/>
    <mergeCell ref="AL23:AO23"/>
    <mergeCell ref="AP23:AS23"/>
    <mergeCell ref="AT23:AW23"/>
    <mergeCell ref="P23:Q23"/>
    <mergeCell ref="R23:S23"/>
    <mergeCell ref="T23:U23"/>
    <mergeCell ref="V23:W23"/>
    <mergeCell ref="X23:Y23"/>
    <mergeCell ref="Z23:AA23"/>
    <mergeCell ref="BV22:BW22"/>
    <mergeCell ref="B23:D23"/>
    <mergeCell ref="F23:G23"/>
    <mergeCell ref="H23:I23"/>
    <mergeCell ref="J23:K23"/>
    <mergeCell ref="L23:M23"/>
    <mergeCell ref="N23:O23"/>
    <mergeCell ref="AL22:AO22"/>
    <mergeCell ref="AP22:AS22"/>
    <mergeCell ref="AT22:AW22"/>
    <mergeCell ref="AX22:BA22"/>
    <mergeCell ref="BB22:BE22"/>
    <mergeCell ref="BF22:BI22"/>
    <mergeCell ref="V22:W22"/>
    <mergeCell ref="X22:Y22"/>
    <mergeCell ref="Z22:AA22"/>
    <mergeCell ref="AB22:AC22"/>
    <mergeCell ref="AD22:AG22"/>
    <mergeCell ref="AH22:AK22"/>
    <mergeCell ref="BV23:BW23"/>
    <mergeCell ref="B22:D22"/>
    <mergeCell ref="F22:G22"/>
    <mergeCell ref="H22:I22"/>
    <mergeCell ref="J22:K22"/>
    <mergeCell ref="L22:M22"/>
    <mergeCell ref="N22:O22"/>
    <mergeCell ref="P22:Q22"/>
    <mergeCell ref="R22:S22"/>
    <mergeCell ref="T22:U22"/>
    <mergeCell ref="BJ22:BM22"/>
    <mergeCell ref="BN22:BQ22"/>
    <mergeCell ref="BR22:BU22"/>
    <mergeCell ref="AX21:BA21"/>
    <mergeCell ref="BB21:BE21"/>
    <mergeCell ref="BF21:BI21"/>
    <mergeCell ref="BJ21:BM21"/>
    <mergeCell ref="BN21:BQ21"/>
    <mergeCell ref="BR21:BU21"/>
    <mergeCell ref="AB21:AC21"/>
    <mergeCell ref="AD21:AG21"/>
    <mergeCell ref="AH21:AK21"/>
    <mergeCell ref="AL21:AO21"/>
    <mergeCell ref="AP21:AS21"/>
    <mergeCell ref="AT21:AW21"/>
    <mergeCell ref="P21:Q21"/>
    <mergeCell ref="R21:S21"/>
    <mergeCell ref="T21:U21"/>
    <mergeCell ref="V21:W21"/>
    <mergeCell ref="X21:Y21"/>
    <mergeCell ref="Z21:AA21"/>
    <mergeCell ref="BV20:BW20"/>
    <mergeCell ref="B21:D21"/>
    <mergeCell ref="F21:G21"/>
    <mergeCell ref="H21:I21"/>
    <mergeCell ref="J21:K21"/>
    <mergeCell ref="L21:M21"/>
    <mergeCell ref="N21:O21"/>
    <mergeCell ref="AL20:AO20"/>
    <mergeCell ref="AP20:AS20"/>
    <mergeCell ref="AT20:AW20"/>
    <mergeCell ref="AX20:BA20"/>
    <mergeCell ref="BB20:BE20"/>
    <mergeCell ref="BF20:BI20"/>
    <mergeCell ref="V20:W20"/>
    <mergeCell ref="X20:Y20"/>
    <mergeCell ref="Z20:AA20"/>
    <mergeCell ref="AB20:AC20"/>
    <mergeCell ref="AD20:AG20"/>
    <mergeCell ref="AH20:AK20"/>
    <mergeCell ref="BV21:BW21"/>
    <mergeCell ref="B20:D20"/>
    <mergeCell ref="F20:G20"/>
    <mergeCell ref="H20:I20"/>
    <mergeCell ref="J20:K20"/>
    <mergeCell ref="L20:M20"/>
    <mergeCell ref="N20:O20"/>
    <mergeCell ref="P20:Q20"/>
    <mergeCell ref="R20:S20"/>
    <mergeCell ref="T20:U20"/>
    <mergeCell ref="BJ20:BM20"/>
    <mergeCell ref="BN20:BQ20"/>
    <mergeCell ref="BR20:BU20"/>
    <mergeCell ref="AX19:BA19"/>
    <mergeCell ref="BB19:BE19"/>
    <mergeCell ref="BF19:BI19"/>
    <mergeCell ref="BJ19:BM19"/>
    <mergeCell ref="BN19:BQ19"/>
    <mergeCell ref="BR19:BU19"/>
    <mergeCell ref="AB19:AC19"/>
    <mergeCell ref="AD19:AG19"/>
    <mergeCell ref="AH19:AK19"/>
    <mergeCell ref="AL19:AO19"/>
    <mergeCell ref="AP19:AS19"/>
    <mergeCell ref="AT19:AW19"/>
    <mergeCell ref="P19:Q19"/>
    <mergeCell ref="R19:S19"/>
    <mergeCell ref="T19:U19"/>
    <mergeCell ref="V19:W19"/>
    <mergeCell ref="X19:Y19"/>
    <mergeCell ref="Z19:AA19"/>
    <mergeCell ref="BV18:BW18"/>
    <mergeCell ref="B19:D19"/>
    <mergeCell ref="F19:G19"/>
    <mergeCell ref="H19:I19"/>
    <mergeCell ref="J19:K19"/>
    <mergeCell ref="L19:M19"/>
    <mergeCell ref="N19:O19"/>
    <mergeCell ref="AL18:AO18"/>
    <mergeCell ref="AP18:AS18"/>
    <mergeCell ref="AT18:AW18"/>
    <mergeCell ref="AX18:BA18"/>
    <mergeCell ref="BB18:BE18"/>
    <mergeCell ref="BF18:BI18"/>
    <mergeCell ref="V18:W18"/>
    <mergeCell ref="X18:Y18"/>
    <mergeCell ref="Z18:AA18"/>
    <mergeCell ref="AB18:AC18"/>
    <mergeCell ref="AD18:AG18"/>
    <mergeCell ref="AH18:AK18"/>
    <mergeCell ref="BV19:BW19"/>
    <mergeCell ref="B18:D18"/>
    <mergeCell ref="F18:G18"/>
    <mergeCell ref="H18:I18"/>
    <mergeCell ref="J18:K18"/>
    <mergeCell ref="L18:M18"/>
    <mergeCell ref="N18:O18"/>
    <mergeCell ref="P18:Q18"/>
    <mergeCell ref="R18:S18"/>
    <mergeCell ref="T18:U18"/>
    <mergeCell ref="BJ18:BM18"/>
    <mergeCell ref="BN18:BQ18"/>
    <mergeCell ref="BR18:BU18"/>
    <mergeCell ref="AX17:BA17"/>
    <mergeCell ref="BB17:BE17"/>
    <mergeCell ref="BF17:BI17"/>
    <mergeCell ref="BJ17:BM17"/>
    <mergeCell ref="BN17:BQ17"/>
    <mergeCell ref="BR17:BU17"/>
    <mergeCell ref="AB17:AC17"/>
    <mergeCell ref="AD17:AG17"/>
    <mergeCell ref="AH17:AK17"/>
    <mergeCell ref="AL17:AO17"/>
    <mergeCell ref="AP17:AS17"/>
    <mergeCell ref="AT17:AW17"/>
    <mergeCell ref="P17:Q17"/>
    <mergeCell ref="R17:S17"/>
    <mergeCell ref="T17:U17"/>
    <mergeCell ref="V17:W17"/>
    <mergeCell ref="X17:Y17"/>
    <mergeCell ref="Z17:AA17"/>
    <mergeCell ref="BV16:BW16"/>
    <mergeCell ref="B17:D17"/>
    <mergeCell ref="F17:G17"/>
    <mergeCell ref="H17:I17"/>
    <mergeCell ref="J17:K17"/>
    <mergeCell ref="L17:M17"/>
    <mergeCell ref="N17:O17"/>
    <mergeCell ref="AL16:AO16"/>
    <mergeCell ref="AP16:AS16"/>
    <mergeCell ref="AT16:AW16"/>
    <mergeCell ref="AX16:BA16"/>
    <mergeCell ref="BB16:BE16"/>
    <mergeCell ref="BF16:BI16"/>
    <mergeCell ref="V16:W16"/>
    <mergeCell ref="X16:Y16"/>
    <mergeCell ref="Z16:AA16"/>
    <mergeCell ref="AB16:AC16"/>
    <mergeCell ref="AD16:AG16"/>
    <mergeCell ref="AH16:AK16"/>
    <mergeCell ref="BV17:BW17"/>
    <mergeCell ref="B16:D16"/>
    <mergeCell ref="F16:G16"/>
    <mergeCell ref="H16:I16"/>
    <mergeCell ref="J16:K16"/>
    <mergeCell ref="L16:M16"/>
    <mergeCell ref="N16:O16"/>
    <mergeCell ref="P16:Q16"/>
    <mergeCell ref="R16:S16"/>
    <mergeCell ref="T16:U16"/>
    <mergeCell ref="BJ16:BM16"/>
    <mergeCell ref="BN16:BQ16"/>
    <mergeCell ref="BR16:BU16"/>
    <mergeCell ref="AX15:BA15"/>
    <mergeCell ref="BB15:BE15"/>
    <mergeCell ref="BF15:BI15"/>
    <mergeCell ref="BJ15:BM15"/>
    <mergeCell ref="BN15:BQ15"/>
    <mergeCell ref="BR15:BU15"/>
    <mergeCell ref="AB15:AC15"/>
    <mergeCell ref="AD15:AG15"/>
    <mergeCell ref="AH15:AK15"/>
    <mergeCell ref="AL15:AO15"/>
    <mergeCell ref="AP15:AS15"/>
    <mergeCell ref="AT15:AW15"/>
    <mergeCell ref="P15:Q15"/>
    <mergeCell ref="R15:S15"/>
    <mergeCell ref="T15:U15"/>
    <mergeCell ref="V15:W15"/>
    <mergeCell ref="X15:Y15"/>
    <mergeCell ref="Z15:AA15"/>
    <mergeCell ref="BV14:BW14"/>
    <mergeCell ref="B15:D15"/>
    <mergeCell ref="F15:G15"/>
    <mergeCell ref="H15:I15"/>
    <mergeCell ref="J15:K15"/>
    <mergeCell ref="L15:M15"/>
    <mergeCell ref="N15:O15"/>
    <mergeCell ref="AL14:AO14"/>
    <mergeCell ref="AP14:AS14"/>
    <mergeCell ref="AT14:AW14"/>
    <mergeCell ref="AX14:BA14"/>
    <mergeCell ref="BB14:BE14"/>
    <mergeCell ref="BF14:BI14"/>
    <mergeCell ref="V14:W14"/>
    <mergeCell ref="X14:Y14"/>
    <mergeCell ref="Z14:AA14"/>
    <mergeCell ref="AB14:AC14"/>
    <mergeCell ref="AD14:AG14"/>
    <mergeCell ref="AH14:AK14"/>
    <mergeCell ref="BV15:BW15"/>
    <mergeCell ref="B14:D14"/>
    <mergeCell ref="F14:G14"/>
    <mergeCell ref="H14:I14"/>
    <mergeCell ref="J14:K14"/>
    <mergeCell ref="L14:M14"/>
    <mergeCell ref="N14:O14"/>
    <mergeCell ref="P14:Q14"/>
    <mergeCell ref="R14:S14"/>
    <mergeCell ref="T14:U14"/>
    <mergeCell ref="BJ14:BM14"/>
    <mergeCell ref="BN14:BQ14"/>
    <mergeCell ref="BR14:BU14"/>
    <mergeCell ref="AH12:AK12"/>
    <mergeCell ref="BV13:BW13"/>
    <mergeCell ref="B12:D12"/>
    <mergeCell ref="F12:G12"/>
    <mergeCell ref="H12:I12"/>
    <mergeCell ref="J12:K12"/>
    <mergeCell ref="L12:M12"/>
    <mergeCell ref="N12:O12"/>
    <mergeCell ref="P12:Q12"/>
    <mergeCell ref="R12:S12"/>
    <mergeCell ref="T12:U12"/>
    <mergeCell ref="AX13:BA13"/>
    <mergeCell ref="BB13:BE13"/>
    <mergeCell ref="BF13:BI13"/>
    <mergeCell ref="BJ13:BM13"/>
    <mergeCell ref="BN13:BQ13"/>
    <mergeCell ref="BR13:BU13"/>
    <mergeCell ref="AB13:AC13"/>
    <mergeCell ref="AD13:AG13"/>
    <mergeCell ref="AH13:AK13"/>
    <mergeCell ref="AL13:AO13"/>
    <mergeCell ref="AP13:AS13"/>
    <mergeCell ref="AT13:AW13"/>
    <mergeCell ref="P13:Q13"/>
    <mergeCell ref="R13:S13"/>
    <mergeCell ref="T13:U13"/>
    <mergeCell ref="V13:W13"/>
    <mergeCell ref="X13:Y13"/>
    <mergeCell ref="Z13:AA13"/>
    <mergeCell ref="AB11:AC11"/>
    <mergeCell ref="AD11:AG11"/>
    <mergeCell ref="AH11:AK11"/>
    <mergeCell ref="AL11:AO11"/>
    <mergeCell ref="AP11:AS11"/>
    <mergeCell ref="AT11:AW11"/>
    <mergeCell ref="P11:Q11"/>
    <mergeCell ref="R11:S11"/>
    <mergeCell ref="T11:U11"/>
    <mergeCell ref="V11:W11"/>
    <mergeCell ref="X11:Y11"/>
    <mergeCell ref="Z11:AA11"/>
    <mergeCell ref="BN12:BQ12"/>
    <mergeCell ref="BR12:BU12"/>
    <mergeCell ref="BV12:BW12"/>
    <mergeCell ref="B13:D13"/>
    <mergeCell ref="F13:G13"/>
    <mergeCell ref="H13:I13"/>
    <mergeCell ref="J13:K13"/>
    <mergeCell ref="L13:M13"/>
    <mergeCell ref="N13:O13"/>
    <mergeCell ref="AL12:AO12"/>
    <mergeCell ref="AP12:AS12"/>
    <mergeCell ref="AT12:AW12"/>
    <mergeCell ref="AX12:BA12"/>
    <mergeCell ref="BB12:BE12"/>
    <mergeCell ref="BF12:BI12"/>
    <mergeCell ref="V12:W12"/>
    <mergeCell ref="X12:Y12"/>
    <mergeCell ref="Z12:AA12"/>
    <mergeCell ref="AB12:AC12"/>
    <mergeCell ref="AD12:AG12"/>
    <mergeCell ref="B11:D11"/>
    <mergeCell ref="F11:G11"/>
    <mergeCell ref="H11:I11"/>
    <mergeCell ref="J11:K11"/>
    <mergeCell ref="BJ12:BM12"/>
    <mergeCell ref="L11:M11"/>
    <mergeCell ref="N11:O11"/>
    <mergeCell ref="BB10:BE10"/>
    <mergeCell ref="BF10:BI10"/>
    <mergeCell ref="BJ10:BM10"/>
    <mergeCell ref="BN10:BQ10"/>
    <mergeCell ref="BR10:BU10"/>
    <mergeCell ref="BV10:BW10"/>
    <mergeCell ref="AD10:AG10"/>
    <mergeCell ref="AH10:AK10"/>
    <mergeCell ref="AL10:AO10"/>
    <mergeCell ref="AP10:AS10"/>
    <mergeCell ref="AT10:AW10"/>
    <mergeCell ref="AX10:BA10"/>
    <mergeCell ref="R10:S10"/>
    <mergeCell ref="T10:U10"/>
    <mergeCell ref="V10:W10"/>
    <mergeCell ref="X10:Y10"/>
    <mergeCell ref="Z10:AA10"/>
    <mergeCell ref="AB10:AC10"/>
    <mergeCell ref="BV11:BW11"/>
    <mergeCell ref="AX11:BA11"/>
    <mergeCell ref="BB11:BE11"/>
    <mergeCell ref="BF11:BI11"/>
    <mergeCell ref="BJ11:BM11"/>
    <mergeCell ref="BN11:BQ11"/>
    <mergeCell ref="BR11:BU11"/>
    <mergeCell ref="A8:A9"/>
    <mergeCell ref="B8:D9"/>
    <mergeCell ref="E8:E9"/>
    <mergeCell ref="F8:AO8"/>
    <mergeCell ref="AP8:BA8"/>
    <mergeCell ref="BB8:BQ8"/>
    <mergeCell ref="BN9:BQ9"/>
    <mergeCell ref="BR9:BU9"/>
    <mergeCell ref="BV9:BW9"/>
    <mergeCell ref="B10:D10"/>
    <mergeCell ref="F10:G10"/>
    <mergeCell ref="H10:I10"/>
    <mergeCell ref="J10:K10"/>
    <mergeCell ref="L10:M10"/>
    <mergeCell ref="N10:O10"/>
    <mergeCell ref="P10:Q10"/>
    <mergeCell ref="AP9:AS9"/>
    <mergeCell ref="AT9:AW9"/>
    <mergeCell ref="AX9:BA9"/>
    <mergeCell ref="BB9:BE9"/>
    <mergeCell ref="BF9:BI9"/>
    <mergeCell ref="BJ9:BM9"/>
    <mergeCell ref="X9:Y9"/>
    <mergeCell ref="Z9:AA9"/>
    <mergeCell ref="AB9:AC9"/>
    <mergeCell ref="AD9:AG9"/>
    <mergeCell ref="AH9:AK9"/>
    <mergeCell ref="AL9:AO9"/>
    <mergeCell ref="BC2:BE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AC2:AF2"/>
    <mergeCell ref="AL2:AN2"/>
    <mergeCell ref="AP2:AR2"/>
    <mergeCell ref="AT2:AW2"/>
    <mergeCell ref="AY2:BA2"/>
    <mergeCell ref="BR8:CA8"/>
    <mergeCell ref="F9:G9"/>
    <mergeCell ref="H9:I9"/>
    <mergeCell ref="J9:K9"/>
    <mergeCell ref="L9:M9"/>
    <mergeCell ref="N9:O9"/>
    <mergeCell ref="P9:Q9"/>
    <mergeCell ref="R9:S9"/>
    <mergeCell ref="T9:U9"/>
    <mergeCell ref="V9:W9"/>
    <mergeCell ref="BG4:BL4"/>
    <mergeCell ref="BN4:BU4"/>
    <mergeCell ref="D5:G5"/>
    <mergeCell ref="AB6:BA6"/>
  </mergeCells>
  <conditionalFormatting sqref="BB10:BE59">
    <cfRule type="cellIs" dxfId="11" priority="2" operator="lessThan">
      <formula>60</formula>
    </cfRule>
  </conditionalFormatting>
  <conditionalFormatting sqref="BJ10:BM59">
    <cfRule type="cellIs" dxfId="10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61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K2" s="113"/>
      <c r="AO2" s="113"/>
      <c r="AP2" s="246" t="s">
        <v>88</v>
      </c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61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64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64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64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"&amp;DataInduk!$H$25&amp;IF(DataInduk!$H$4="Pesantren"," Santri ",IF(DataInduk!$H$4="Sekolah"," Siswa "," 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)&amp;"K "),   ((                     IF(LEN(DataInduk!$D$29&gt;4),LEFT(DataInduk!$D$29,4),DataInduk!$D$29)                    )&amp;".11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&amp;IF(OR(DataInduk!$H$35="",DataInduk!$H$35=1),"",IF(DataInduk!$H$37="ABC","D ",".4 ") )           &amp;IF(DataInduk!$H$31="Putra","Putra",IF(DataInduk!$H$31="Putri","Putri",""))                   )    )</f>
        <v xml:space="preserve"> Rekap Nilai Pelajaran Maddah 2 Santri Kelas 2D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)&amp;"K "),   ((                     IF(LEN(DataInduk!$D$29&gt;4),LEFT(DataInduk!$D$29,4),DataInduk!$D$29)                    )&amp;".11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&amp;IF(OR(DataInduk!$H$35="",DataInduk!$H$35=1),"",IF(DataInduk!$H$37="ABC","D ",".4 ") )           &amp;IF(DataInduk!$H$31="Putra","Pa",IF(DataInduk!$H$31="Putri","Pi",""))                   )    )&amp;" : "&amp;DataInduk!$H$45</f>
        <v xml:space="preserve">Wali Kelas 2D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 t="s">
        <v>42</v>
      </c>
      <c r="BY9" s="101" t="s">
        <v>43</v>
      </c>
      <c r="BZ9" s="103" t="s">
        <v>44</v>
      </c>
      <c r="CA9" s="104" t="s">
        <v>41</v>
      </c>
    </row>
    <row r="10" spans="1:91">
      <c r="A10" s="105">
        <v>1</v>
      </c>
      <c r="B10" s="259" t="str">
        <f>IF('2_D'!$B9="","",'2_D'!$B9)</f>
        <v/>
      </c>
      <c r="C10" s="260"/>
      <c r="D10" s="261"/>
      <c r="E10" s="109" t="str">
        <f>IF('2_B'!$E9="","",'2_B'!$E9)</f>
        <v/>
      </c>
      <c r="F10" s="308"/>
      <c r="G10" s="309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KD2D!$CB10</f>
        <v/>
      </c>
      <c r="AC10" s="420"/>
      <c r="AD10" s="418" t="str">
        <f>IF(COUNT(F10:AC10)=0,"",(AVERAGE(F10:AC10))*2)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342" t="str">
        <f>IF(AND(COUNT(AL10)=0,COUNT(AX10)=0),"",IF(COUNT(AX10)=0,AL10,IF(COUNT(AL10)=0,AX10,AL10+AX10)))</f>
        <v/>
      </c>
      <c r="BC10" s="343"/>
      <c r="BD10" s="343"/>
      <c r="BE10" s="475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IF(OR(COUNT(AL10)=0,COUNT(AX10)=0),"",IF(OR((AL10+AX10)&gt;60,(AL10+AX10)=60),(BB10*DataInduk!$H$27),IF(COUNT(BF10)=0,"",BJ10*DataInduk!$H$27)))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 t="str">
        <f>P2B!$BX9</f>
        <v/>
      </c>
      <c r="BY10" s="117" t="str">
        <f>P2B!$BY9</f>
        <v/>
      </c>
      <c r="BZ10" s="117" t="str">
        <f>P2B!$BZ9</f>
        <v/>
      </c>
      <c r="CA10" s="117" t="str">
        <f>P2B!$CA9</f>
        <v/>
      </c>
    </row>
    <row r="11" spans="1:91">
      <c r="A11" s="106">
        <v>2</v>
      </c>
      <c r="B11" s="250" t="str">
        <f>IF('2_D'!$B10="","",'2_D'!$B10)</f>
        <v/>
      </c>
      <c r="C11" s="251"/>
      <c r="D11" s="252"/>
      <c r="E11" s="110" t="str">
        <f>IF('2_B'!$E10="","",'2_B'!$E10)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KD2D!$CB11</f>
        <v/>
      </c>
      <c r="AC11" s="385"/>
      <c r="AD11" s="384" t="str">
        <f>IF(COUNT(F11:AC11)=0,"",(AVERAGE(F11:AC11))*2)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IF(OR(COUNT(AL11)=0,COUNT(AX11)=0),"",IF(OR((AL11+AX11)&gt;60,(AL11+AX11)=60),(BB11*DataInduk!$H$27),IF(COUNT(BF11)=0,"",BJ11*DataInduk!$H$27)))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P2B!$BX10</f>
        <v/>
      </c>
      <c r="BY11" s="118" t="str">
        <f>P2B!$BY10</f>
        <v/>
      </c>
      <c r="BZ11" s="118" t="str">
        <f>P2B!$BZ10</f>
        <v/>
      </c>
      <c r="CA11" s="118" t="str">
        <f>P2B!$CA10</f>
        <v/>
      </c>
    </row>
    <row r="12" spans="1:91" ht="15" customHeight="1">
      <c r="A12" s="107">
        <v>3</v>
      </c>
      <c r="B12" s="253" t="str">
        <f>IF('2_D'!$B11="","",'2_D'!$B11)</f>
        <v/>
      </c>
      <c r="C12" s="254"/>
      <c r="D12" s="255"/>
      <c r="E12" s="111" t="str">
        <f>IF('2_B'!$E11="","",'2_B'!$E11)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KD2D!$CB12</f>
        <v/>
      </c>
      <c r="AC12" s="402"/>
      <c r="AD12" s="400" t="str">
        <f>IF(COUNT(F12:AC12)=0,"",(AVERAGE(F12:AC12))*2)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IF(OR(COUNT(AL12)=0,COUNT(AX12)=0),"",IF(OR((AL12+AX12)&gt;60,(AL12+AX12)=60),(BB12*DataInduk!$H$27),IF(COUNT(BF12)=0,"",BJ12*DataInduk!$H$27)))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 t="str">
        <f>P2B!$BX11</f>
        <v/>
      </c>
      <c r="BY12" s="119" t="str">
        <f>P2B!$BY11</f>
        <v/>
      </c>
      <c r="BZ12" s="119" t="str">
        <f>P2B!$BZ11</f>
        <v/>
      </c>
      <c r="CA12" s="119" t="str">
        <f>P2B!$CA11</f>
        <v/>
      </c>
    </row>
    <row r="13" spans="1:91" ht="15" customHeight="1">
      <c r="A13" s="106">
        <v>4</v>
      </c>
      <c r="B13" s="250" t="str">
        <f>IF('2_D'!$B12="","",'2_D'!$B12)</f>
        <v/>
      </c>
      <c r="C13" s="251"/>
      <c r="D13" s="252"/>
      <c r="E13" s="110" t="str">
        <f>IF('2_B'!$E12="","",'2_B'!$E12)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KD2D!$CB13</f>
        <v/>
      </c>
      <c r="AC13" s="385"/>
      <c r="AD13" s="384" t="str">
        <f t="shared" ref="AD13:AD39" si="0">IF(COUNT(F13:AC13)=0,"",(AVERAGE(F13:AC13))*2)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IF(OR(COUNT(AL13)=0,COUNT(AX13)=0),"",IF(OR((AL13+AX13)&gt;60,(AL13+AX13)=60),(BB13*DataInduk!$H$27),IF(COUNT(BF13)=0,"",BJ13*DataInduk!$H$27)))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 t="str">
        <f>P2B!$BX12</f>
        <v/>
      </c>
      <c r="BY13" s="118" t="str">
        <f>P2B!$BY12</f>
        <v/>
      </c>
      <c r="BZ13" s="118" t="str">
        <f>P2B!$BZ12</f>
        <v/>
      </c>
      <c r="CA13" s="118" t="str">
        <f>P2B!$CA12</f>
        <v/>
      </c>
    </row>
    <row r="14" spans="1:91" ht="15" customHeight="1">
      <c r="A14" s="107">
        <v>5</v>
      </c>
      <c r="B14" s="253" t="str">
        <f>IF('2_D'!$B13="","",'2_D'!$B13)</f>
        <v/>
      </c>
      <c r="C14" s="254"/>
      <c r="D14" s="255"/>
      <c r="E14" s="111" t="str">
        <f>IF('2_B'!$E13="","",'2_B'!$E13)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KD2D!$CB14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IF(OR(COUNT(AL14)=0,COUNT(AX14)=0),"",IF(OR((AL14+AX14)&gt;60,(AL14+AX14)=60),(BB14*DataInduk!$H$27),IF(COUNT(BF14)=0,"",BJ14*DataInduk!$H$27)))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 t="str">
        <f>P2B!$BX13</f>
        <v/>
      </c>
      <c r="BY14" s="119" t="str">
        <f>P2B!$BY13</f>
        <v/>
      </c>
      <c r="BZ14" s="119" t="str">
        <f>P2B!$BZ13</f>
        <v/>
      </c>
      <c r="CA14" s="119" t="str">
        <f>P2B!$CA13</f>
        <v/>
      </c>
    </row>
    <row r="15" spans="1:91" ht="15" customHeight="1">
      <c r="A15" s="106">
        <v>6</v>
      </c>
      <c r="B15" s="250" t="str">
        <f>IF('2_D'!$B14="","",'2_D'!$B14)</f>
        <v/>
      </c>
      <c r="C15" s="251"/>
      <c r="D15" s="252"/>
      <c r="E15" s="110" t="str">
        <f>IF('2_B'!$E14="","",'2_B'!$E14)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KD2D!$CB15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IF(OR(COUNT(AL15)=0,COUNT(AX15)=0),"",IF(OR((AL15+AX15)&gt;60,(AL15+AX15)=60),(BB15*DataInduk!$H$27),IF(COUNT(BF15)=0,"",BJ15*DataInduk!$H$27)))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 t="str">
        <f>P2B!$BX14</f>
        <v/>
      </c>
      <c r="BY15" s="118" t="str">
        <f>P2B!$BY14</f>
        <v/>
      </c>
      <c r="BZ15" s="118" t="str">
        <f>P2B!$BZ14</f>
        <v/>
      </c>
      <c r="CA15" s="118" t="str">
        <f>P2B!$CA14</f>
        <v/>
      </c>
    </row>
    <row r="16" spans="1:91" ht="15" customHeight="1">
      <c r="A16" s="107">
        <v>7</v>
      </c>
      <c r="B16" s="253" t="str">
        <f>IF('2_D'!$B15="","",'2_D'!$B15)</f>
        <v/>
      </c>
      <c r="C16" s="254"/>
      <c r="D16" s="255"/>
      <c r="E16" s="111" t="str">
        <f>IF('2_B'!$E15="","",'2_B'!$E15)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KD2D!$CB16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IF(OR(COUNT(AL16)=0,COUNT(AX16)=0),"",IF(OR((AL16+AX16)&gt;60,(AL16+AX16)=60),(BB16*DataInduk!$H$27),IF(COUNT(BF16)=0,"",BJ16*DataInduk!$H$27)))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P2B!$BX15</f>
        <v/>
      </c>
      <c r="BY16" s="119" t="str">
        <f>P2B!$BY15</f>
        <v/>
      </c>
      <c r="BZ16" s="119" t="str">
        <f>P2B!$BZ15</f>
        <v/>
      </c>
      <c r="CA16" s="119" t="str">
        <f>P2B!$CA15</f>
        <v/>
      </c>
    </row>
    <row r="17" spans="1:79" ht="15" customHeight="1">
      <c r="A17" s="106">
        <v>8</v>
      </c>
      <c r="B17" s="250" t="str">
        <f>IF('2_D'!$B16="","",'2_D'!$B16)</f>
        <v/>
      </c>
      <c r="C17" s="251"/>
      <c r="D17" s="252"/>
      <c r="E17" s="110" t="str">
        <f>IF('2_B'!$E16="","",'2_B'!$E16)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KD2D!$CB17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IF(OR(COUNT(AL17)=0,COUNT(AX17)=0),"",IF(OR((AL17+AX17)&gt;60,(AL17+AX17)=60),(BB17*DataInduk!$H$27),IF(COUNT(BF17)=0,"",BJ17*DataInduk!$H$27)))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 t="str">
        <f>P2B!$BX16</f>
        <v/>
      </c>
      <c r="BY17" s="118" t="str">
        <f>P2B!$BY16</f>
        <v/>
      </c>
      <c r="BZ17" s="118" t="str">
        <f>P2B!$BZ16</f>
        <v/>
      </c>
      <c r="CA17" s="118" t="str">
        <f>P2B!$CA16</f>
        <v/>
      </c>
    </row>
    <row r="18" spans="1:79" ht="15" customHeight="1">
      <c r="A18" s="107">
        <v>9</v>
      </c>
      <c r="B18" s="253" t="str">
        <f>IF('2_D'!$B17="","",'2_D'!$B17)</f>
        <v/>
      </c>
      <c r="C18" s="254"/>
      <c r="D18" s="255"/>
      <c r="E18" s="111" t="str">
        <f>IF('2_B'!$E17="","",'2_B'!$E17)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KD2D!$CB18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IF(OR(COUNT(AL18)=0,COUNT(AX18)=0),"",IF(OR((AL18+AX18)&gt;60,(AL18+AX18)=60),(BB18*DataInduk!$H$27),IF(COUNT(BF18)=0,"",BJ18*DataInduk!$H$27)))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 t="str">
        <f>P2B!$BX17</f>
        <v/>
      </c>
      <c r="BY18" s="119" t="str">
        <f>P2B!$BY17</f>
        <v/>
      </c>
      <c r="BZ18" s="119" t="str">
        <f>P2B!$BZ17</f>
        <v/>
      </c>
      <c r="CA18" s="119" t="str">
        <f>P2B!$CA17</f>
        <v/>
      </c>
    </row>
    <row r="19" spans="1:79" ht="15" customHeight="1">
      <c r="A19" s="106">
        <v>10</v>
      </c>
      <c r="B19" s="250" t="str">
        <f>IF('2_D'!$B18="","",'2_D'!$B18)</f>
        <v/>
      </c>
      <c r="C19" s="251"/>
      <c r="D19" s="252"/>
      <c r="E19" s="110" t="str">
        <f>IF('2_B'!$E18="","",'2_B'!$E18)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KD2D!$CB19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 t="str">
        <f t="shared" si="3"/>
        <v/>
      </c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IF(OR(COUNT(AL19)=0,COUNT(AX19)=0),"",IF(OR((AL19+AX19)&gt;60,(AL19+AX19)=60),(BB19*DataInduk!$H$27),IF(COUNT(BF19)=0,"",BJ19*DataInduk!$H$27)))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 t="str">
        <f>P2B!$BX18</f>
        <v/>
      </c>
      <c r="BY19" s="118" t="str">
        <f>P2B!$BY18</f>
        <v/>
      </c>
      <c r="BZ19" s="118" t="str">
        <f>P2B!$BZ18</f>
        <v/>
      </c>
      <c r="CA19" s="118" t="str">
        <f>P2B!$CA18</f>
        <v/>
      </c>
    </row>
    <row r="20" spans="1:79" ht="15" customHeight="1">
      <c r="A20" s="107">
        <v>11</v>
      </c>
      <c r="B20" s="253" t="str">
        <f>IF('2_D'!$B19="","",'2_D'!$B19)</f>
        <v/>
      </c>
      <c r="C20" s="254"/>
      <c r="D20" s="255"/>
      <c r="E20" s="111" t="str">
        <f>IF('2_B'!$E19="","",'2_B'!$E19)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KD2D!$CB20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IF(OR(COUNT(AL20)=0,COUNT(AX20)=0),"",IF(OR((AL20+AX20)&gt;60,(AL20+AX20)=60),(BB20*DataInduk!$H$27),IF(COUNT(BF20)=0,"",BJ20*DataInduk!$H$27)))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P2B!$BX19</f>
        <v/>
      </c>
      <c r="BY20" s="119" t="str">
        <f>P2B!$BY19</f>
        <v/>
      </c>
      <c r="BZ20" s="119" t="str">
        <f>P2B!$BZ19</f>
        <v/>
      </c>
      <c r="CA20" s="119" t="str">
        <f>P2B!$CA19</f>
        <v/>
      </c>
    </row>
    <row r="21" spans="1:79" ht="15" customHeight="1">
      <c r="A21" s="106">
        <v>12</v>
      </c>
      <c r="B21" s="250" t="str">
        <f>IF('2_D'!$B20="","",'2_D'!$B20)</f>
        <v/>
      </c>
      <c r="C21" s="251"/>
      <c r="D21" s="252"/>
      <c r="E21" s="110" t="str">
        <f>IF('2_B'!$E20="","",'2_B'!$E20)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KD2D!$CB21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IF(OR(COUNT(AL21)=0,COUNT(AX21)=0),"",IF(OR((AL21+AX21)&gt;60,(AL21+AX21)=60),(BB21*DataInduk!$H$27),IF(COUNT(BF21)=0,"",BJ21*DataInduk!$H$27)))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 t="str">
        <f>P2B!$BX20</f>
        <v/>
      </c>
      <c r="BY21" s="118" t="str">
        <f>P2B!$BY20</f>
        <v/>
      </c>
      <c r="BZ21" s="118" t="str">
        <f>P2B!$BZ20</f>
        <v/>
      </c>
      <c r="CA21" s="118" t="str">
        <f>P2B!$CA20</f>
        <v/>
      </c>
    </row>
    <row r="22" spans="1:79" ht="15" customHeight="1">
      <c r="A22" s="107">
        <v>13</v>
      </c>
      <c r="B22" s="253" t="str">
        <f>IF('2_D'!$B21="","",'2_D'!$B21)</f>
        <v/>
      </c>
      <c r="C22" s="254"/>
      <c r="D22" s="255"/>
      <c r="E22" s="111" t="str">
        <f>IF('2_B'!$E21="","",'2_B'!$E21)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KD2D!$CB22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IF(OR(COUNT(AL22)=0,COUNT(AX22)=0),"",IF(OR((AL22+AX22)&gt;60,(AL22+AX22)=60),(BB22*DataInduk!$H$27),IF(COUNT(BF22)=0,"",BJ22*DataInduk!$H$27)))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 t="str">
        <f>P2B!$BX21</f>
        <v/>
      </c>
      <c r="BY22" s="119" t="str">
        <f>P2B!$BY21</f>
        <v/>
      </c>
      <c r="BZ22" s="119" t="str">
        <f>P2B!$BZ21</f>
        <v/>
      </c>
      <c r="CA22" s="119" t="str">
        <f>P2B!$CA21</f>
        <v/>
      </c>
    </row>
    <row r="23" spans="1:79" ht="15" customHeight="1">
      <c r="A23" s="106">
        <v>14</v>
      </c>
      <c r="B23" s="250" t="str">
        <f>IF('2_D'!$B22="","",'2_D'!$B22)</f>
        <v/>
      </c>
      <c r="C23" s="251"/>
      <c r="D23" s="252"/>
      <c r="E23" s="110" t="str">
        <f>IF('2_B'!$E22="","",'2_B'!$E22)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KD2D!$CB23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IF(OR(COUNT(AL23)=0,COUNT(AX23)=0),"",IF(OR((AL23+AX23)&gt;60,(AL23+AX23)=60),(BB23*DataInduk!$H$27),IF(COUNT(BF23)=0,"",BJ23*DataInduk!$H$27)))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 t="str">
        <f>P2B!$BX22</f>
        <v/>
      </c>
      <c r="BY23" s="118" t="str">
        <f>P2B!$BY22</f>
        <v/>
      </c>
      <c r="BZ23" s="118" t="str">
        <f>P2B!$BZ22</f>
        <v/>
      </c>
      <c r="CA23" s="118" t="str">
        <f>P2B!$CA22</f>
        <v/>
      </c>
    </row>
    <row r="24" spans="1:79" ht="15" customHeight="1">
      <c r="A24" s="107">
        <v>15</v>
      </c>
      <c r="B24" s="253" t="str">
        <f>IF('2_D'!$B23="","",'2_D'!$B23)</f>
        <v/>
      </c>
      <c r="C24" s="254"/>
      <c r="D24" s="255"/>
      <c r="E24" s="111" t="str">
        <f>IF('2_B'!$E23="","",'2_B'!$E23)</f>
        <v/>
      </c>
      <c r="F24" s="289"/>
      <c r="G24" s="290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KD2D!$CB24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IF(OR(COUNT(AL24)=0,COUNT(AX24)=0),"",IF(OR((AL24+AX24)&gt;60,(AL24+AX24)=60),(BB24*DataInduk!$H$27),IF(COUNT(BF24)=0,"",BJ24*DataInduk!$H$27)))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 t="str">
        <f>P2B!$BX23</f>
        <v/>
      </c>
      <c r="BY24" s="119" t="str">
        <f>P2B!$BY23</f>
        <v/>
      </c>
      <c r="BZ24" s="119" t="str">
        <f>P2B!$BZ23</f>
        <v/>
      </c>
      <c r="CA24" s="119" t="str">
        <f>P2B!$CA23</f>
        <v/>
      </c>
    </row>
    <row r="25" spans="1:79" ht="15" customHeight="1">
      <c r="A25" s="106">
        <v>16</v>
      </c>
      <c r="B25" s="250" t="str">
        <f>IF('2_D'!$B24="","",'2_D'!$B24)</f>
        <v/>
      </c>
      <c r="C25" s="251"/>
      <c r="D25" s="252"/>
      <c r="E25" s="110" t="str">
        <f>IF('2_B'!$E24="","",'2_B'!$E24)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KD2D!$CB25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IF(OR(COUNT(AL25)=0,COUNT(AX25)=0),"",IF(OR((AL25+AX25)&gt;60,(AL25+AX25)=60),(BB25*DataInduk!$H$27),IF(COUNT(BF25)=0,"",BJ25*DataInduk!$H$27)))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 t="str">
        <f>P2B!$BX24</f>
        <v/>
      </c>
      <c r="BY25" s="118" t="str">
        <f>P2B!$BY24</f>
        <v/>
      </c>
      <c r="BZ25" s="118" t="str">
        <f>P2B!$BZ24</f>
        <v/>
      </c>
      <c r="CA25" s="118" t="str">
        <f>P2B!$CA24</f>
        <v/>
      </c>
    </row>
    <row r="26" spans="1:79" ht="15" customHeight="1">
      <c r="A26" s="107">
        <v>17</v>
      </c>
      <c r="B26" s="253" t="str">
        <f>IF('2_D'!$B25="","",'2_D'!$B25)</f>
        <v/>
      </c>
      <c r="C26" s="254"/>
      <c r="D26" s="255"/>
      <c r="E26" s="111" t="str">
        <f>IF('2_B'!$E25="","",'2_B'!$E25)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KD2D!$CB26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06"/>
      <c r="AQ26" s="407"/>
      <c r="AR26" s="407"/>
      <c r="AS26" s="408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IF(OR(COUNT(AL26)=0,COUNT(AX26)=0),"",IF(OR((AL26+AX26)&gt;60,(AL26+AX26)=60),(BB26*DataInduk!$H$27),IF(COUNT(BF26)=0,"",BJ26*DataInduk!$H$27)))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P2B!$BX25</f>
        <v/>
      </c>
      <c r="BY26" s="119" t="str">
        <f>P2B!$BY25</f>
        <v/>
      </c>
      <c r="BZ26" s="119" t="str">
        <f>P2B!$BZ25</f>
        <v/>
      </c>
      <c r="CA26" s="119" t="str">
        <f>P2B!$CA25</f>
        <v/>
      </c>
    </row>
    <row r="27" spans="1:79" ht="15" customHeight="1">
      <c r="A27" s="106">
        <v>18</v>
      </c>
      <c r="B27" s="250" t="str">
        <f>IF('2_D'!$B26="","",'2_D'!$B26)</f>
        <v/>
      </c>
      <c r="C27" s="251"/>
      <c r="D27" s="252"/>
      <c r="E27" s="110" t="str">
        <f>IF('2_B'!$E26="","",'2_B'!$E26)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KD2D!$CB27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IF(OR(COUNT(AL27)=0,COUNT(AX27)=0),"",IF(OR((AL27+AX27)&gt;60,(AL27+AX27)=60),(BB27*DataInduk!$H$27),IF(COUNT(BF27)=0,"",BJ27*DataInduk!$H$27)))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 t="str">
        <f>P2B!$BX26</f>
        <v/>
      </c>
      <c r="BY27" s="118" t="str">
        <f>P2B!$BY26</f>
        <v/>
      </c>
      <c r="BZ27" s="118" t="str">
        <f>P2B!$BZ26</f>
        <v/>
      </c>
      <c r="CA27" s="118" t="str">
        <f>P2B!$CA26</f>
        <v/>
      </c>
    </row>
    <row r="28" spans="1:79" ht="15" customHeight="1">
      <c r="A28" s="107">
        <v>19</v>
      </c>
      <c r="B28" s="253" t="str">
        <f>IF('2_D'!$B27="","",'2_D'!$B27)</f>
        <v/>
      </c>
      <c r="C28" s="254"/>
      <c r="D28" s="255"/>
      <c r="E28" s="111" t="str">
        <f>IF('2_B'!$E27="","",'2_B'!$E27)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KD2D!$CB28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IF(OR(COUNT(AL28)=0,COUNT(AX28)=0),"",IF(OR((AL28+AX28)&gt;60,(AL28+AX28)=60),(BB28*DataInduk!$H$27),IF(COUNT(BF28)=0,"",BJ28*DataInduk!$H$27)))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P2B!$BX27</f>
        <v/>
      </c>
      <c r="BY28" s="119" t="str">
        <f>P2B!$BY27</f>
        <v/>
      </c>
      <c r="BZ28" s="119" t="str">
        <f>P2B!$BZ27</f>
        <v/>
      </c>
      <c r="CA28" s="119" t="str">
        <f>P2B!$CA27</f>
        <v/>
      </c>
    </row>
    <row r="29" spans="1:79" ht="15" customHeight="1">
      <c r="A29" s="106">
        <v>20</v>
      </c>
      <c r="B29" s="250" t="str">
        <f>IF('2_D'!$B28="","",'2_D'!$B28)</f>
        <v/>
      </c>
      <c r="C29" s="251"/>
      <c r="D29" s="252"/>
      <c r="E29" s="110" t="str">
        <f>IF('2_B'!$E28="","",'2_B'!$E28)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KD2D!$CB29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IF(OR(COUNT(AL29)=0,COUNT(AX29)=0),"",IF(OR((AL29+AX29)&gt;60,(AL29+AX29)=60),(BB29*DataInduk!$H$27),IF(COUNT(BF29)=0,"",BJ29*DataInduk!$H$27)))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P2B!$BX28</f>
        <v/>
      </c>
      <c r="BY29" s="118" t="str">
        <f>P2B!$BY28</f>
        <v/>
      </c>
      <c r="BZ29" s="118" t="str">
        <f>P2B!$BZ28</f>
        <v/>
      </c>
      <c r="CA29" s="118" t="str">
        <f>P2B!$CA28</f>
        <v/>
      </c>
    </row>
    <row r="30" spans="1:79" ht="15" customHeight="1">
      <c r="A30" s="107">
        <v>21</v>
      </c>
      <c r="B30" s="253" t="str">
        <f>IF('2_D'!$B29="","",'2_D'!$B29)</f>
        <v/>
      </c>
      <c r="C30" s="254"/>
      <c r="D30" s="255"/>
      <c r="E30" s="111" t="str">
        <f>IF('2_B'!$E29="","",'2_B'!$E29)</f>
        <v/>
      </c>
      <c r="F30" s="380"/>
      <c r="G30" s="381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KD2D!$CB30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IF(OR(COUNT(AL30)=0,COUNT(AX30)=0),"",IF(OR((AL30+AX30)&gt;60,(AL30+AX30)=60),(BB30*DataInduk!$H$27),IF(COUNT(BF30)=0,"",BJ30*DataInduk!$H$27)))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 t="str">
        <f>P2B!$BX29</f>
        <v/>
      </c>
      <c r="BY30" s="119" t="str">
        <f>P2B!$BY29</f>
        <v/>
      </c>
      <c r="BZ30" s="119" t="str">
        <f>P2B!$BZ29</f>
        <v/>
      </c>
      <c r="CA30" s="119" t="str">
        <f>P2B!$CA29</f>
        <v/>
      </c>
    </row>
    <row r="31" spans="1:79" ht="15" customHeight="1">
      <c r="A31" s="106">
        <v>22</v>
      </c>
      <c r="B31" s="250" t="str">
        <f>IF('2_D'!$B30="","",'2_D'!$B30)</f>
        <v/>
      </c>
      <c r="C31" s="251"/>
      <c r="D31" s="252"/>
      <c r="E31" s="110" t="str">
        <f>IF('2_B'!$E30="","",'2_B'!$E30)</f>
        <v/>
      </c>
      <c r="F31" s="299"/>
      <c r="G31" s="302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KD2D!$CB31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IF(OR(COUNT(AL31)=0,COUNT(AX31)=0),"",IF(OR((AL31+AX31)&gt;60,(AL31+AX31)=60),(BB31*DataInduk!$H$27),IF(COUNT(BF31)=0,"",BJ31*DataInduk!$H$27)))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 t="str">
        <f>P2B!$BX30</f>
        <v/>
      </c>
      <c r="BY31" s="118" t="str">
        <f>P2B!$BY30</f>
        <v/>
      </c>
      <c r="BZ31" s="118" t="str">
        <f>P2B!$BZ30</f>
        <v/>
      </c>
      <c r="CA31" s="118" t="str">
        <f>P2B!$CA30</f>
        <v/>
      </c>
    </row>
    <row r="32" spans="1:79" ht="15" customHeight="1">
      <c r="A32" s="107">
        <v>23</v>
      </c>
      <c r="B32" s="253" t="str">
        <f>IF('2_D'!$B31="","",'2_D'!$B31)</f>
        <v/>
      </c>
      <c r="C32" s="254"/>
      <c r="D32" s="255"/>
      <c r="E32" s="111" t="str">
        <f>IF('2_B'!$E31="","",'2_B'!$E31)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KD2D!$CB32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IF(OR(COUNT(AL32)=0,COUNT(AX32)=0),"",IF(OR((AL32+AX32)&gt;60,(AL32+AX32)=60),(BB32*DataInduk!$H$27),IF(COUNT(BF32)=0,"",BJ32*DataInduk!$H$27)))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 t="str">
        <f>P2B!$BX31</f>
        <v/>
      </c>
      <c r="BY32" s="119" t="str">
        <f>P2B!$BY31</f>
        <v/>
      </c>
      <c r="BZ32" s="119" t="str">
        <f>P2B!$BZ31</f>
        <v/>
      </c>
      <c r="CA32" s="119" t="str">
        <f>P2B!$CA31</f>
        <v/>
      </c>
    </row>
    <row r="33" spans="1:79" ht="15" customHeight="1">
      <c r="A33" s="106">
        <v>24</v>
      </c>
      <c r="B33" s="250" t="str">
        <f>IF('2_D'!$B32="","",'2_D'!$B32)</f>
        <v/>
      </c>
      <c r="C33" s="251"/>
      <c r="D33" s="252"/>
      <c r="E33" s="110" t="str">
        <f>IF('2_B'!$E32="","",'2_B'!$E32)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KD2D!$CB33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IF(OR(COUNT(AL33)=0,COUNT(AX33)=0),"",IF(OR((AL33+AX33)&gt;60,(AL33+AX33)=60),(BB33*DataInduk!$H$27),IF(COUNT(BF33)=0,"",BJ33*DataInduk!$H$27)))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 t="str">
        <f>P2B!$BX32</f>
        <v/>
      </c>
      <c r="BY33" s="118" t="str">
        <f>P2B!$BY32</f>
        <v/>
      </c>
      <c r="BZ33" s="118" t="str">
        <f>P2B!$BZ32</f>
        <v/>
      </c>
      <c r="CA33" s="118" t="str">
        <f>P2B!$CA32</f>
        <v/>
      </c>
    </row>
    <row r="34" spans="1:79" ht="15" customHeight="1">
      <c r="A34" s="107">
        <v>25</v>
      </c>
      <c r="B34" s="253" t="str">
        <f>IF('2_D'!$B33="","",'2_D'!$B33)</f>
        <v/>
      </c>
      <c r="C34" s="254"/>
      <c r="D34" s="255"/>
      <c r="E34" s="111" t="str">
        <f>IF('2_B'!$E33="","",'2_B'!$E33)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KD2D!$CB34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 t="str">
        <f t="shared" si="3"/>
        <v/>
      </c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IF(OR(COUNT(AL34)=0,COUNT(AX34)=0),"",IF(OR((AL34+AX34)&gt;60,(AL34+AX34)=60),(BB34*DataInduk!$H$27),IF(COUNT(BF34)=0,"",BJ34*DataInduk!$H$27)))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 t="str">
        <f>P2B!$BX33</f>
        <v/>
      </c>
      <c r="BY34" s="119" t="str">
        <f>P2B!$BY33</f>
        <v/>
      </c>
      <c r="BZ34" s="119" t="str">
        <f>P2B!$BZ33</f>
        <v/>
      </c>
      <c r="CA34" s="119" t="str">
        <f>P2B!$CA33</f>
        <v/>
      </c>
    </row>
    <row r="35" spans="1:79" ht="15" customHeight="1">
      <c r="A35" s="106">
        <v>26</v>
      </c>
      <c r="B35" s="250" t="str">
        <f>IF('2_D'!$B34="","",'2_D'!$B34)</f>
        <v/>
      </c>
      <c r="C35" s="251"/>
      <c r="D35" s="252"/>
      <c r="E35" s="110" t="str">
        <f>IF('2_B'!$E34="","",'2_B'!$E34)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KD2D!$CB35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IF(OR(COUNT(AL35)=0,COUNT(AX35)=0),"",IF(OR((AL35+AX35)&gt;60,(AL35+AX35)=60),(BB35*DataInduk!$H$27),IF(COUNT(BF35)=0,"",BJ35*DataInduk!$H$27)))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 t="str">
        <f>P2B!$BX34</f>
        <v/>
      </c>
      <c r="BY35" s="118" t="str">
        <f>P2B!$BY34</f>
        <v/>
      </c>
      <c r="BZ35" s="118" t="str">
        <f>P2B!$BZ34</f>
        <v/>
      </c>
      <c r="CA35" s="118" t="str">
        <f>P2B!$CA34</f>
        <v/>
      </c>
    </row>
    <row r="36" spans="1:79" ht="15" customHeight="1">
      <c r="A36" s="107">
        <v>27</v>
      </c>
      <c r="B36" s="253" t="str">
        <f>IF('2_D'!$B35="","",'2_D'!$B35)</f>
        <v/>
      </c>
      <c r="C36" s="254"/>
      <c r="D36" s="255"/>
      <c r="E36" s="111" t="str">
        <f>IF('2_B'!$E35="","",'2_B'!$E35)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KD2D!$CB36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IF(OR(COUNT(AL36)=0,COUNT(AX36)=0),"",IF(OR((AL36+AX36)&gt;60,(AL36+AX36)=60),(BB36*DataInduk!$H$27),IF(COUNT(BF36)=0,"",BJ36*DataInduk!$H$27)))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 t="str">
        <f>P2B!$BX35</f>
        <v/>
      </c>
      <c r="BY36" s="119" t="str">
        <f>P2B!$BY35</f>
        <v/>
      </c>
      <c r="BZ36" s="119" t="str">
        <f>P2B!$BZ35</f>
        <v/>
      </c>
      <c r="CA36" s="119" t="str">
        <f>P2B!$CA35</f>
        <v/>
      </c>
    </row>
    <row r="37" spans="1:79" ht="15" customHeight="1">
      <c r="A37" s="106">
        <v>28</v>
      </c>
      <c r="B37" s="250" t="str">
        <f>IF('2_D'!$B36="","",'2_D'!$B36)</f>
        <v/>
      </c>
      <c r="C37" s="251"/>
      <c r="D37" s="252"/>
      <c r="E37" s="110" t="str">
        <f>IF('2_B'!$E36="","",'2_B'!$E36)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KD2D!$CB37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 t="str">
        <f t="shared" si="3"/>
        <v/>
      </c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IF(OR(COUNT(AL37)=0,COUNT(AX37)=0),"",IF(OR((AL37+AX37)&gt;60,(AL37+AX37)=60),(BB37*DataInduk!$H$27),IF(COUNT(BF37)=0,"",BJ37*DataInduk!$H$27)))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 t="str">
        <f>P2B!$BX36</f>
        <v/>
      </c>
      <c r="BY37" s="118" t="str">
        <f>P2B!$BY36</f>
        <v/>
      </c>
      <c r="BZ37" s="118" t="str">
        <f>P2B!$BZ36</f>
        <v/>
      </c>
      <c r="CA37" s="118" t="str">
        <f>P2B!$CA36</f>
        <v/>
      </c>
    </row>
    <row r="38" spans="1:79">
      <c r="A38" s="107">
        <v>29</v>
      </c>
      <c r="B38" s="253" t="str">
        <f>IF('2_D'!$B37="","",'2_D'!$B37)</f>
        <v/>
      </c>
      <c r="C38" s="254"/>
      <c r="D38" s="255"/>
      <c r="E38" s="111" t="str">
        <f>IF('2_B'!$E37="","",'2_B'!$E37)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KD2D!$CB38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IF(OR(COUNT(AL38)=0,COUNT(AX38)=0),"",IF(OR((AL38+AX38)&gt;60,(AL38+AX38)=60),(BB38*DataInduk!$H$27),IF(COUNT(BF38)=0,"",BJ38*DataInduk!$H$27)))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P2B!$BX37</f>
        <v/>
      </c>
      <c r="BY38" s="119" t="str">
        <f>P2B!$BY37</f>
        <v/>
      </c>
      <c r="BZ38" s="119" t="str">
        <f>P2B!$BZ37</f>
        <v/>
      </c>
      <c r="CA38" s="119" t="str">
        <f>P2B!$CA37</f>
        <v/>
      </c>
    </row>
    <row r="39" spans="1:79">
      <c r="A39" s="106">
        <v>30</v>
      </c>
      <c r="B39" s="250" t="str">
        <f>IF('2_D'!$B38="","",'2_D'!$B38)</f>
        <v/>
      </c>
      <c r="C39" s="251"/>
      <c r="D39" s="252"/>
      <c r="E39" s="110" t="str">
        <f>IF('2_B'!$E38="","",'2_B'!$E38)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KD2D!$CB39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si="3"/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IF(OR(COUNT(AL39)=0,COUNT(AX39)=0),"",IF(OR((AL39+AX39)&gt;60,(AL39+AX39)=60),(BB39*DataInduk!$H$27),IF(COUNT(BF39)=0,"",BJ39*DataInduk!$H$27)))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 t="str">
        <f>P2B!$BX38</f>
        <v/>
      </c>
      <c r="BY39" s="118" t="str">
        <f>P2B!$BY38</f>
        <v/>
      </c>
      <c r="BZ39" s="118" t="str">
        <f>P2B!$BZ38</f>
        <v/>
      </c>
      <c r="CA39" s="118" t="str">
        <f>P2B!$CA38</f>
        <v/>
      </c>
    </row>
    <row r="40" spans="1:79">
      <c r="A40" s="107">
        <v>31</v>
      </c>
      <c r="B40" s="253" t="str">
        <f>IF('2_D'!$B39="","",'2_D'!$B39)</f>
        <v/>
      </c>
      <c r="C40" s="254"/>
      <c r="D40" s="255"/>
      <c r="E40" s="111" t="str">
        <f>IF('2_B'!$E39="","",'2_B'!$E39)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KD2D!$CB40</f>
        <v/>
      </c>
      <c r="AC40" s="402"/>
      <c r="AD40" s="400" t="str">
        <f t="shared" ref="AD40:AD58" si="5">IF(COUNT(F40:AC40)=0,"",AVERAGE(F40:AC40))</f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e">
        <f>AVERAGE(BB10:BE39)</f>
        <v>#DIV/0!</v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IF(OR(COUNT(AL40)=0,COUNT(AX40)=0),"",IF(OR((AL40+AX40)&gt;60,(AL40+AX40)=60),(BB40*DataInduk!$H$27),IF(COUNT(BF40)=0,"",BJ40*DataInduk!$H$27)))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 t="str">
        <f>P2B!$BX39</f>
        <v/>
      </c>
      <c r="BY40" s="119" t="str">
        <f>P2B!$BY39</f>
        <v/>
      </c>
      <c r="BZ40" s="119" t="str">
        <f>P2B!$BZ39</f>
        <v/>
      </c>
      <c r="CA40" s="119" t="str">
        <f>P2B!$CA39</f>
        <v/>
      </c>
    </row>
    <row r="41" spans="1:79">
      <c r="A41" s="106">
        <v>32</v>
      </c>
      <c r="B41" s="250" t="str">
        <f>IF('2_D'!$B40="","",'2_D'!$B40)</f>
        <v/>
      </c>
      <c r="C41" s="251"/>
      <c r="D41" s="252"/>
      <c r="E41" s="110" t="str">
        <f>IF('2_B'!$E40="","",'2_B'!$E40)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KD2D!$CB41</f>
        <v/>
      </c>
      <c r="AC41" s="385"/>
      <c r="AD41" s="384" t="str">
        <f t="shared" si="5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3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IF(OR(COUNT(AL41)=0,COUNT(AX41)=0),"",IF(OR((AL41+AX41)&gt;60,(AL41+AX41)=60),(BB41*DataInduk!$H$27),IF(COUNT(BF41)=0,"",BJ41*DataInduk!$H$27)))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P2B!$BX40</f>
        <v/>
      </c>
      <c r="BY41" s="118" t="str">
        <f>P2B!$BY40</f>
        <v/>
      </c>
      <c r="BZ41" s="118" t="str">
        <f>P2B!$BZ40</f>
        <v/>
      </c>
      <c r="CA41" s="118" t="str">
        <f>P2B!$CA40</f>
        <v/>
      </c>
    </row>
    <row r="42" spans="1:79">
      <c r="A42" s="107">
        <v>33</v>
      </c>
      <c r="B42" s="253" t="str">
        <f>IF('2_D'!$B41="","",'2_D'!$B41)</f>
        <v/>
      </c>
      <c r="C42" s="254"/>
      <c r="D42" s="255"/>
      <c r="E42" s="111" t="str">
        <f>IF('2_B'!$E41="","",'2_B'!$E41)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KD2D!$CB42</f>
        <v/>
      </c>
      <c r="AC42" s="402"/>
      <c r="AD42" s="400" t="str">
        <f t="shared" si="5"/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str">
        <f t="shared" si="3"/>
        <v/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IF(OR(COUNT(AL42)=0,COUNT(AX42)=0),"",IF(OR((AL42+AX42)&gt;60,(AL42+AX42)=60),(BB42*DataInduk!$H$27),IF(COUNT(BF42)=0,"",BJ42*DataInduk!$H$27)))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P2B!$BX41</f>
        <v/>
      </c>
      <c r="BY42" s="119" t="str">
        <f>P2B!$BY41</f>
        <v/>
      </c>
      <c r="BZ42" s="119" t="str">
        <f>P2B!$BZ41</f>
        <v/>
      </c>
      <c r="CA42" s="119" t="str">
        <f>P2B!$CA41</f>
        <v/>
      </c>
    </row>
    <row r="43" spans="1:79">
      <c r="A43" s="106">
        <v>34</v>
      </c>
      <c r="B43" s="250" t="str">
        <f>IF('2_D'!$B42="","",'2_D'!$B42)</f>
        <v/>
      </c>
      <c r="C43" s="251"/>
      <c r="D43" s="252"/>
      <c r="E43" s="110" t="str">
        <f>IF('2_B'!$E42="","",'2_B'!$E42)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KD2D!$CB43</f>
        <v/>
      </c>
      <c r="AC43" s="385"/>
      <c r="AD43" s="384" t="str">
        <f t="shared" si="5"/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3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IF(OR(COUNT(AL43)=0,COUNT(AX43)=0),"",IF(OR((AL43+AX43)&gt;60,(AL43+AX43)=60),(BB43*DataInduk!$H$27),IF(COUNT(BF43)=0,"",BJ43*DataInduk!$H$27)))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P2B!$BX42</f>
        <v/>
      </c>
      <c r="BY43" s="118" t="str">
        <f>P2B!$BY42</f>
        <v/>
      </c>
      <c r="BZ43" s="118" t="str">
        <f>P2B!$BZ42</f>
        <v/>
      </c>
      <c r="CA43" s="118" t="str">
        <f>P2B!$CA42</f>
        <v/>
      </c>
    </row>
    <row r="44" spans="1:79">
      <c r="A44" s="107">
        <v>35</v>
      </c>
      <c r="B44" s="253" t="str">
        <f>IF('2_D'!$B43="","",'2_D'!$B43)</f>
        <v/>
      </c>
      <c r="C44" s="254"/>
      <c r="D44" s="255"/>
      <c r="E44" s="111" t="str">
        <f>IF('2_B'!$E43="","",'2_B'!$E43)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KD2D!$CB44</f>
        <v/>
      </c>
      <c r="AC44" s="402"/>
      <c r="AD44" s="400" t="str">
        <f t="shared" si="5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IF(OR(COUNT(AL44)=0,COUNT(AX44)=0),"",IF(OR((AL44+AX44)&gt;60,(AL44+AX44)=60),(BB44*DataInduk!$H$27),IF(COUNT(BF44)=0,"",BJ44*DataInduk!$H$27)))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P2B!$BX43</f>
        <v/>
      </c>
      <c r="BY44" s="119" t="str">
        <f>P2B!$BY43</f>
        <v/>
      </c>
      <c r="BZ44" s="119" t="str">
        <f>P2B!$BZ43</f>
        <v/>
      </c>
      <c r="CA44" s="119" t="str">
        <f>P2B!$CA43</f>
        <v/>
      </c>
    </row>
    <row r="45" spans="1:79">
      <c r="A45" s="106">
        <v>36</v>
      </c>
      <c r="B45" s="250" t="str">
        <f>IF('2_D'!$B44="","",'2_D'!$B44)</f>
        <v/>
      </c>
      <c r="C45" s="251"/>
      <c r="D45" s="252"/>
      <c r="E45" s="110" t="str">
        <f>IF('2_B'!$E44="","",'2_B'!$E44)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KD2D!$CB45</f>
        <v/>
      </c>
      <c r="AC45" s="385"/>
      <c r="AD45" s="384" t="str">
        <f t="shared" si="5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IF(OR(COUNT(AL45)=0,COUNT(AX45)=0),"",IF(OR((AL45+AX45)&gt;60,(AL45+AX45)=60),(BB45*DataInduk!$H$27),IF(COUNT(BF45)=0,"",BJ45*DataInduk!$H$27)))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P2B!$BX44</f>
        <v/>
      </c>
      <c r="BY45" s="118" t="str">
        <f>P2B!$BY44</f>
        <v/>
      </c>
      <c r="BZ45" s="118" t="str">
        <f>P2B!$BZ44</f>
        <v/>
      </c>
      <c r="CA45" s="118" t="str">
        <f>P2B!$CA44</f>
        <v/>
      </c>
    </row>
    <row r="46" spans="1:79">
      <c r="A46" s="107">
        <v>37</v>
      </c>
      <c r="B46" s="253" t="str">
        <f>IF('2_D'!$B45="","",'2_D'!$B45)</f>
        <v/>
      </c>
      <c r="C46" s="254"/>
      <c r="D46" s="255"/>
      <c r="E46" s="111" t="str">
        <f>IF('2_B'!$E45="","",'2_B'!$E45)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KD2D!$CB46</f>
        <v/>
      </c>
      <c r="AC46" s="402"/>
      <c r="AD46" s="400" t="str">
        <f t="shared" si="5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IF(OR(COUNT(AL46)=0,COUNT(AX46)=0),"",IF(OR((AL46+AX46)&gt;60,(AL46+AX46)=60),(BB46*DataInduk!$H$27),IF(COUNT(BF46)=0,"",BJ46*DataInduk!$H$27)))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P2B!$BX45</f>
        <v/>
      </c>
      <c r="BY46" s="119" t="str">
        <f>P2B!$BY45</f>
        <v/>
      </c>
      <c r="BZ46" s="119" t="str">
        <f>P2B!$BZ45</f>
        <v/>
      </c>
      <c r="CA46" s="119" t="str">
        <f>P2B!$CA45</f>
        <v/>
      </c>
    </row>
    <row r="47" spans="1:79">
      <c r="A47" s="106">
        <v>38</v>
      </c>
      <c r="B47" s="250" t="str">
        <f>IF('2_D'!$B46="","",'2_D'!$B46)</f>
        <v/>
      </c>
      <c r="C47" s="251"/>
      <c r="D47" s="252"/>
      <c r="E47" s="110" t="str">
        <f>IF('2_B'!$E46="","",'2_B'!$E46)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KD2D!$CB47</f>
        <v/>
      </c>
      <c r="AC47" s="385"/>
      <c r="AD47" s="384" t="str">
        <f t="shared" si="5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IF(OR(COUNT(AL47)=0,COUNT(AX47)=0),"",IF(OR((AL47+AX47)&gt;60,(AL47+AX47)=60),(BB47*DataInduk!$H$27),IF(COUNT(BF47)=0,"",BJ47*DataInduk!$H$27)))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P2B!$BX46</f>
        <v/>
      </c>
      <c r="BY47" s="118" t="str">
        <f>P2B!$BY46</f>
        <v/>
      </c>
      <c r="BZ47" s="118" t="str">
        <f>P2B!$BZ46</f>
        <v/>
      </c>
      <c r="CA47" s="118" t="str">
        <f>P2B!$CA46</f>
        <v/>
      </c>
    </row>
    <row r="48" spans="1:79">
      <c r="A48" s="107">
        <v>39</v>
      </c>
      <c r="B48" s="253" t="str">
        <f>IF('2_D'!$B47="","",'2_D'!$B47)</f>
        <v/>
      </c>
      <c r="C48" s="254"/>
      <c r="D48" s="255"/>
      <c r="E48" s="111" t="str">
        <f>IF('2_B'!$E47="","",'2_B'!$E47)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KD2D!$CB48</f>
        <v/>
      </c>
      <c r="AC48" s="402"/>
      <c r="AD48" s="400" t="str">
        <f t="shared" si="5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IF(OR(COUNT(AL48)=0,COUNT(AX48)=0),"",IF(OR((AL48+AX48)&gt;60,(AL48+AX48)=60),(BB48*DataInduk!$H$27),IF(COUNT(BF48)=0,"",BJ48*DataInduk!$H$27)))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P2B!$BX47</f>
        <v/>
      </c>
      <c r="BY48" s="119" t="str">
        <f>P2B!$BY47</f>
        <v/>
      </c>
      <c r="BZ48" s="119" t="str">
        <f>P2B!$BZ47</f>
        <v/>
      </c>
      <c r="CA48" s="119" t="str">
        <f>P2B!$CA47</f>
        <v/>
      </c>
    </row>
    <row r="49" spans="1:79">
      <c r="A49" s="106">
        <v>40</v>
      </c>
      <c r="B49" s="250" t="str">
        <f>IF('2_D'!$B48="","",'2_D'!$B48)</f>
        <v/>
      </c>
      <c r="C49" s="251"/>
      <c r="D49" s="252"/>
      <c r="E49" s="110" t="str">
        <f>IF('2_B'!$E48="","",'2_B'!$E48)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KD2D!$CB49</f>
        <v/>
      </c>
      <c r="AC49" s="385"/>
      <c r="AD49" s="384" t="str">
        <f t="shared" si="5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IF(OR(COUNT(AL49)=0,COUNT(AX49)=0),"",IF(OR((AL49+AX49)&gt;60,(AL49+AX49)=60),(BB49*DataInduk!$H$27),IF(COUNT(BF49)=0,"",BJ49*DataInduk!$H$27)))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P2B!$BX48</f>
        <v/>
      </c>
      <c r="BY49" s="118" t="str">
        <f>P2B!$BY48</f>
        <v/>
      </c>
      <c r="BZ49" s="118" t="str">
        <f>P2B!$BZ48</f>
        <v/>
      </c>
      <c r="CA49" s="118" t="str">
        <f>P2B!$CA48</f>
        <v/>
      </c>
    </row>
    <row r="50" spans="1:79">
      <c r="A50" s="107">
        <v>41</v>
      </c>
      <c r="B50" s="253" t="str">
        <f>IF('2_D'!$B49="","",'2_D'!$B49)</f>
        <v/>
      </c>
      <c r="C50" s="254"/>
      <c r="D50" s="255"/>
      <c r="E50" s="111" t="str">
        <f>IF('2_B'!$E49="","",'2_B'!$E49)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KD2D!$CB50</f>
        <v/>
      </c>
      <c r="AC50" s="402"/>
      <c r="AD50" s="400" t="str">
        <f t="shared" si="5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IF(OR(COUNT(AL50)=0,COUNT(AX50)=0),"",IF(OR((AL50+AX50)&gt;60,(AL50+AX50)=60),(BB50*DataInduk!$H$27),IF(COUNT(BF50)=0,"",BJ50*DataInduk!$H$27)))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P2B!$BX49</f>
        <v/>
      </c>
      <c r="BY50" s="119" t="str">
        <f>P2B!$BY49</f>
        <v/>
      </c>
      <c r="BZ50" s="119" t="str">
        <f>P2B!$BZ49</f>
        <v/>
      </c>
      <c r="CA50" s="119" t="str">
        <f>P2B!$CA49</f>
        <v/>
      </c>
    </row>
    <row r="51" spans="1:79">
      <c r="A51" s="106">
        <v>42</v>
      </c>
      <c r="B51" s="250" t="str">
        <f>IF('2_D'!$B50="","",'2_D'!$B50)</f>
        <v/>
      </c>
      <c r="C51" s="251"/>
      <c r="D51" s="252"/>
      <c r="E51" s="110" t="str">
        <f>IF('2_B'!$E50="","",'2_B'!$E50)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KD2D!$CB51</f>
        <v/>
      </c>
      <c r="AC51" s="385"/>
      <c r="AD51" s="384" t="str">
        <f t="shared" si="5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IF(OR(COUNT(AL51)=0,COUNT(AX51)=0),"",IF(OR((AL51+AX51)&gt;60,(AL51+AX51)=60),(BB51*DataInduk!$H$27),IF(COUNT(BF51)=0,"",BJ51*DataInduk!$H$27)))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P2B!$BX50</f>
        <v/>
      </c>
      <c r="BY51" s="118" t="str">
        <f>P2B!$BY50</f>
        <v/>
      </c>
      <c r="BZ51" s="118" t="str">
        <f>P2B!$BZ50</f>
        <v/>
      </c>
      <c r="CA51" s="118" t="str">
        <f>P2B!$CA50</f>
        <v/>
      </c>
    </row>
    <row r="52" spans="1:79">
      <c r="A52" s="107">
        <v>43</v>
      </c>
      <c r="B52" s="253" t="str">
        <f>IF('2_D'!$B51="","",'2_D'!$B51)</f>
        <v/>
      </c>
      <c r="C52" s="254"/>
      <c r="D52" s="255"/>
      <c r="E52" s="111" t="str">
        <f>IF('2_B'!$E51="","",'2_B'!$E51)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KD2D!$CB52</f>
        <v/>
      </c>
      <c r="AC52" s="402"/>
      <c r="AD52" s="400" t="str">
        <f t="shared" si="5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IF(OR(COUNT(AL52)=0,COUNT(AX52)=0),"",IF(OR((AL52+AX52)&gt;60,(AL52+AX52)=60),(BB52*DataInduk!$H$27),IF(COUNT(BF52)=0,"",BJ52*DataInduk!$H$27)))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P2B!$BX51</f>
        <v/>
      </c>
      <c r="BY52" s="119" t="str">
        <f>P2B!$BY51</f>
        <v/>
      </c>
      <c r="BZ52" s="119" t="str">
        <f>P2B!$BZ51</f>
        <v/>
      </c>
      <c r="CA52" s="119" t="str">
        <f>P2B!$CA51</f>
        <v/>
      </c>
    </row>
    <row r="53" spans="1:79">
      <c r="A53" s="106">
        <v>44</v>
      </c>
      <c r="B53" s="250" t="str">
        <f>IF('2_D'!$B52="","",'2_D'!$B52)</f>
        <v/>
      </c>
      <c r="C53" s="251"/>
      <c r="D53" s="252"/>
      <c r="E53" s="110" t="str">
        <f>IF('2_B'!$E52="","",'2_B'!$E52)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KD2D!$CB53</f>
        <v/>
      </c>
      <c r="AC53" s="385"/>
      <c r="AD53" s="384" t="str">
        <f t="shared" si="5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IF(OR(COUNT(AL53)=0,COUNT(AX53)=0),"",IF(OR((AL53+AX53)&gt;60,(AL53+AX53)=60),(BB53*DataInduk!$H$27),IF(COUNT(BF53)=0,"",BJ53*DataInduk!$H$27)))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P2B!$BX52</f>
        <v/>
      </c>
      <c r="BY53" s="118" t="str">
        <f>P2B!$BY52</f>
        <v/>
      </c>
      <c r="BZ53" s="118" t="str">
        <f>P2B!$BZ52</f>
        <v/>
      </c>
      <c r="CA53" s="118" t="str">
        <f>P2B!$CA52</f>
        <v/>
      </c>
    </row>
    <row r="54" spans="1:79">
      <c r="A54" s="107">
        <v>45</v>
      </c>
      <c r="B54" s="253" t="str">
        <f>IF('2_D'!$B53="","",'2_D'!$B53)</f>
        <v/>
      </c>
      <c r="C54" s="254"/>
      <c r="D54" s="255"/>
      <c r="E54" s="111" t="str">
        <f>IF('2_B'!$E53="","",'2_B'!$E53)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KD2D!$CB54</f>
        <v/>
      </c>
      <c r="AC54" s="402"/>
      <c r="AD54" s="400" t="str">
        <f t="shared" si="5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IF(OR(COUNT(AL54)=0,COUNT(AX54)=0),"",IF(OR((AL54+AX54)&gt;60,(AL54+AX54)=60),(BB54*DataInduk!$H$27),IF(COUNT(BF54)=0,"",BJ54*DataInduk!$H$27)))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P2B!$BX53</f>
        <v/>
      </c>
      <c r="BY54" s="119" t="str">
        <f>P2B!$BY53</f>
        <v/>
      </c>
      <c r="BZ54" s="119" t="str">
        <f>P2B!$BZ53</f>
        <v/>
      </c>
      <c r="CA54" s="119" t="str">
        <f>P2B!$CA53</f>
        <v/>
      </c>
    </row>
    <row r="55" spans="1:79">
      <c r="A55" s="106">
        <v>46</v>
      </c>
      <c r="B55" s="250" t="str">
        <f>IF('2_D'!$B54="","",'2_D'!$B54)</f>
        <v/>
      </c>
      <c r="C55" s="251"/>
      <c r="D55" s="252"/>
      <c r="E55" s="110" t="str">
        <f>IF('2_B'!$E54="","",'2_B'!$E54)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KD2D!$CB55</f>
        <v/>
      </c>
      <c r="AC55" s="385"/>
      <c r="AD55" s="384" t="str">
        <f t="shared" si="5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IF(OR(COUNT(AL55)=0,COUNT(AX55)=0),"",IF(OR((AL55+AX55)&gt;60,(AL55+AX55)=60),(BB55*DataInduk!$H$27),IF(COUNT(BF55)=0,"",BJ55*DataInduk!$H$27)))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P2B!$BX54</f>
        <v/>
      </c>
      <c r="BY55" s="118" t="str">
        <f>P2B!$BY54</f>
        <v/>
      </c>
      <c r="BZ55" s="118" t="str">
        <f>P2B!$BZ54</f>
        <v/>
      </c>
      <c r="CA55" s="118" t="str">
        <f>P2B!$CA54</f>
        <v/>
      </c>
    </row>
    <row r="56" spans="1:79">
      <c r="A56" s="107">
        <v>47</v>
      </c>
      <c r="B56" s="253" t="str">
        <f>IF('2_D'!$B55="","",'2_D'!$B55)</f>
        <v/>
      </c>
      <c r="C56" s="254"/>
      <c r="D56" s="255"/>
      <c r="E56" s="111" t="str">
        <f>IF('2_B'!$E55="","",'2_B'!$E55)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KD2D!$CB56</f>
        <v/>
      </c>
      <c r="AC56" s="402"/>
      <c r="AD56" s="400" t="str">
        <f t="shared" si="5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IF(OR(COUNT(AL56)=0,COUNT(AX56)=0),"",IF(OR((AL56+AX56)&gt;60,(AL56+AX56)=60),(BB56*DataInduk!$H$27),IF(COUNT(BF56)=0,"",BJ56*DataInduk!$H$27)))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P2B!$BX55</f>
        <v/>
      </c>
      <c r="BY56" s="119" t="str">
        <f>P2B!$BY55</f>
        <v/>
      </c>
      <c r="BZ56" s="119" t="str">
        <f>P2B!$BZ55</f>
        <v/>
      </c>
      <c r="CA56" s="119" t="str">
        <f>P2B!$CA55</f>
        <v/>
      </c>
    </row>
    <row r="57" spans="1:79">
      <c r="A57" s="106">
        <v>48</v>
      </c>
      <c r="B57" s="250" t="str">
        <f>IF('2_D'!$B56="","",'2_D'!$B56)</f>
        <v/>
      </c>
      <c r="C57" s="251"/>
      <c r="D57" s="252"/>
      <c r="E57" s="110" t="str">
        <f>IF('2_B'!$E56="","",'2_B'!$E56)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KD2D!$CB57</f>
        <v/>
      </c>
      <c r="AC57" s="385"/>
      <c r="AD57" s="384" t="str">
        <f t="shared" si="5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IF(OR(COUNT(AL57)=0,COUNT(AX57)=0),"",IF(OR((AL57+AX57)&gt;60,(AL57+AX57)=60),(BB57*DataInduk!$H$27),IF(COUNT(BF57)=0,"",BJ57*DataInduk!$H$27)))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P2B!$BX56</f>
        <v/>
      </c>
      <c r="BY57" s="118" t="str">
        <f>P2B!$BY56</f>
        <v/>
      </c>
      <c r="BZ57" s="118" t="str">
        <f>P2B!$BZ56</f>
        <v/>
      </c>
      <c r="CA57" s="118" t="str">
        <f>P2B!$CA56</f>
        <v/>
      </c>
    </row>
    <row r="58" spans="1:79">
      <c r="A58" s="107">
        <v>49</v>
      </c>
      <c r="B58" s="253" t="str">
        <f>IF('2_D'!$B57="","",'2_D'!$B57)</f>
        <v/>
      </c>
      <c r="C58" s="254"/>
      <c r="D58" s="255"/>
      <c r="E58" s="111" t="str">
        <f>IF('2_B'!$E57="","",'2_B'!$E57)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KD2D!$CB58</f>
        <v/>
      </c>
      <c r="AC58" s="402"/>
      <c r="AD58" s="400" t="str">
        <f t="shared" si="5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IF(OR(COUNT(AL58)=0,COUNT(AX58)=0),"",IF(OR((AL58+AX58)&gt;60,(AL58+AX58)=60),(BB58*DataInduk!$H$27),IF(COUNT(BF58)=0,"",BJ58*DataInduk!$H$27)))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P2B!$BX57</f>
        <v/>
      </c>
      <c r="BY58" s="119" t="str">
        <f>P2B!$BY57</f>
        <v/>
      </c>
      <c r="BZ58" s="119" t="str">
        <f>P2B!$BZ57</f>
        <v/>
      </c>
      <c r="CA58" s="119" t="str">
        <f>P2B!$CA57</f>
        <v/>
      </c>
    </row>
    <row r="59" spans="1:79">
      <c r="A59" s="108">
        <v>50</v>
      </c>
      <c r="B59" s="247" t="str">
        <f>IF('2_D'!$B58="","",'2_D'!$B58)</f>
        <v/>
      </c>
      <c r="C59" s="248"/>
      <c r="D59" s="249"/>
      <c r="E59" s="112" t="str">
        <f>IF('2_B'!$E58="","",'2_B'!$E58)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KD2D!$CB59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IF(OR(COUNT(AL59)=0,COUNT(AX59)=0),"",IF(OR((AL59+AX59)&gt;60,(AL59+AX59)=60),(BB59*DataInduk!$H$27),IF(COUNT(BF59)=0,"",BJ59*DataInduk!$H$27)))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P2B!$BX58</f>
        <v/>
      </c>
      <c r="BY59" s="120" t="str">
        <f>P2B!$BY58</f>
        <v/>
      </c>
      <c r="BZ59" s="120" t="str">
        <f>P2B!$BZ58</f>
        <v/>
      </c>
      <c r="CA59" s="120" t="str">
        <f>P2B!$CA58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300">
    <mergeCell ref="BV59:BW59"/>
    <mergeCell ref="BR60:BU60"/>
    <mergeCell ref="AL59:AO59"/>
    <mergeCell ref="AP59:AS59"/>
    <mergeCell ref="AT59:AW59"/>
    <mergeCell ref="AX59:BA59"/>
    <mergeCell ref="BB59:BE59"/>
    <mergeCell ref="BF59:BI59"/>
    <mergeCell ref="V59:W59"/>
    <mergeCell ref="X59:Y59"/>
    <mergeCell ref="Z59:AA59"/>
    <mergeCell ref="AB59:AC59"/>
    <mergeCell ref="AD59:AG59"/>
    <mergeCell ref="AH59:AK59"/>
    <mergeCell ref="B59:D59"/>
    <mergeCell ref="F59:G59"/>
    <mergeCell ref="H59:I59"/>
    <mergeCell ref="J59:K59"/>
    <mergeCell ref="L59:M59"/>
    <mergeCell ref="N59:O59"/>
    <mergeCell ref="P59:Q59"/>
    <mergeCell ref="R59:S59"/>
    <mergeCell ref="T59:U59"/>
    <mergeCell ref="BJ59:BM59"/>
    <mergeCell ref="BN59:BQ59"/>
    <mergeCell ref="BR59:BU59"/>
    <mergeCell ref="AX58:BA58"/>
    <mergeCell ref="BB58:BE58"/>
    <mergeCell ref="BF58:BI58"/>
    <mergeCell ref="BJ58:BM58"/>
    <mergeCell ref="BN58:BQ58"/>
    <mergeCell ref="BR58:BU58"/>
    <mergeCell ref="AB58:AC58"/>
    <mergeCell ref="AD58:AG58"/>
    <mergeCell ref="AH58:AK58"/>
    <mergeCell ref="AL58:AO58"/>
    <mergeCell ref="AP58:AS58"/>
    <mergeCell ref="AT58:AW58"/>
    <mergeCell ref="P58:Q58"/>
    <mergeCell ref="R58:S58"/>
    <mergeCell ref="T58:U58"/>
    <mergeCell ref="V58:W58"/>
    <mergeCell ref="X58:Y58"/>
    <mergeCell ref="Z58:AA58"/>
    <mergeCell ref="BV57:BW57"/>
    <mergeCell ref="B58:D58"/>
    <mergeCell ref="F58:G58"/>
    <mergeCell ref="H58:I58"/>
    <mergeCell ref="J58:K58"/>
    <mergeCell ref="L58:M58"/>
    <mergeCell ref="N58:O58"/>
    <mergeCell ref="AL57:AO57"/>
    <mergeCell ref="AP57:AS57"/>
    <mergeCell ref="AT57:AW57"/>
    <mergeCell ref="AX57:BA57"/>
    <mergeCell ref="BB57:BE57"/>
    <mergeCell ref="BF57:BI57"/>
    <mergeCell ref="V57:W57"/>
    <mergeCell ref="X57:Y57"/>
    <mergeCell ref="Z57:AA57"/>
    <mergeCell ref="AB57:AC57"/>
    <mergeCell ref="AD57:AG57"/>
    <mergeCell ref="AH57:AK57"/>
    <mergeCell ref="BV58:BW58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7:BM57"/>
    <mergeCell ref="BN57:BQ57"/>
    <mergeCell ref="BR57:BU57"/>
    <mergeCell ref="AX56:BA56"/>
    <mergeCell ref="BB56:BE56"/>
    <mergeCell ref="BF56:BI56"/>
    <mergeCell ref="BJ56:BM56"/>
    <mergeCell ref="BN56:BQ56"/>
    <mergeCell ref="BR56:BU56"/>
    <mergeCell ref="AB56:AC56"/>
    <mergeCell ref="AD56:AG56"/>
    <mergeCell ref="AH56:AK56"/>
    <mergeCell ref="AL56:AO56"/>
    <mergeCell ref="AP56:AS56"/>
    <mergeCell ref="AT56:AW56"/>
    <mergeCell ref="P56:Q56"/>
    <mergeCell ref="R56:S56"/>
    <mergeCell ref="T56:U56"/>
    <mergeCell ref="V56:W56"/>
    <mergeCell ref="X56:Y56"/>
    <mergeCell ref="Z56:AA56"/>
    <mergeCell ref="BV55:BW55"/>
    <mergeCell ref="B56:D56"/>
    <mergeCell ref="F56:G56"/>
    <mergeCell ref="H56:I56"/>
    <mergeCell ref="J56:K56"/>
    <mergeCell ref="L56:M56"/>
    <mergeCell ref="N56:O56"/>
    <mergeCell ref="AL55:AO55"/>
    <mergeCell ref="AP55:AS55"/>
    <mergeCell ref="AT55:AW55"/>
    <mergeCell ref="AX55:BA55"/>
    <mergeCell ref="BB55:BE55"/>
    <mergeCell ref="BF55:BI55"/>
    <mergeCell ref="V55:W55"/>
    <mergeCell ref="X55:Y55"/>
    <mergeCell ref="Z55:AA55"/>
    <mergeCell ref="AB55:AC55"/>
    <mergeCell ref="AD55:AG55"/>
    <mergeCell ref="AH55:AK55"/>
    <mergeCell ref="BV56:BW56"/>
    <mergeCell ref="B55:D55"/>
    <mergeCell ref="F55:G55"/>
    <mergeCell ref="H55:I55"/>
    <mergeCell ref="J55:K55"/>
    <mergeCell ref="L55:M55"/>
    <mergeCell ref="N55:O55"/>
    <mergeCell ref="P55:Q55"/>
    <mergeCell ref="R55:S55"/>
    <mergeCell ref="T55:U55"/>
    <mergeCell ref="BJ55:BM55"/>
    <mergeCell ref="BN55:BQ55"/>
    <mergeCell ref="BR55:BU55"/>
    <mergeCell ref="AX54:BA54"/>
    <mergeCell ref="BB54:BE54"/>
    <mergeCell ref="BF54:BI54"/>
    <mergeCell ref="BJ54:BM54"/>
    <mergeCell ref="BN54:BQ54"/>
    <mergeCell ref="BR54:BU54"/>
    <mergeCell ref="AB54:AC54"/>
    <mergeCell ref="AD54:AG54"/>
    <mergeCell ref="AH54:AK54"/>
    <mergeCell ref="AL54:AO54"/>
    <mergeCell ref="AP54:AS54"/>
    <mergeCell ref="AT54:AW54"/>
    <mergeCell ref="P54:Q54"/>
    <mergeCell ref="R54:S54"/>
    <mergeCell ref="T54:U54"/>
    <mergeCell ref="V54:W54"/>
    <mergeCell ref="X54:Y54"/>
    <mergeCell ref="Z54:AA54"/>
    <mergeCell ref="BV53:BW53"/>
    <mergeCell ref="B54:D54"/>
    <mergeCell ref="F54:G54"/>
    <mergeCell ref="H54:I54"/>
    <mergeCell ref="J54:K54"/>
    <mergeCell ref="L54:M54"/>
    <mergeCell ref="N54:O54"/>
    <mergeCell ref="AL53:AO53"/>
    <mergeCell ref="AP53:AS53"/>
    <mergeCell ref="AT53:AW53"/>
    <mergeCell ref="AX53:BA53"/>
    <mergeCell ref="BB53:BE53"/>
    <mergeCell ref="BF53:BI53"/>
    <mergeCell ref="V53:W53"/>
    <mergeCell ref="X53:Y53"/>
    <mergeCell ref="Z53:AA53"/>
    <mergeCell ref="AB53:AC53"/>
    <mergeCell ref="AD53:AG53"/>
    <mergeCell ref="AH53:AK53"/>
    <mergeCell ref="BV54:BW54"/>
    <mergeCell ref="B53:D53"/>
    <mergeCell ref="F53:G53"/>
    <mergeCell ref="H53:I53"/>
    <mergeCell ref="J53:K53"/>
    <mergeCell ref="L53:M53"/>
    <mergeCell ref="N53:O53"/>
    <mergeCell ref="P53:Q53"/>
    <mergeCell ref="R53:S53"/>
    <mergeCell ref="T53:U53"/>
    <mergeCell ref="BJ53:BM53"/>
    <mergeCell ref="BN53:BQ53"/>
    <mergeCell ref="BR53:BU53"/>
    <mergeCell ref="AX52:BA52"/>
    <mergeCell ref="BB52:BE52"/>
    <mergeCell ref="BF52:BI52"/>
    <mergeCell ref="BJ52:BM52"/>
    <mergeCell ref="BN52:BQ52"/>
    <mergeCell ref="BR52:BU52"/>
    <mergeCell ref="AB52:AC52"/>
    <mergeCell ref="AD52:AG52"/>
    <mergeCell ref="AH52:AK52"/>
    <mergeCell ref="AL52:AO52"/>
    <mergeCell ref="AP52:AS52"/>
    <mergeCell ref="AT52:AW52"/>
    <mergeCell ref="P52:Q52"/>
    <mergeCell ref="R52:S52"/>
    <mergeCell ref="T52:U52"/>
    <mergeCell ref="V52:W52"/>
    <mergeCell ref="X52:Y52"/>
    <mergeCell ref="Z52:AA52"/>
    <mergeCell ref="BV51:BW51"/>
    <mergeCell ref="B52:D52"/>
    <mergeCell ref="F52:G52"/>
    <mergeCell ref="H52:I52"/>
    <mergeCell ref="J52:K52"/>
    <mergeCell ref="L52:M52"/>
    <mergeCell ref="N52:O52"/>
    <mergeCell ref="AL51:AO51"/>
    <mergeCell ref="AP51:AS51"/>
    <mergeCell ref="AT51:AW51"/>
    <mergeCell ref="AX51:BA51"/>
    <mergeCell ref="BB51:BE51"/>
    <mergeCell ref="BF51:BI51"/>
    <mergeCell ref="V51:W51"/>
    <mergeCell ref="X51:Y51"/>
    <mergeCell ref="Z51:AA51"/>
    <mergeCell ref="AB51:AC51"/>
    <mergeCell ref="AD51:AG51"/>
    <mergeCell ref="AH51:AK51"/>
    <mergeCell ref="BV52:BW52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1:BM51"/>
    <mergeCell ref="BN51:BQ51"/>
    <mergeCell ref="BR51:BU51"/>
    <mergeCell ref="AX50:BA50"/>
    <mergeCell ref="BB50:BE50"/>
    <mergeCell ref="BF50:BI50"/>
    <mergeCell ref="BJ50:BM50"/>
    <mergeCell ref="BN50:BQ50"/>
    <mergeCell ref="BR50:BU50"/>
    <mergeCell ref="AB50:AC50"/>
    <mergeCell ref="AD50:AG50"/>
    <mergeCell ref="AH50:AK50"/>
    <mergeCell ref="AL50:AO50"/>
    <mergeCell ref="AP50:AS50"/>
    <mergeCell ref="AT50:AW50"/>
    <mergeCell ref="P50:Q50"/>
    <mergeCell ref="R50:S50"/>
    <mergeCell ref="T50:U50"/>
    <mergeCell ref="V50:W50"/>
    <mergeCell ref="X50:Y50"/>
    <mergeCell ref="Z50:AA50"/>
    <mergeCell ref="BV49:BW49"/>
    <mergeCell ref="B50:D50"/>
    <mergeCell ref="F50:G50"/>
    <mergeCell ref="H50:I50"/>
    <mergeCell ref="J50:K50"/>
    <mergeCell ref="L50:M50"/>
    <mergeCell ref="N50:O50"/>
    <mergeCell ref="AL49:AO49"/>
    <mergeCell ref="AP49:AS49"/>
    <mergeCell ref="AT49:AW49"/>
    <mergeCell ref="AX49:BA49"/>
    <mergeCell ref="BB49:BE49"/>
    <mergeCell ref="BF49:BI49"/>
    <mergeCell ref="V49:W49"/>
    <mergeCell ref="X49:Y49"/>
    <mergeCell ref="Z49:AA49"/>
    <mergeCell ref="AB49:AC49"/>
    <mergeCell ref="AD49:AG49"/>
    <mergeCell ref="AH49:AK49"/>
    <mergeCell ref="BV50:BW50"/>
    <mergeCell ref="B49:D49"/>
    <mergeCell ref="F49:G49"/>
    <mergeCell ref="H49:I49"/>
    <mergeCell ref="J49:K49"/>
    <mergeCell ref="L49:M49"/>
    <mergeCell ref="N49:O49"/>
    <mergeCell ref="P49:Q49"/>
    <mergeCell ref="R49:S49"/>
    <mergeCell ref="T49:U49"/>
    <mergeCell ref="BJ49:BM49"/>
    <mergeCell ref="BN49:BQ49"/>
    <mergeCell ref="BR49:BU49"/>
    <mergeCell ref="AX48:BA48"/>
    <mergeCell ref="BB48:BE48"/>
    <mergeCell ref="BF48:BI48"/>
    <mergeCell ref="BJ48:BM48"/>
    <mergeCell ref="BN48:BQ48"/>
    <mergeCell ref="BR48:BU48"/>
    <mergeCell ref="AB48:AC48"/>
    <mergeCell ref="AD48:AG48"/>
    <mergeCell ref="AH48:AK48"/>
    <mergeCell ref="AL48:AO48"/>
    <mergeCell ref="AP48:AS48"/>
    <mergeCell ref="AT48:AW48"/>
    <mergeCell ref="P48:Q48"/>
    <mergeCell ref="R48:S48"/>
    <mergeCell ref="T48:U48"/>
    <mergeCell ref="V48:W48"/>
    <mergeCell ref="X48:Y48"/>
    <mergeCell ref="Z48:AA48"/>
    <mergeCell ref="BV47:BW47"/>
    <mergeCell ref="B48:D48"/>
    <mergeCell ref="F48:G48"/>
    <mergeCell ref="H48:I48"/>
    <mergeCell ref="J48:K48"/>
    <mergeCell ref="L48:M48"/>
    <mergeCell ref="N48:O48"/>
    <mergeCell ref="AL47:AO47"/>
    <mergeCell ref="AP47:AS47"/>
    <mergeCell ref="AT47:AW47"/>
    <mergeCell ref="AX47:BA47"/>
    <mergeCell ref="BB47:BE47"/>
    <mergeCell ref="BF47:BI47"/>
    <mergeCell ref="V47:W47"/>
    <mergeCell ref="X47:Y47"/>
    <mergeCell ref="Z47:AA47"/>
    <mergeCell ref="AB47:AC47"/>
    <mergeCell ref="AD47:AG47"/>
    <mergeCell ref="AH47:AK47"/>
    <mergeCell ref="BV48:BW48"/>
    <mergeCell ref="B47:D47"/>
    <mergeCell ref="F47:G47"/>
    <mergeCell ref="H47:I47"/>
    <mergeCell ref="J47:K47"/>
    <mergeCell ref="L47:M47"/>
    <mergeCell ref="N47:O47"/>
    <mergeCell ref="P47:Q47"/>
    <mergeCell ref="R47:S47"/>
    <mergeCell ref="T47:U47"/>
    <mergeCell ref="BJ47:BM47"/>
    <mergeCell ref="BN47:BQ47"/>
    <mergeCell ref="BR47:BU47"/>
    <mergeCell ref="AX46:BA46"/>
    <mergeCell ref="BB46:BE46"/>
    <mergeCell ref="BF46:BI46"/>
    <mergeCell ref="BJ46:BM46"/>
    <mergeCell ref="BN46:BQ46"/>
    <mergeCell ref="BR46:BU46"/>
    <mergeCell ref="AB46:AC46"/>
    <mergeCell ref="AD46:AG46"/>
    <mergeCell ref="AH46:AK46"/>
    <mergeCell ref="AL46:AO46"/>
    <mergeCell ref="AP46:AS46"/>
    <mergeCell ref="AT46:AW46"/>
    <mergeCell ref="P46:Q46"/>
    <mergeCell ref="R46:S46"/>
    <mergeCell ref="T46:U46"/>
    <mergeCell ref="V46:W46"/>
    <mergeCell ref="X46:Y46"/>
    <mergeCell ref="Z46:AA46"/>
    <mergeCell ref="BV45:BW45"/>
    <mergeCell ref="B46:D46"/>
    <mergeCell ref="F46:G46"/>
    <mergeCell ref="H46:I46"/>
    <mergeCell ref="J46:K46"/>
    <mergeCell ref="L46:M46"/>
    <mergeCell ref="N46:O46"/>
    <mergeCell ref="AL45:AO45"/>
    <mergeCell ref="AP45:AS45"/>
    <mergeCell ref="AT45:AW45"/>
    <mergeCell ref="AX45:BA45"/>
    <mergeCell ref="BB45:BE45"/>
    <mergeCell ref="BF45:BI45"/>
    <mergeCell ref="V45:W45"/>
    <mergeCell ref="X45:Y45"/>
    <mergeCell ref="Z45:AA45"/>
    <mergeCell ref="AB45:AC45"/>
    <mergeCell ref="AD45:AG45"/>
    <mergeCell ref="AH45:AK45"/>
    <mergeCell ref="BV46:BW46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BJ45:BM45"/>
    <mergeCell ref="BN45:BQ45"/>
    <mergeCell ref="BR45:BU45"/>
    <mergeCell ref="AX44:BA44"/>
    <mergeCell ref="BB44:BE44"/>
    <mergeCell ref="BF44:BI44"/>
    <mergeCell ref="BJ44:BM44"/>
    <mergeCell ref="BN44:BQ44"/>
    <mergeCell ref="BR44:BU44"/>
    <mergeCell ref="AB44:AC44"/>
    <mergeCell ref="AD44:AG44"/>
    <mergeCell ref="AH44:AK44"/>
    <mergeCell ref="AL44:AO44"/>
    <mergeCell ref="AP44:AS44"/>
    <mergeCell ref="AT44:AW44"/>
    <mergeCell ref="P44:Q44"/>
    <mergeCell ref="R44:S44"/>
    <mergeCell ref="T44:U44"/>
    <mergeCell ref="V44:W44"/>
    <mergeCell ref="X44:Y44"/>
    <mergeCell ref="Z44:AA44"/>
    <mergeCell ref="BV43:BW43"/>
    <mergeCell ref="B44:D44"/>
    <mergeCell ref="F44:G44"/>
    <mergeCell ref="H44:I44"/>
    <mergeCell ref="J44:K44"/>
    <mergeCell ref="L44:M44"/>
    <mergeCell ref="N44:O44"/>
    <mergeCell ref="AL43:AO43"/>
    <mergeCell ref="AP43:AS43"/>
    <mergeCell ref="AT43:AW43"/>
    <mergeCell ref="AX43:BA43"/>
    <mergeCell ref="BB43:BE43"/>
    <mergeCell ref="BF43:BI43"/>
    <mergeCell ref="V43:W43"/>
    <mergeCell ref="X43:Y43"/>
    <mergeCell ref="Z43:AA43"/>
    <mergeCell ref="AB43:AC43"/>
    <mergeCell ref="AD43:AG43"/>
    <mergeCell ref="AH43:AK43"/>
    <mergeCell ref="BV44:BW44"/>
    <mergeCell ref="B43:D43"/>
    <mergeCell ref="F43:G43"/>
    <mergeCell ref="H43:I43"/>
    <mergeCell ref="J43:K43"/>
    <mergeCell ref="L43:M43"/>
    <mergeCell ref="N43:O43"/>
    <mergeCell ref="P43:Q43"/>
    <mergeCell ref="R43:S43"/>
    <mergeCell ref="T43:U43"/>
    <mergeCell ref="BJ43:BM43"/>
    <mergeCell ref="BN43:BQ43"/>
    <mergeCell ref="BR43:BU43"/>
    <mergeCell ref="AX42:BA42"/>
    <mergeCell ref="BB42:BE42"/>
    <mergeCell ref="BF42:BI42"/>
    <mergeCell ref="BJ42:BM42"/>
    <mergeCell ref="BN42:BQ42"/>
    <mergeCell ref="BR42:BU42"/>
    <mergeCell ref="AB42:AC42"/>
    <mergeCell ref="AD42:AG42"/>
    <mergeCell ref="AH42:AK42"/>
    <mergeCell ref="AL42:AO42"/>
    <mergeCell ref="AP42:AS42"/>
    <mergeCell ref="AT42:AW42"/>
    <mergeCell ref="P42:Q42"/>
    <mergeCell ref="R42:S42"/>
    <mergeCell ref="T42:U42"/>
    <mergeCell ref="V42:W42"/>
    <mergeCell ref="X42:Y42"/>
    <mergeCell ref="Z42:AA42"/>
    <mergeCell ref="BV41:BW41"/>
    <mergeCell ref="B42:D42"/>
    <mergeCell ref="F42:G42"/>
    <mergeCell ref="H42:I42"/>
    <mergeCell ref="J42:K42"/>
    <mergeCell ref="L42:M42"/>
    <mergeCell ref="N42:O42"/>
    <mergeCell ref="AL41:AO41"/>
    <mergeCell ref="AP41:AS41"/>
    <mergeCell ref="AT41:AW41"/>
    <mergeCell ref="AX41:BA41"/>
    <mergeCell ref="BB41:BE41"/>
    <mergeCell ref="BF41:BI41"/>
    <mergeCell ref="V41:W41"/>
    <mergeCell ref="X41:Y41"/>
    <mergeCell ref="Z41:AA41"/>
    <mergeCell ref="AB41:AC41"/>
    <mergeCell ref="AD41:AG41"/>
    <mergeCell ref="AH41:AK41"/>
    <mergeCell ref="BV42:BW42"/>
    <mergeCell ref="B41:D41"/>
    <mergeCell ref="F41:G41"/>
    <mergeCell ref="H41:I41"/>
    <mergeCell ref="J41:K41"/>
    <mergeCell ref="L41:M41"/>
    <mergeCell ref="N41:O41"/>
    <mergeCell ref="P41:Q41"/>
    <mergeCell ref="R41:S41"/>
    <mergeCell ref="T41:U41"/>
    <mergeCell ref="BJ41:BM41"/>
    <mergeCell ref="BN41:BQ41"/>
    <mergeCell ref="BR41:BU41"/>
    <mergeCell ref="AX40:BA40"/>
    <mergeCell ref="BB40:BE40"/>
    <mergeCell ref="BF40:BI40"/>
    <mergeCell ref="BJ40:BM40"/>
    <mergeCell ref="BN40:BQ40"/>
    <mergeCell ref="BR40:BU40"/>
    <mergeCell ref="AB40:AC40"/>
    <mergeCell ref="AD40:AG40"/>
    <mergeCell ref="AH40:AK40"/>
    <mergeCell ref="AL40:AO40"/>
    <mergeCell ref="AP40:AS40"/>
    <mergeCell ref="AT40:AW40"/>
    <mergeCell ref="P40:Q40"/>
    <mergeCell ref="R40:S40"/>
    <mergeCell ref="T40:U40"/>
    <mergeCell ref="V40:W40"/>
    <mergeCell ref="X40:Y40"/>
    <mergeCell ref="Z40:AA40"/>
    <mergeCell ref="BV39:BW39"/>
    <mergeCell ref="B40:D40"/>
    <mergeCell ref="F40:G40"/>
    <mergeCell ref="H40:I40"/>
    <mergeCell ref="J40:K40"/>
    <mergeCell ref="L40:M40"/>
    <mergeCell ref="N40:O40"/>
    <mergeCell ref="AL39:AO39"/>
    <mergeCell ref="AP39:AS39"/>
    <mergeCell ref="AT39:AW39"/>
    <mergeCell ref="AX39:BA39"/>
    <mergeCell ref="BB39:BE39"/>
    <mergeCell ref="BF39:BI39"/>
    <mergeCell ref="V39:W39"/>
    <mergeCell ref="X39:Y39"/>
    <mergeCell ref="Z39:AA39"/>
    <mergeCell ref="AB39:AC39"/>
    <mergeCell ref="AD39:AG39"/>
    <mergeCell ref="AH39:AK39"/>
    <mergeCell ref="BV40:BW40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9:BM39"/>
    <mergeCell ref="BN39:BQ39"/>
    <mergeCell ref="BR39:BU39"/>
    <mergeCell ref="AX38:BA38"/>
    <mergeCell ref="BB38:BE38"/>
    <mergeCell ref="BF38:BI38"/>
    <mergeCell ref="BJ38:BM38"/>
    <mergeCell ref="BN38:BQ38"/>
    <mergeCell ref="BR38:BU38"/>
    <mergeCell ref="AB38:AC38"/>
    <mergeCell ref="AD38:AG38"/>
    <mergeCell ref="AH38:AK38"/>
    <mergeCell ref="AL38:AO38"/>
    <mergeCell ref="AP38:AS38"/>
    <mergeCell ref="AT38:AW38"/>
    <mergeCell ref="P38:Q38"/>
    <mergeCell ref="R38:S38"/>
    <mergeCell ref="T38:U38"/>
    <mergeCell ref="V38:W38"/>
    <mergeCell ref="X38:Y38"/>
    <mergeCell ref="Z38:AA38"/>
    <mergeCell ref="BV37:BW37"/>
    <mergeCell ref="B38:D38"/>
    <mergeCell ref="F38:G38"/>
    <mergeCell ref="H38:I38"/>
    <mergeCell ref="J38:K38"/>
    <mergeCell ref="L38:M38"/>
    <mergeCell ref="N38:O38"/>
    <mergeCell ref="AL37:AO37"/>
    <mergeCell ref="AP37:AS37"/>
    <mergeCell ref="AT37:AW37"/>
    <mergeCell ref="AX37:BA37"/>
    <mergeCell ref="BB37:BE37"/>
    <mergeCell ref="BF37:BI37"/>
    <mergeCell ref="V37:W37"/>
    <mergeCell ref="X37:Y37"/>
    <mergeCell ref="Z37:AA37"/>
    <mergeCell ref="AB37:AC37"/>
    <mergeCell ref="AD37:AG37"/>
    <mergeCell ref="AH37:AK37"/>
    <mergeCell ref="BV38:BW38"/>
    <mergeCell ref="B37:D37"/>
    <mergeCell ref="F37:G37"/>
    <mergeCell ref="H37:I37"/>
    <mergeCell ref="J37:K37"/>
    <mergeCell ref="L37:M37"/>
    <mergeCell ref="N37:O37"/>
    <mergeCell ref="P37:Q37"/>
    <mergeCell ref="R37:S37"/>
    <mergeCell ref="T37:U37"/>
    <mergeCell ref="BJ37:BM37"/>
    <mergeCell ref="BN37:BQ37"/>
    <mergeCell ref="BR37:BU37"/>
    <mergeCell ref="AX36:BA36"/>
    <mergeCell ref="BB36:BE36"/>
    <mergeCell ref="BF36:BI36"/>
    <mergeCell ref="BJ36:BM36"/>
    <mergeCell ref="BN36:BQ36"/>
    <mergeCell ref="BR36:BU36"/>
    <mergeCell ref="AB36:AC36"/>
    <mergeCell ref="AD36:AG36"/>
    <mergeCell ref="AH36:AK36"/>
    <mergeCell ref="AL36:AO36"/>
    <mergeCell ref="AP36:AS36"/>
    <mergeCell ref="AT36:AW36"/>
    <mergeCell ref="P36:Q36"/>
    <mergeCell ref="R36:S36"/>
    <mergeCell ref="T36:U36"/>
    <mergeCell ref="V36:W36"/>
    <mergeCell ref="X36:Y36"/>
    <mergeCell ref="Z36:AA36"/>
    <mergeCell ref="BV35:BW35"/>
    <mergeCell ref="B36:D36"/>
    <mergeCell ref="F36:G36"/>
    <mergeCell ref="H36:I36"/>
    <mergeCell ref="J36:K36"/>
    <mergeCell ref="L36:M36"/>
    <mergeCell ref="N36:O36"/>
    <mergeCell ref="AL35:AO35"/>
    <mergeCell ref="AP35:AS35"/>
    <mergeCell ref="AT35:AW35"/>
    <mergeCell ref="AX35:BA35"/>
    <mergeCell ref="BB35:BE35"/>
    <mergeCell ref="BF35:BI35"/>
    <mergeCell ref="V35:W35"/>
    <mergeCell ref="X35:Y35"/>
    <mergeCell ref="Z35:AA35"/>
    <mergeCell ref="AB35:AC35"/>
    <mergeCell ref="AD35:AG35"/>
    <mergeCell ref="AH35:AK35"/>
    <mergeCell ref="BV36:BW36"/>
    <mergeCell ref="B35:D35"/>
    <mergeCell ref="F35:G35"/>
    <mergeCell ref="H35:I35"/>
    <mergeCell ref="J35:K35"/>
    <mergeCell ref="L35:M35"/>
    <mergeCell ref="N35:O35"/>
    <mergeCell ref="P35:Q35"/>
    <mergeCell ref="R35:S35"/>
    <mergeCell ref="T35:U35"/>
    <mergeCell ref="BJ35:BM35"/>
    <mergeCell ref="BN35:BQ35"/>
    <mergeCell ref="BR35:BU35"/>
    <mergeCell ref="AX34:BA34"/>
    <mergeCell ref="BB34:BE34"/>
    <mergeCell ref="BF34:BI34"/>
    <mergeCell ref="BJ34:BM34"/>
    <mergeCell ref="BN34:BQ34"/>
    <mergeCell ref="BR34:BU34"/>
    <mergeCell ref="AB34:AC34"/>
    <mergeCell ref="AD34:AG34"/>
    <mergeCell ref="AH34:AK34"/>
    <mergeCell ref="AL34:AO34"/>
    <mergeCell ref="AP34:AS34"/>
    <mergeCell ref="AT34:AW34"/>
    <mergeCell ref="P34:Q34"/>
    <mergeCell ref="R34:S34"/>
    <mergeCell ref="T34:U34"/>
    <mergeCell ref="V34:W34"/>
    <mergeCell ref="X34:Y34"/>
    <mergeCell ref="Z34:AA34"/>
    <mergeCell ref="BV33:BW33"/>
    <mergeCell ref="B34:D34"/>
    <mergeCell ref="F34:G34"/>
    <mergeCell ref="H34:I34"/>
    <mergeCell ref="J34:K34"/>
    <mergeCell ref="L34:M34"/>
    <mergeCell ref="N34:O34"/>
    <mergeCell ref="AL33:AO33"/>
    <mergeCell ref="AP33:AS33"/>
    <mergeCell ref="AT33:AW33"/>
    <mergeCell ref="AX33:BA33"/>
    <mergeCell ref="BB33:BE33"/>
    <mergeCell ref="BF33:BI33"/>
    <mergeCell ref="V33:W33"/>
    <mergeCell ref="X33:Y33"/>
    <mergeCell ref="Z33:AA33"/>
    <mergeCell ref="AB33:AC33"/>
    <mergeCell ref="AD33:AG33"/>
    <mergeCell ref="AH33:AK33"/>
    <mergeCell ref="BV34:BW34"/>
    <mergeCell ref="B33:D33"/>
    <mergeCell ref="F33:G33"/>
    <mergeCell ref="H33:I33"/>
    <mergeCell ref="J33:K33"/>
    <mergeCell ref="L33:M33"/>
    <mergeCell ref="N33:O33"/>
    <mergeCell ref="P33:Q33"/>
    <mergeCell ref="R33:S33"/>
    <mergeCell ref="T33:U33"/>
    <mergeCell ref="BJ33:BM33"/>
    <mergeCell ref="BN33:BQ33"/>
    <mergeCell ref="BR33:BU33"/>
    <mergeCell ref="AX32:BA32"/>
    <mergeCell ref="BB32:BE32"/>
    <mergeCell ref="BF32:BI32"/>
    <mergeCell ref="BJ32:BM32"/>
    <mergeCell ref="BN32:BQ32"/>
    <mergeCell ref="BR32:BU32"/>
    <mergeCell ref="AB32:AC32"/>
    <mergeCell ref="AD32:AG32"/>
    <mergeCell ref="AH32:AK32"/>
    <mergeCell ref="AL32:AO32"/>
    <mergeCell ref="AP32:AS32"/>
    <mergeCell ref="AT32:AW32"/>
    <mergeCell ref="P32:Q32"/>
    <mergeCell ref="R32:S32"/>
    <mergeCell ref="T32:U32"/>
    <mergeCell ref="V32:W32"/>
    <mergeCell ref="X32:Y32"/>
    <mergeCell ref="Z32:AA32"/>
    <mergeCell ref="BV31:BW31"/>
    <mergeCell ref="B32:D32"/>
    <mergeCell ref="F32:G32"/>
    <mergeCell ref="H32:I32"/>
    <mergeCell ref="J32:K32"/>
    <mergeCell ref="L32:M32"/>
    <mergeCell ref="N32:O32"/>
    <mergeCell ref="AL31:AO31"/>
    <mergeCell ref="AP31:AS31"/>
    <mergeCell ref="AT31:AW31"/>
    <mergeCell ref="AX31:BA31"/>
    <mergeCell ref="BB31:BE31"/>
    <mergeCell ref="BF31:BI31"/>
    <mergeCell ref="V31:W31"/>
    <mergeCell ref="X31:Y31"/>
    <mergeCell ref="Z31:AA31"/>
    <mergeCell ref="AB31:AC31"/>
    <mergeCell ref="AD31:AG31"/>
    <mergeCell ref="AH31:AK31"/>
    <mergeCell ref="BV32:BW32"/>
    <mergeCell ref="B31:D31"/>
    <mergeCell ref="F31:G31"/>
    <mergeCell ref="H31:I31"/>
    <mergeCell ref="J31:K31"/>
    <mergeCell ref="L31:M31"/>
    <mergeCell ref="N31:O31"/>
    <mergeCell ref="P31:Q31"/>
    <mergeCell ref="R31:S31"/>
    <mergeCell ref="T31:U31"/>
    <mergeCell ref="BJ31:BM31"/>
    <mergeCell ref="BN31:BQ31"/>
    <mergeCell ref="BR31:BU31"/>
    <mergeCell ref="AX30:BA30"/>
    <mergeCell ref="BB30:BE30"/>
    <mergeCell ref="BF30:BI30"/>
    <mergeCell ref="BJ30:BM30"/>
    <mergeCell ref="BN30:BQ30"/>
    <mergeCell ref="BR30:BU30"/>
    <mergeCell ref="AB30:AC30"/>
    <mergeCell ref="AD30:AG30"/>
    <mergeCell ref="AH30:AK30"/>
    <mergeCell ref="AL30:AO30"/>
    <mergeCell ref="AP30:AS30"/>
    <mergeCell ref="AT30:AW30"/>
    <mergeCell ref="P30:Q30"/>
    <mergeCell ref="R30:S30"/>
    <mergeCell ref="T30:U30"/>
    <mergeCell ref="V30:W30"/>
    <mergeCell ref="X30:Y30"/>
    <mergeCell ref="Z30:AA30"/>
    <mergeCell ref="BV29:BW29"/>
    <mergeCell ref="B30:D30"/>
    <mergeCell ref="F30:G30"/>
    <mergeCell ref="H30:I30"/>
    <mergeCell ref="J30:K30"/>
    <mergeCell ref="L30:M30"/>
    <mergeCell ref="N30:O30"/>
    <mergeCell ref="AL29:AO29"/>
    <mergeCell ref="AP29:AS29"/>
    <mergeCell ref="AT29:AW29"/>
    <mergeCell ref="AX29:BA29"/>
    <mergeCell ref="BB29:BE29"/>
    <mergeCell ref="BF29:BI29"/>
    <mergeCell ref="V29:W29"/>
    <mergeCell ref="X29:Y29"/>
    <mergeCell ref="Z29:AA29"/>
    <mergeCell ref="AB29:AC29"/>
    <mergeCell ref="AD29:AG29"/>
    <mergeCell ref="AH29:AK29"/>
    <mergeCell ref="BV30:BW30"/>
    <mergeCell ref="B29:D29"/>
    <mergeCell ref="F29:G29"/>
    <mergeCell ref="H29:I29"/>
    <mergeCell ref="J29:K29"/>
    <mergeCell ref="L29:M29"/>
    <mergeCell ref="N29:O29"/>
    <mergeCell ref="P29:Q29"/>
    <mergeCell ref="R29:S29"/>
    <mergeCell ref="T29:U29"/>
    <mergeCell ref="BJ29:BM29"/>
    <mergeCell ref="BN29:BQ29"/>
    <mergeCell ref="BR29:BU29"/>
    <mergeCell ref="AX28:BA28"/>
    <mergeCell ref="BB28:BE28"/>
    <mergeCell ref="BF28:BI28"/>
    <mergeCell ref="BJ28:BM28"/>
    <mergeCell ref="BN28:BQ28"/>
    <mergeCell ref="BR28:BU28"/>
    <mergeCell ref="AB28:AC28"/>
    <mergeCell ref="AD28:AG28"/>
    <mergeCell ref="AH28:AK28"/>
    <mergeCell ref="AL28:AO28"/>
    <mergeCell ref="AP28:AS28"/>
    <mergeCell ref="AT28:AW28"/>
    <mergeCell ref="P28:Q28"/>
    <mergeCell ref="R28:S28"/>
    <mergeCell ref="T28:U28"/>
    <mergeCell ref="V28:W28"/>
    <mergeCell ref="X28:Y28"/>
    <mergeCell ref="Z28:AA28"/>
    <mergeCell ref="BV27:BW27"/>
    <mergeCell ref="B28:D28"/>
    <mergeCell ref="F28:G28"/>
    <mergeCell ref="H28:I28"/>
    <mergeCell ref="J28:K28"/>
    <mergeCell ref="L28:M28"/>
    <mergeCell ref="N28:O28"/>
    <mergeCell ref="AL27:AO27"/>
    <mergeCell ref="AP27:AS27"/>
    <mergeCell ref="AT27:AW27"/>
    <mergeCell ref="AX27:BA27"/>
    <mergeCell ref="BB27:BE27"/>
    <mergeCell ref="BF27:BI27"/>
    <mergeCell ref="V27:W27"/>
    <mergeCell ref="X27:Y27"/>
    <mergeCell ref="Z27:AA27"/>
    <mergeCell ref="AB27:AC27"/>
    <mergeCell ref="AD27:AG27"/>
    <mergeCell ref="AH27:AK27"/>
    <mergeCell ref="BV28:BW28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BJ27:BM27"/>
    <mergeCell ref="BN27:BQ27"/>
    <mergeCell ref="BR27:BU27"/>
    <mergeCell ref="AX26:BA26"/>
    <mergeCell ref="BB26:BE26"/>
    <mergeCell ref="BF26:BI26"/>
    <mergeCell ref="BJ26:BM26"/>
    <mergeCell ref="BN26:BQ26"/>
    <mergeCell ref="BR26:BU26"/>
    <mergeCell ref="AB26:AC26"/>
    <mergeCell ref="AD26:AG26"/>
    <mergeCell ref="AH26:AK26"/>
    <mergeCell ref="AL26:AO26"/>
    <mergeCell ref="AP26:AS26"/>
    <mergeCell ref="AT26:AW26"/>
    <mergeCell ref="P26:Q26"/>
    <mergeCell ref="R26:S26"/>
    <mergeCell ref="T26:U26"/>
    <mergeCell ref="V26:W26"/>
    <mergeCell ref="X26:Y26"/>
    <mergeCell ref="Z26:AA26"/>
    <mergeCell ref="BV25:BW25"/>
    <mergeCell ref="B26:D26"/>
    <mergeCell ref="F26:G26"/>
    <mergeCell ref="H26:I26"/>
    <mergeCell ref="J26:K26"/>
    <mergeCell ref="L26:M26"/>
    <mergeCell ref="N26:O26"/>
    <mergeCell ref="AL25:AO25"/>
    <mergeCell ref="AP25:AS25"/>
    <mergeCell ref="AT25:AW25"/>
    <mergeCell ref="AX25:BA25"/>
    <mergeCell ref="BB25:BE25"/>
    <mergeCell ref="BF25:BI25"/>
    <mergeCell ref="V25:W25"/>
    <mergeCell ref="X25:Y25"/>
    <mergeCell ref="Z25:AA25"/>
    <mergeCell ref="AB25:AC25"/>
    <mergeCell ref="AD25:AG25"/>
    <mergeCell ref="AH25:AK25"/>
    <mergeCell ref="BV26:BW26"/>
    <mergeCell ref="B25:D25"/>
    <mergeCell ref="F25:G25"/>
    <mergeCell ref="H25:I25"/>
    <mergeCell ref="J25:K25"/>
    <mergeCell ref="L25:M25"/>
    <mergeCell ref="N25:O25"/>
    <mergeCell ref="P25:Q25"/>
    <mergeCell ref="R25:S25"/>
    <mergeCell ref="T25:U25"/>
    <mergeCell ref="BJ25:BM25"/>
    <mergeCell ref="BN25:BQ25"/>
    <mergeCell ref="BR25:BU25"/>
    <mergeCell ref="AX24:BA24"/>
    <mergeCell ref="BB24:BE24"/>
    <mergeCell ref="BF24:BI24"/>
    <mergeCell ref="BJ24:BM24"/>
    <mergeCell ref="BN24:BQ24"/>
    <mergeCell ref="BR24:BU24"/>
    <mergeCell ref="AB24:AC24"/>
    <mergeCell ref="AD24:AG24"/>
    <mergeCell ref="AH24:AK24"/>
    <mergeCell ref="AL24:AO24"/>
    <mergeCell ref="AP24:AS24"/>
    <mergeCell ref="AT24:AW24"/>
    <mergeCell ref="P24:Q24"/>
    <mergeCell ref="R24:S24"/>
    <mergeCell ref="T24:U24"/>
    <mergeCell ref="V24:W24"/>
    <mergeCell ref="X24:Y24"/>
    <mergeCell ref="Z24:AA24"/>
    <mergeCell ref="BV23:BW23"/>
    <mergeCell ref="B24:D24"/>
    <mergeCell ref="F24:G24"/>
    <mergeCell ref="H24:I24"/>
    <mergeCell ref="J24:K24"/>
    <mergeCell ref="L24:M24"/>
    <mergeCell ref="N24:O24"/>
    <mergeCell ref="AL23:AO23"/>
    <mergeCell ref="AP23:AS23"/>
    <mergeCell ref="AT23:AW23"/>
    <mergeCell ref="AX23:BA23"/>
    <mergeCell ref="BB23:BE23"/>
    <mergeCell ref="BF23:BI23"/>
    <mergeCell ref="V23:W23"/>
    <mergeCell ref="X23:Y23"/>
    <mergeCell ref="Z23:AA23"/>
    <mergeCell ref="AB23:AC23"/>
    <mergeCell ref="AD23:AG23"/>
    <mergeCell ref="AH23:AK23"/>
    <mergeCell ref="BV24:BW24"/>
    <mergeCell ref="B23:D23"/>
    <mergeCell ref="F23:G23"/>
    <mergeCell ref="H23:I23"/>
    <mergeCell ref="J23:K23"/>
    <mergeCell ref="L23:M23"/>
    <mergeCell ref="N23:O23"/>
    <mergeCell ref="P23:Q23"/>
    <mergeCell ref="R23:S23"/>
    <mergeCell ref="T23:U23"/>
    <mergeCell ref="BJ23:BM23"/>
    <mergeCell ref="BN23:BQ23"/>
    <mergeCell ref="BR23:BU23"/>
    <mergeCell ref="AX22:BA22"/>
    <mergeCell ref="BB22:BE22"/>
    <mergeCell ref="BF22:BI22"/>
    <mergeCell ref="BJ22:BM22"/>
    <mergeCell ref="BN22:BQ22"/>
    <mergeCell ref="BR22:BU22"/>
    <mergeCell ref="AB22:AC22"/>
    <mergeCell ref="AD22:AG22"/>
    <mergeCell ref="AH22:AK22"/>
    <mergeCell ref="AL22:AO22"/>
    <mergeCell ref="AP22:AS22"/>
    <mergeCell ref="AT22:AW22"/>
    <mergeCell ref="P22:Q22"/>
    <mergeCell ref="R22:S22"/>
    <mergeCell ref="T22:U22"/>
    <mergeCell ref="V22:W22"/>
    <mergeCell ref="X22:Y22"/>
    <mergeCell ref="Z22:AA22"/>
    <mergeCell ref="BV21:BW21"/>
    <mergeCell ref="B22:D22"/>
    <mergeCell ref="F22:G22"/>
    <mergeCell ref="H22:I22"/>
    <mergeCell ref="J22:K22"/>
    <mergeCell ref="L22:M22"/>
    <mergeCell ref="N22:O22"/>
    <mergeCell ref="AL21:AO21"/>
    <mergeCell ref="AP21:AS21"/>
    <mergeCell ref="AT21:AW21"/>
    <mergeCell ref="AX21:BA21"/>
    <mergeCell ref="BB21:BE21"/>
    <mergeCell ref="BF21:BI21"/>
    <mergeCell ref="V21:W21"/>
    <mergeCell ref="X21:Y21"/>
    <mergeCell ref="Z21:AA21"/>
    <mergeCell ref="AB21:AC21"/>
    <mergeCell ref="AD21:AG21"/>
    <mergeCell ref="AH21:AK21"/>
    <mergeCell ref="BV22:BW22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1:BM21"/>
    <mergeCell ref="BN21:BQ21"/>
    <mergeCell ref="BR21:BU21"/>
    <mergeCell ref="AX20:BA20"/>
    <mergeCell ref="BB20:BE20"/>
    <mergeCell ref="BF20:BI20"/>
    <mergeCell ref="BJ20:BM20"/>
    <mergeCell ref="BN20:BQ20"/>
    <mergeCell ref="BR20:BU20"/>
    <mergeCell ref="AB20:AC20"/>
    <mergeCell ref="AD20:AG20"/>
    <mergeCell ref="AH20:AK20"/>
    <mergeCell ref="AL20:AO20"/>
    <mergeCell ref="AP20:AS20"/>
    <mergeCell ref="AT20:AW20"/>
    <mergeCell ref="P20:Q20"/>
    <mergeCell ref="R20:S20"/>
    <mergeCell ref="T20:U20"/>
    <mergeCell ref="V20:W20"/>
    <mergeCell ref="X20:Y20"/>
    <mergeCell ref="Z20:AA20"/>
    <mergeCell ref="BV19:BW19"/>
    <mergeCell ref="B20:D20"/>
    <mergeCell ref="F20:G20"/>
    <mergeCell ref="H20:I20"/>
    <mergeCell ref="J20:K20"/>
    <mergeCell ref="L20:M20"/>
    <mergeCell ref="N20:O20"/>
    <mergeCell ref="AL19:AO19"/>
    <mergeCell ref="AP19:AS19"/>
    <mergeCell ref="AT19:AW19"/>
    <mergeCell ref="AX19:BA19"/>
    <mergeCell ref="BB19:BE19"/>
    <mergeCell ref="BF19:BI19"/>
    <mergeCell ref="V19:W19"/>
    <mergeCell ref="X19:Y19"/>
    <mergeCell ref="Z19:AA19"/>
    <mergeCell ref="AB19:AC19"/>
    <mergeCell ref="AD19:AG19"/>
    <mergeCell ref="AH19:AK19"/>
    <mergeCell ref="BV20:BW20"/>
    <mergeCell ref="B19:D19"/>
    <mergeCell ref="F19:G19"/>
    <mergeCell ref="H19:I19"/>
    <mergeCell ref="J19:K19"/>
    <mergeCell ref="L19:M19"/>
    <mergeCell ref="N19:O19"/>
    <mergeCell ref="P19:Q19"/>
    <mergeCell ref="R19:S19"/>
    <mergeCell ref="T19:U19"/>
    <mergeCell ref="BJ19:BM19"/>
    <mergeCell ref="BN19:BQ19"/>
    <mergeCell ref="BR19:BU19"/>
    <mergeCell ref="AX18:BA18"/>
    <mergeCell ref="BB18:BE18"/>
    <mergeCell ref="BF18:BI18"/>
    <mergeCell ref="BJ18:BM18"/>
    <mergeCell ref="BN18:BQ18"/>
    <mergeCell ref="BR18:BU18"/>
    <mergeCell ref="AB18:AC18"/>
    <mergeCell ref="AD18:AG18"/>
    <mergeCell ref="AH18:AK18"/>
    <mergeCell ref="AL18:AO18"/>
    <mergeCell ref="AP18:AS18"/>
    <mergeCell ref="AT18:AW18"/>
    <mergeCell ref="P18:Q18"/>
    <mergeCell ref="R18:S18"/>
    <mergeCell ref="T18:U18"/>
    <mergeCell ref="V18:W18"/>
    <mergeCell ref="X18:Y18"/>
    <mergeCell ref="Z18:AA18"/>
    <mergeCell ref="BV17:BW17"/>
    <mergeCell ref="B18:D18"/>
    <mergeCell ref="F18:G18"/>
    <mergeCell ref="H18:I18"/>
    <mergeCell ref="J18:K18"/>
    <mergeCell ref="L18:M18"/>
    <mergeCell ref="N18:O18"/>
    <mergeCell ref="AL17:AO17"/>
    <mergeCell ref="AP17:AS17"/>
    <mergeCell ref="AT17:AW17"/>
    <mergeCell ref="AX17:BA17"/>
    <mergeCell ref="BB17:BE17"/>
    <mergeCell ref="BF17:BI17"/>
    <mergeCell ref="V17:W17"/>
    <mergeCell ref="X17:Y17"/>
    <mergeCell ref="Z17:AA17"/>
    <mergeCell ref="AB17:AC17"/>
    <mergeCell ref="AD17:AG17"/>
    <mergeCell ref="AH17:AK17"/>
    <mergeCell ref="BV18:BW18"/>
    <mergeCell ref="B17:D17"/>
    <mergeCell ref="F17:G17"/>
    <mergeCell ref="H17:I17"/>
    <mergeCell ref="J17:K17"/>
    <mergeCell ref="L17:M17"/>
    <mergeCell ref="N17:O17"/>
    <mergeCell ref="P17:Q17"/>
    <mergeCell ref="R17:S17"/>
    <mergeCell ref="T17:U17"/>
    <mergeCell ref="BJ17:BM17"/>
    <mergeCell ref="BN17:BQ17"/>
    <mergeCell ref="BR17:BU17"/>
    <mergeCell ref="AX16:BA16"/>
    <mergeCell ref="BB16:BE16"/>
    <mergeCell ref="BF16:BI16"/>
    <mergeCell ref="BJ16:BM16"/>
    <mergeCell ref="BN16:BQ16"/>
    <mergeCell ref="BR16:BU16"/>
    <mergeCell ref="AB16:AC16"/>
    <mergeCell ref="AD16:AG16"/>
    <mergeCell ref="AH16:AK16"/>
    <mergeCell ref="AL16:AO16"/>
    <mergeCell ref="AP16:AS16"/>
    <mergeCell ref="AT16:AW16"/>
    <mergeCell ref="P16:Q16"/>
    <mergeCell ref="R16:S16"/>
    <mergeCell ref="T16:U16"/>
    <mergeCell ref="V16:W16"/>
    <mergeCell ref="X16:Y16"/>
    <mergeCell ref="Z16:AA16"/>
    <mergeCell ref="BV15:BW15"/>
    <mergeCell ref="B16:D16"/>
    <mergeCell ref="F16:G16"/>
    <mergeCell ref="H16:I16"/>
    <mergeCell ref="J16:K16"/>
    <mergeCell ref="L16:M16"/>
    <mergeCell ref="N16:O16"/>
    <mergeCell ref="AL15:AO15"/>
    <mergeCell ref="AP15:AS15"/>
    <mergeCell ref="AT15:AW15"/>
    <mergeCell ref="AX15:BA15"/>
    <mergeCell ref="BB15:BE15"/>
    <mergeCell ref="BF15:BI15"/>
    <mergeCell ref="V15:W15"/>
    <mergeCell ref="X15:Y15"/>
    <mergeCell ref="Z15:AA15"/>
    <mergeCell ref="AB15:AC15"/>
    <mergeCell ref="AD15:AG15"/>
    <mergeCell ref="AH15:AK15"/>
    <mergeCell ref="BV16:BW16"/>
    <mergeCell ref="B15:D15"/>
    <mergeCell ref="F15:G15"/>
    <mergeCell ref="H15:I15"/>
    <mergeCell ref="J15:K15"/>
    <mergeCell ref="L15:M15"/>
    <mergeCell ref="N15:O15"/>
    <mergeCell ref="P15:Q15"/>
    <mergeCell ref="R15:S15"/>
    <mergeCell ref="T15:U15"/>
    <mergeCell ref="BJ15:BM15"/>
    <mergeCell ref="BN15:BQ15"/>
    <mergeCell ref="BR15:BU15"/>
    <mergeCell ref="AX14:BA14"/>
    <mergeCell ref="BB14:BE14"/>
    <mergeCell ref="BF14:BI14"/>
    <mergeCell ref="BJ14:BM14"/>
    <mergeCell ref="BN14:BQ14"/>
    <mergeCell ref="BR14:BU14"/>
    <mergeCell ref="AB14:AC14"/>
    <mergeCell ref="AD14:AG14"/>
    <mergeCell ref="AH14:AK14"/>
    <mergeCell ref="AL14:AO14"/>
    <mergeCell ref="AP14:AS14"/>
    <mergeCell ref="AT14:AW14"/>
    <mergeCell ref="P14:Q14"/>
    <mergeCell ref="R14:S14"/>
    <mergeCell ref="T14:U14"/>
    <mergeCell ref="V14:W14"/>
    <mergeCell ref="X14:Y14"/>
    <mergeCell ref="Z14:AA14"/>
    <mergeCell ref="BV13:BW13"/>
    <mergeCell ref="B14:D14"/>
    <mergeCell ref="F14:G14"/>
    <mergeCell ref="H14:I14"/>
    <mergeCell ref="J14:K14"/>
    <mergeCell ref="L14:M14"/>
    <mergeCell ref="N14:O14"/>
    <mergeCell ref="AL13:AO13"/>
    <mergeCell ref="AP13:AS13"/>
    <mergeCell ref="AT13:AW13"/>
    <mergeCell ref="AX13:BA13"/>
    <mergeCell ref="BB13:BE13"/>
    <mergeCell ref="BF13:BI13"/>
    <mergeCell ref="V13:W13"/>
    <mergeCell ref="X13:Y13"/>
    <mergeCell ref="Z13:AA13"/>
    <mergeCell ref="AB13:AC13"/>
    <mergeCell ref="AD13:AG13"/>
    <mergeCell ref="AH13:AK13"/>
    <mergeCell ref="BV14:BW14"/>
    <mergeCell ref="B13:D13"/>
    <mergeCell ref="F13:G13"/>
    <mergeCell ref="H13:I13"/>
    <mergeCell ref="J13:K13"/>
    <mergeCell ref="L13:M13"/>
    <mergeCell ref="N13:O13"/>
    <mergeCell ref="P13:Q13"/>
    <mergeCell ref="R13:S13"/>
    <mergeCell ref="T13:U13"/>
    <mergeCell ref="BJ13:BM13"/>
    <mergeCell ref="BN13:BQ13"/>
    <mergeCell ref="BR13:BU13"/>
    <mergeCell ref="BB12:BE12"/>
    <mergeCell ref="BF12:BI12"/>
    <mergeCell ref="BJ12:BM12"/>
    <mergeCell ref="BN12:BQ12"/>
    <mergeCell ref="BR12:BU12"/>
    <mergeCell ref="AB12:AC12"/>
    <mergeCell ref="AD12:AG12"/>
    <mergeCell ref="AH12:AK12"/>
    <mergeCell ref="AL12:AO12"/>
    <mergeCell ref="AP12:AS12"/>
    <mergeCell ref="AT12:AW12"/>
    <mergeCell ref="P12:Q12"/>
    <mergeCell ref="R12:S12"/>
    <mergeCell ref="T12:U12"/>
    <mergeCell ref="V12:W12"/>
    <mergeCell ref="X12:Y12"/>
    <mergeCell ref="Z12:AA12"/>
    <mergeCell ref="BN11:BQ11"/>
    <mergeCell ref="BR11:BU11"/>
    <mergeCell ref="BV11:BW11"/>
    <mergeCell ref="B12:D12"/>
    <mergeCell ref="F12:G12"/>
    <mergeCell ref="H12:I12"/>
    <mergeCell ref="J12:K12"/>
    <mergeCell ref="L12:M12"/>
    <mergeCell ref="N12:O12"/>
    <mergeCell ref="AL11:AO11"/>
    <mergeCell ref="AP11:AS11"/>
    <mergeCell ref="AT11:AW11"/>
    <mergeCell ref="AX11:BA11"/>
    <mergeCell ref="BB11:BE11"/>
    <mergeCell ref="BF11:BI11"/>
    <mergeCell ref="V11:W11"/>
    <mergeCell ref="X11:Y11"/>
    <mergeCell ref="Z11:AA11"/>
    <mergeCell ref="AB11:AC11"/>
    <mergeCell ref="AD11:AG11"/>
    <mergeCell ref="AH11:AK11"/>
    <mergeCell ref="BV12:BW12"/>
    <mergeCell ref="B11:D11"/>
    <mergeCell ref="F11:G11"/>
    <mergeCell ref="H11:I11"/>
    <mergeCell ref="J11:K11"/>
    <mergeCell ref="L11:M11"/>
    <mergeCell ref="N11:O11"/>
    <mergeCell ref="P11:Q11"/>
    <mergeCell ref="R11:S11"/>
    <mergeCell ref="T11:U11"/>
    <mergeCell ref="AX12:BA12"/>
    <mergeCell ref="AX10:BA10"/>
    <mergeCell ref="BB10:BE10"/>
    <mergeCell ref="BF10:BI10"/>
    <mergeCell ref="BJ10:BM10"/>
    <mergeCell ref="BN10:BQ10"/>
    <mergeCell ref="BR10:BU10"/>
    <mergeCell ref="AB10:AC10"/>
    <mergeCell ref="AD10:AG10"/>
    <mergeCell ref="AH10:AK10"/>
    <mergeCell ref="AL10:AO10"/>
    <mergeCell ref="AP10:AS10"/>
    <mergeCell ref="AT10:AW10"/>
    <mergeCell ref="P10:Q10"/>
    <mergeCell ref="R10:S10"/>
    <mergeCell ref="T10:U10"/>
    <mergeCell ref="V10:W10"/>
    <mergeCell ref="X10:Y10"/>
    <mergeCell ref="Z10:AA10"/>
    <mergeCell ref="B10:D10"/>
    <mergeCell ref="F10:G10"/>
    <mergeCell ref="H10:I10"/>
    <mergeCell ref="J10:K10"/>
    <mergeCell ref="BJ11:BM11"/>
    <mergeCell ref="L10:M10"/>
    <mergeCell ref="N10:O10"/>
    <mergeCell ref="BB9:BE9"/>
    <mergeCell ref="BF9:BI9"/>
    <mergeCell ref="BJ9:BM9"/>
    <mergeCell ref="BN9:BQ9"/>
    <mergeCell ref="BR9:BU9"/>
    <mergeCell ref="BV9:BW9"/>
    <mergeCell ref="AD9:AG9"/>
    <mergeCell ref="AH9:AK9"/>
    <mergeCell ref="AL9:AO9"/>
    <mergeCell ref="AP9:AS9"/>
    <mergeCell ref="AT9:AW9"/>
    <mergeCell ref="AX9:BA9"/>
    <mergeCell ref="R9:S9"/>
    <mergeCell ref="T9:U9"/>
    <mergeCell ref="V9:W9"/>
    <mergeCell ref="X9:Y9"/>
    <mergeCell ref="Z9:AA9"/>
    <mergeCell ref="AB9:AC9"/>
    <mergeCell ref="BV10:BW10"/>
    <mergeCell ref="F9:G9"/>
    <mergeCell ref="H9:I9"/>
    <mergeCell ref="J9:K9"/>
    <mergeCell ref="L9:M9"/>
    <mergeCell ref="N9:O9"/>
    <mergeCell ref="P9:Q9"/>
    <mergeCell ref="BN4:BU4"/>
    <mergeCell ref="D5:G5"/>
    <mergeCell ref="AB6:BA6"/>
    <mergeCell ref="A8:A9"/>
    <mergeCell ref="B8:D9"/>
    <mergeCell ref="E8:E9"/>
    <mergeCell ref="F8:AO8"/>
    <mergeCell ref="AP8:BA8"/>
    <mergeCell ref="BB8:BQ8"/>
    <mergeCell ref="BR8:CA8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BG4:BL4"/>
    <mergeCell ref="AC2:AF2"/>
    <mergeCell ref="AP2:AR2"/>
    <mergeCell ref="AT2:AW2"/>
    <mergeCell ref="AY2:BA2"/>
    <mergeCell ref="BC2:BE2"/>
  </mergeCells>
  <conditionalFormatting sqref="BB10:BE59">
    <cfRule type="cellIs" dxfId="9" priority="2" operator="lessThan">
      <formula>60</formula>
    </cfRule>
  </conditionalFormatting>
  <conditionalFormatting sqref="BJ10:BM59">
    <cfRule type="cellIs" dxfId="8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61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K2" s="113"/>
      <c r="AL2" s="246"/>
      <c r="AM2" s="246"/>
      <c r="AN2" s="246"/>
      <c r="AO2" s="113"/>
      <c r="AP2" s="246"/>
      <c r="AQ2" s="246"/>
      <c r="AR2" s="246"/>
      <c r="AS2" s="113"/>
      <c r="AT2" s="246" t="s">
        <v>88</v>
      </c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61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64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64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64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"&amp;DataInduk!$H$25&amp;IF(DataInduk!$H$4="Pesantren"," Santri ",IF(DataInduk!$H$4="Sekolah"," Siswa "," 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)&amp;"L "),   ((                     IF(LEN(DataInduk!$D$29&gt;4),LEFT(DataInduk!$D$29,4),DataInduk!$D$29)                    )&amp;".12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&amp;IF(OR(DataInduk!$H$35="",DataInduk!$H$35=1),"",IF(DataInduk!$H$37="ABC","E ",".5 ") )           &amp;IF(DataInduk!$H$31="Putra","Putra",IF(DataInduk!$H$31="Putri","Putri",""))                   )    )</f>
        <v xml:space="preserve"> Rekap Nilai Pelajaran Maddah 2 Santri Kelas 2E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)&amp;"L "),   ((                     IF(LEN(DataInduk!$D$29&gt;4),LEFT(DataInduk!$D$29,4),DataInduk!$D$29)                    )&amp;".12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&amp;IF(OR(DataInduk!$H$35="",DataInduk!$H$35=1),"",IF(DataInduk!$H$37="ABC","E ",".5 ") )           &amp;IF(DataInduk!$H$31="Putra","Pa",IF(DataInduk!$H$31="Putri","Pi",""))                   )    )&amp;" : "&amp;DataInduk!$H$47</f>
        <v xml:space="preserve">Wali Kelas 2E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 t="s">
        <v>42</v>
      </c>
      <c r="BY9" s="101" t="s">
        <v>43</v>
      </c>
      <c r="BZ9" s="103" t="s">
        <v>44</v>
      </c>
      <c r="CA9" s="104" t="s">
        <v>41</v>
      </c>
    </row>
    <row r="10" spans="1:91">
      <c r="A10" s="105">
        <v>1</v>
      </c>
      <c r="B10" s="259" t="str">
        <f>IF('2_E'!$B9="","",'2_E'!$B9)</f>
        <v/>
      </c>
      <c r="C10" s="260"/>
      <c r="D10" s="261"/>
      <c r="E10" s="109" t="str">
        <f>IF('2_B'!$E9="","",'2_B'!$E9)</f>
        <v/>
      </c>
      <c r="F10" s="308"/>
      <c r="G10" s="309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KD2E!$CB10</f>
        <v/>
      </c>
      <c r="AC10" s="420"/>
      <c r="AD10" s="418" t="str">
        <f>IF(COUNT(F10:AC10)=0,"",(AVERAGE(F10:AC10))*2)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342" t="str">
        <f>IF(AND(COUNT(AL10)=0,COUNT(AX10)=0),"",IF(COUNT(AX10)=0,AL10,IF(COUNT(AL10)=0,AX10,AL10+AX10)))</f>
        <v/>
      </c>
      <c r="BC10" s="343"/>
      <c r="BD10" s="343"/>
      <c r="BE10" s="475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IF(OR(COUNT(AL10)=0,COUNT(AX10)=0),"",IF(OR((AL10+AX10)&gt;60,(AL10+AX10)=60),(BB10*DataInduk!$H$27),IF(COUNT(BF10)=0,"",BJ10*DataInduk!$H$27)))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 t="str">
        <f>P2B!$BX9</f>
        <v/>
      </c>
      <c r="BY10" s="117" t="str">
        <f>P2B!$BY9</f>
        <v/>
      </c>
      <c r="BZ10" s="117" t="str">
        <f>P2B!$BZ9</f>
        <v/>
      </c>
      <c r="CA10" s="117" t="str">
        <f>P2B!$CA9</f>
        <v/>
      </c>
    </row>
    <row r="11" spans="1:91">
      <c r="A11" s="106">
        <v>2</v>
      </c>
      <c r="B11" s="250" t="str">
        <f>IF('2_E'!$B10="","",'2_E'!$B10)</f>
        <v/>
      </c>
      <c r="C11" s="251"/>
      <c r="D11" s="252"/>
      <c r="E11" s="110" t="str">
        <f>IF('2_B'!$E10="","",'2_B'!$E10)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KD2E!$CB11</f>
        <v/>
      </c>
      <c r="AC11" s="385"/>
      <c r="AD11" s="384" t="str">
        <f>IF(COUNT(F11:AC11)=0,"",(AVERAGE(F11:AC11))*2)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IF(OR(COUNT(AL11)=0,COUNT(AX11)=0),"",IF(OR((AL11+AX11)&gt;60,(AL11+AX11)=60),(BB11*DataInduk!$H$27),IF(COUNT(BF11)=0,"",BJ11*DataInduk!$H$27)))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P2B!$BX10</f>
        <v/>
      </c>
      <c r="BY11" s="118" t="str">
        <f>P2B!$BY10</f>
        <v/>
      </c>
      <c r="BZ11" s="118" t="str">
        <f>P2B!$BZ10</f>
        <v/>
      </c>
      <c r="CA11" s="118" t="str">
        <f>P2B!$CA10</f>
        <v/>
      </c>
    </row>
    <row r="12" spans="1:91" ht="15" customHeight="1">
      <c r="A12" s="107">
        <v>3</v>
      </c>
      <c r="B12" s="253" t="str">
        <f>IF('2_E'!$B11="","",'2_E'!$B11)</f>
        <v/>
      </c>
      <c r="C12" s="254"/>
      <c r="D12" s="255"/>
      <c r="E12" s="111" t="str">
        <f>IF('2_B'!$E11="","",'2_B'!$E11)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KD2E!$CB12</f>
        <v/>
      </c>
      <c r="AC12" s="402"/>
      <c r="AD12" s="400" t="str">
        <f>IF(COUNT(F12:AC12)=0,"",(AVERAGE(F12:AC12))*2)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IF(OR(COUNT(AL12)=0,COUNT(AX12)=0),"",IF(OR((AL12+AX12)&gt;60,(AL12+AX12)=60),(BB12*DataInduk!$H$27),IF(COUNT(BF12)=0,"",BJ12*DataInduk!$H$27)))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 t="str">
        <f>P2B!$BX11</f>
        <v/>
      </c>
      <c r="BY12" s="119" t="str">
        <f>P2B!$BY11</f>
        <v/>
      </c>
      <c r="BZ12" s="119" t="str">
        <f>P2B!$BZ11</f>
        <v/>
      </c>
      <c r="CA12" s="119" t="str">
        <f>P2B!$CA11</f>
        <v/>
      </c>
    </row>
    <row r="13" spans="1:91" ht="15" customHeight="1">
      <c r="A13" s="106">
        <v>4</v>
      </c>
      <c r="B13" s="250" t="str">
        <f>IF('2_E'!$B12="","",'2_E'!$B12)</f>
        <v/>
      </c>
      <c r="C13" s="251"/>
      <c r="D13" s="252"/>
      <c r="E13" s="110" t="str">
        <f>IF('2_B'!$E12="","",'2_B'!$E12)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KD2E!$CB13</f>
        <v/>
      </c>
      <c r="AC13" s="385"/>
      <c r="AD13" s="384" t="str">
        <f t="shared" ref="AD13:AD39" si="0">IF(COUNT(F13:AC13)=0,"",(AVERAGE(F13:AC13))*2)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IF(OR(COUNT(AL13)=0,COUNT(AX13)=0),"",IF(OR((AL13+AX13)&gt;60,(AL13+AX13)=60),(BB13*DataInduk!$H$27),IF(COUNT(BF13)=0,"",BJ13*DataInduk!$H$27)))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 t="str">
        <f>P2B!$BX12</f>
        <v/>
      </c>
      <c r="BY13" s="118" t="str">
        <f>P2B!$BY12</f>
        <v/>
      </c>
      <c r="BZ13" s="118" t="str">
        <f>P2B!$BZ12</f>
        <v/>
      </c>
      <c r="CA13" s="118" t="str">
        <f>P2B!$CA12</f>
        <v/>
      </c>
    </row>
    <row r="14" spans="1:91" ht="15" customHeight="1">
      <c r="A14" s="107">
        <v>5</v>
      </c>
      <c r="B14" s="253" t="str">
        <f>IF('2_E'!$B13="","",'2_E'!$B13)</f>
        <v/>
      </c>
      <c r="C14" s="254"/>
      <c r="D14" s="255"/>
      <c r="E14" s="111" t="str">
        <f>IF('2_B'!$E13="","",'2_B'!$E13)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KD2E!$CB14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IF(OR(COUNT(AL14)=0,COUNT(AX14)=0),"",IF(OR((AL14+AX14)&gt;60,(AL14+AX14)=60),(BB14*DataInduk!$H$27),IF(COUNT(BF14)=0,"",BJ14*DataInduk!$H$27)))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 t="str">
        <f>P2B!$BX13</f>
        <v/>
      </c>
      <c r="BY14" s="119" t="str">
        <f>P2B!$BY13</f>
        <v/>
      </c>
      <c r="BZ14" s="119" t="str">
        <f>P2B!$BZ13</f>
        <v/>
      </c>
      <c r="CA14" s="119" t="str">
        <f>P2B!$CA13</f>
        <v/>
      </c>
    </row>
    <row r="15" spans="1:91" ht="15" customHeight="1">
      <c r="A15" s="106">
        <v>6</v>
      </c>
      <c r="B15" s="250" t="str">
        <f>IF('2_E'!$B14="","",'2_E'!$B14)</f>
        <v/>
      </c>
      <c r="C15" s="251"/>
      <c r="D15" s="252"/>
      <c r="E15" s="110" t="str">
        <f>IF('2_B'!$E14="","",'2_B'!$E14)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KD2E!$CB15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IF(OR(COUNT(AL15)=0,COUNT(AX15)=0),"",IF(OR((AL15+AX15)&gt;60,(AL15+AX15)=60),(BB15*DataInduk!$H$27),IF(COUNT(BF15)=0,"",BJ15*DataInduk!$H$27)))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 t="str">
        <f>P2B!$BX14</f>
        <v/>
      </c>
      <c r="BY15" s="118" t="str">
        <f>P2B!$BY14</f>
        <v/>
      </c>
      <c r="BZ15" s="118" t="str">
        <f>P2B!$BZ14</f>
        <v/>
      </c>
      <c r="CA15" s="118" t="str">
        <f>P2B!$CA14</f>
        <v/>
      </c>
    </row>
    <row r="16" spans="1:91" ht="15" customHeight="1">
      <c r="A16" s="107">
        <v>7</v>
      </c>
      <c r="B16" s="253" t="str">
        <f>IF('2_E'!$B15="","",'2_E'!$B15)</f>
        <v/>
      </c>
      <c r="C16" s="254"/>
      <c r="D16" s="255"/>
      <c r="E16" s="111" t="str">
        <f>IF('2_B'!$E15="","",'2_B'!$E15)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KD2E!$CB16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IF(OR(COUNT(AL16)=0,COUNT(AX16)=0),"",IF(OR((AL16+AX16)&gt;60,(AL16+AX16)=60),(BB16*DataInduk!$H$27),IF(COUNT(BF16)=0,"",BJ16*DataInduk!$H$27)))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P2B!$BX15</f>
        <v/>
      </c>
      <c r="BY16" s="119" t="str">
        <f>P2B!$BY15</f>
        <v/>
      </c>
      <c r="BZ16" s="119" t="str">
        <f>P2B!$BZ15</f>
        <v/>
      </c>
      <c r="CA16" s="119" t="str">
        <f>P2B!$CA15</f>
        <v/>
      </c>
    </row>
    <row r="17" spans="1:79" ht="15" customHeight="1">
      <c r="A17" s="106">
        <v>8</v>
      </c>
      <c r="B17" s="250" t="str">
        <f>IF('2_E'!$B16="","",'2_E'!$B16)</f>
        <v/>
      </c>
      <c r="C17" s="251"/>
      <c r="D17" s="252"/>
      <c r="E17" s="110" t="str">
        <f>IF('2_B'!$E16="","",'2_B'!$E16)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KD2E!$CB17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IF(OR(COUNT(AL17)=0,COUNT(AX17)=0),"",IF(OR((AL17+AX17)&gt;60,(AL17+AX17)=60),(BB17*DataInduk!$H$27),IF(COUNT(BF17)=0,"",BJ17*DataInduk!$H$27)))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 t="str">
        <f>P2B!$BX16</f>
        <v/>
      </c>
      <c r="BY17" s="118" t="str">
        <f>P2B!$BY16</f>
        <v/>
      </c>
      <c r="BZ17" s="118" t="str">
        <f>P2B!$BZ16</f>
        <v/>
      </c>
      <c r="CA17" s="118" t="str">
        <f>P2B!$CA16</f>
        <v/>
      </c>
    </row>
    <row r="18" spans="1:79" ht="15" customHeight="1">
      <c r="A18" s="107">
        <v>9</v>
      </c>
      <c r="B18" s="253" t="str">
        <f>IF('2_E'!$B17="","",'2_E'!$B17)</f>
        <v/>
      </c>
      <c r="C18" s="254"/>
      <c r="D18" s="255"/>
      <c r="E18" s="111" t="str">
        <f>IF('2_B'!$E17="","",'2_B'!$E17)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KD2E!$CB18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IF(OR(COUNT(AL18)=0,COUNT(AX18)=0),"",IF(OR((AL18+AX18)&gt;60,(AL18+AX18)=60),(BB18*DataInduk!$H$27),IF(COUNT(BF18)=0,"",BJ18*DataInduk!$H$27)))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 t="str">
        <f>P2B!$BX17</f>
        <v/>
      </c>
      <c r="BY18" s="119" t="str">
        <f>P2B!$BY17</f>
        <v/>
      </c>
      <c r="BZ18" s="119" t="str">
        <f>P2B!$BZ17</f>
        <v/>
      </c>
      <c r="CA18" s="119" t="str">
        <f>P2B!$CA17</f>
        <v/>
      </c>
    </row>
    <row r="19" spans="1:79" ht="15" customHeight="1">
      <c r="A19" s="106">
        <v>10</v>
      </c>
      <c r="B19" s="250" t="str">
        <f>IF('2_E'!$B18="","",'2_E'!$B18)</f>
        <v/>
      </c>
      <c r="C19" s="251"/>
      <c r="D19" s="252"/>
      <c r="E19" s="110" t="str">
        <f>IF('2_B'!$E18="","",'2_B'!$E18)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KD2E!$CB19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 t="str">
        <f t="shared" si="3"/>
        <v/>
      </c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IF(OR(COUNT(AL19)=0,COUNT(AX19)=0),"",IF(OR((AL19+AX19)&gt;60,(AL19+AX19)=60),(BB19*DataInduk!$H$27),IF(COUNT(BF19)=0,"",BJ19*DataInduk!$H$27)))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 t="str">
        <f>P2B!$BX18</f>
        <v/>
      </c>
      <c r="BY19" s="118" t="str">
        <f>P2B!$BY18</f>
        <v/>
      </c>
      <c r="BZ19" s="118" t="str">
        <f>P2B!$BZ18</f>
        <v/>
      </c>
      <c r="CA19" s="118" t="str">
        <f>P2B!$CA18</f>
        <v/>
      </c>
    </row>
    <row r="20" spans="1:79" ht="15" customHeight="1">
      <c r="A20" s="107">
        <v>11</v>
      </c>
      <c r="B20" s="253" t="str">
        <f>IF('2_E'!$B19="","",'2_E'!$B19)</f>
        <v/>
      </c>
      <c r="C20" s="254"/>
      <c r="D20" s="255"/>
      <c r="E20" s="111" t="str">
        <f>IF('2_B'!$E19="","",'2_B'!$E19)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KD2E!$CB20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IF(OR(COUNT(AL20)=0,COUNT(AX20)=0),"",IF(OR((AL20+AX20)&gt;60,(AL20+AX20)=60),(BB20*DataInduk!$H$27),IF(COUNT(BF20)=0,"",BJ20*DataInduk!$H$27)))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P2B!$BX19</f>
        <v/>
      </c>
      <c r="BY20" s="119" t="str">
        <f>P2B!$BY19</f>
        <v/>
      </c>
      <c r="BZ20" s="119" t="str">
        <f>P2B!$BZ19</f>
        <v/>
      </c>
      <c r="CA20" s="119" t="str">
        <f>P2B!$CA19</f>
        <v/>
      </c>
    </row>
    <row r="21" spans="1:79" ht="15" customHeight="1">
      <c r="A21" s="106">
        <v>12</v>
      </c>
      <c r="B21" s="250" t="str">
        <f>IF('2_E'!$B20="","",'2_E'!$B20)</f>
        <v/>
      </c>
      <c r="C21" s="251"/>
      <c r="D21" s="252"/>
      <c r="E21" s="110" t="str">
        <f>IF('2_B'!$E20="","",'2_B'!$E20)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KD2E!$CB21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IF(OR(COUNT(AL21)=0,COUNT(AX21)=0),"",IF(OR((AL21+AX21)&gt;60,(AL21+AX21)=60),(BB21*DataInduk!$H$27),IF(COUNT(BF21)=0,"",BJ21*DataInduk!$H$27)))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 t="str">
        <f>P2B!$BX20</f>
        <v/>
      </c>
      <c r="BY21" s="118" t="str">
        <f>P2B!$BY20</f>
        <v/>
      </c>
      <c r="BZ21" s="118" t="str">
        <f>P2B!$BZ20</f>
        <v/>
      </c>
      <c r="CA21" s="118" t="str">
        <f>P2B!$CA20</f>
        <v/>
      </c>
    </row>
    <row r="22" spans="1:79" ht="15" customHeight="1">
      <c r="A22" s="107">
        <v>13</v>
      </c>
      <c r="B22" s="253" t="str">
        <f>IF('2_E'!$B21="","",'2_E'!$B21)</f>
        <v/>
      </c>
      <c r="C22" s="254"/>
      <c r="D22" s="255"/>
      <c r="E22" s="111" t="str">
        <f>IF('2_B'!$E21="","",'2_B'!$E21)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KD2E!$CB22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IF(OR(COUNT(AL22)=0,COUNT(AX22)=0),"",IF(OR((AL22+AX22)&gt;60,(AL22+AX22)=60),(BB22*DataInduk!$H$27),IF(COUNT(BF22)=0,"",BJ22*DataInduk!$H$27)))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 t="str">
        <f>P2B!$BX21</f>
        <v/>
      </c>
      <c r="BY22" s="119" t="str">
        <f>P2B!$BY21</f>
        <v/>
      </c>
      <c r="BZ22" s="119" t="str">
        <f>P2B!$BZ21</f>
        <v/>
      </c>
      <c r="CA22" s="119" t="str">
        <f>P2B!$CA21</f>
        <v/>
      </c>
    </row>
    <row r="23" spans="1:79" ht="15" customHeight="1">
      <c r="A23" s="106">
        <v>14</v>
      </c>
      <c r="B23" s="250" t="str">
        <f>IF('2_E'!$B22="","",'2_E'!$B22)</f>
        <v/>
      </c>
      <c r="C23" s="251"/>
      <c r="D23" s="252"/>
      <c r="E23" s="110" t="str">
        <f>IF('2_B'!$E22="","",'2_B'!$E22)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KD2E!$CB23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IF(OR(COUNT(AL23)=0,COUNT(AX23)=0),"",IF(OR((AL23+AX23)&gt;60,(AL23+AX23)=60),(BB23*DataInduk!$H$27),IF(COUNT(BF23)=0,"",BJ23*DataInduk!$H$27)))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 t="str">
        <f>P2B!$BX22</f>
        <v/>
      </c>
      <c r="BY23" s="118" t="str">
        <f>P2B!$BY22</f>
        <v/>
      </c>
      <c r="BZ23" s="118" t="str">
        <f>P2B!$BZ22</f>
        <v/>
      </c>
      <c r="CA23" s="118" t="str">
        <f>P2B!$CA22</f>
        <v/>
      </c>
    </row>
    <row r="24" spans="1:79" ht="15" customHeight="1">
      <c r="A24" s="107">
        <v>15</v>
      </c>
      <c r="B24" s="253" t="str">
        <f>IF('2_E'!$B23="","",'2_E'!$B23)</f>
        <v/>
      </c>
      <c r="C24" s="254"/>
      <c r="D24" s="255"/>
      <c r="E24" s="111" t="str">
        <f>IF('2_B'!$E23="","",'2_B'!$E23)</f>
        <v/>
      </c>
      <c r="F24" s="289"/>
      <c r="G24" s="290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KD2E!$CB24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IF(OR(COUNT(AL24)=0,COUNT(AX24)=0),"",IF(OR((AL24+AX24)&gt;60,(AL24+AX24)=60),(BB24*DataInduk!$H$27),IF(COUNT(BF24)=0,"",BJ24*DataInduk!$H$27)))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 t="str">
        <f>P2B!$BX23</f>
        <v/>
      </c>
      <c r="BY24" s="119" t="str">
        <f>P2B!$BY23</f>
        <v/>
      </c>
      <c r="BZ24" s="119" t="str">
        <f>P2B!$BZ23</f>
        <v/>
      </c>
      <c r="CA24" s="119" t="str">
        <f>P2B!$CA23</f>
        <v/>
      </c>
    </row>
    <row r="25" spans="1:79" ht="15" customHeight="1">
      <c r="A25" s="106">
        <v>16</v>
      </c>
      <c r="B25" s="250" t="str">
        <f>IF('2_E'!$B24="","",'2_E'!$B24)</f>
        <v/>
      </c>
      <c r="C25" s="251"/>
      <c r="D25" s="252"/>
      <c r="E25" s="110" t="str">
        <f>IF('2_B'!$E24="","",'2_B'!$E24)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KD2E!$CB25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IF(OR(COUNT(AL25)=0,COUNT(AX25)=0),"",IF(OR((AL25+AX25)&gt;60,(AL25+AX25)=60),(BB25*DataInduk!$H$27),IF(COUNT(BF25)=0,"",BJ25*DataInduk!$H$27)))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 t="str">
        <f>P2B!$BX24</f>
        <v/>
      </c>
      <c r="BY25" s="118" t="str">
        <f>P2B!$BY24</f>
        <v/>
      </c>
      <c r="BZ25" s="118" t="str">
        <f>P2B!$BZ24</f>
        <v/>
      </c>
      <c r="CA25" s="118" t="str">
        <f>P2B!$CA24</f>
        <v/>
      </c>
    </row>
    <row r="26" spans="1:79" ht="15" customHeight="1">
      <c r="A26" s="107">
        <v>17</v>
      </c>
      <c r="B26" s="253" t="str">
        <f>IF('2_E'!$B25="","",'2_E'!$B25)</f>
        <v/>
      </c>
      <c r="C26" s="254"/>
      <c r="D26" s="255"/>
      <c r="E26" s="111" t="str">
        <f>IF('2_B'!$E25="","",'2_B'!$E25)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KD2E!$CB26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06"/>
      <c r="AQ26" s="407"/>
      <c r="AR26" s="407"/>
      <c r="AS26" s="408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IF(OR(COUNT(AL26)=0,COUNT(AX26)=0),"",IF(OR((AL26+AX26)&gt;60,(AL26+AX26)=60),(BB26*DataInduk!$H$27),IF(COUNT(BF26)=0,"",BJ26*DataInduk!$H$27)))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P2B!$BX25</f>
        <v/>
      </c>
      <c r="BY26" s="119" t="str">
        <f>P2B!$BY25</f>
        <v/>
      </c>
      <c r="BZ26" s="119" t="str">
        <f>P2B!$BZ25</f>
        <v/>
      </c>
      <c r="CA26" s="119" t="str">
        <f>P2B!$CA25</f>
        <v/>
      </c>
    </row>
    <row r="27" spans="1:79" ht="15" customHeight="1">
      <c r="A27" s="106">
        <v>18</v>
      </c>
      <c r="B27" s="250" t="str">
        <f>IF('2_E'!$B26="","",'2_E'!$B26)</f>
        <v/>
      </c>
      <c r="C27" s="251"/>
      <c r="D27" s="252"/>
      <c r="E27" s="110" t="str">
        <f>IF('2_B'!$E26="","",'2_B'!$E26)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KD2E!$CB27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IF(OR(COUNT(AL27)=0,COUNT(AX27)=0),"",IF(OR((AL27+AX27)&gt;60,(AL27+AX27)=60),(BB27*DataInduk!$H$27),IF(COUNT(BF27)=0,"",BJ27*DataInduk!$H$27)))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 t="str">
        <f>P2B!$BX26</f>
        <v/>
      </c>
      <c r="BY27" s="118" t="str">
        <f>P2B!$BY26</f>
        <v/>
      </c>
      <c r="BZ27" s="118" t="str">
        <f>P2B!$BZ26</f>
        <v/>
      </c>
      <c r="CA27" s="118" t="str">
        <f>P2B!$CA26</f>
        <v/>
      </c>
    </row>
    <row r="28" spans="1:79" ht="15" customHeight="1">
      <c r="A28" s="107">
        <v>19</v>
      </c>
      <c r="B28" s="253" t="str">
        <f>IF('2_E'!$B27="","",'2_E'!$B27)</f>
        <v/>
      </c>
      <c r="C28" s="254"/>
      <c r="D28" s="255"/>
      <c r="E28" s="111" t="str">
        <f>IF('2_B'!$E27="","",'2_B'!$E27)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KD2E!$CB28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IF(OR(COUNT(AL28)=0,COUNT(AX28)=0),"",IF(OR((AL28+AX28)&gt;60,(AL28+AX28)=60),(BB28*DataInduk!$H$27),IF(COUNT(BF28)=0,"",BJ28*DataInduk!$H$27)))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P2B!$BX27</f>
        <v/>
      </c>
      <c r="BY28" s="119" t="str">
        <f>P2B!$BY27</f>
        <v/>
      </c>
      <c r="BZ28" s="119" t="str">
        <f>P2B!$BZ27</f>
        <v/>
      </c>
      <c r="CA28" s="119" t="str">
        <f>P2B!$CA27</f>
        <v/>
      </c>
    </row>
    <row r="29" spans="1:79" ht="15" customHeight="1">
      <c r="A29" s="106">
        <v>20</v>
      </c>
      <c r="B29" s="250" t="str">
        <f>IF('2_E'!$B28="","",'2_E'!$B28)</f>
        <v/>
      </c>
      <c r="C29" s="251"/>
      <c r="D29" s="252"/>
      <c r="E29" s="110" t="str">
        <f>IF('2_B'!$E28="","",'2_B'!$E28)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KD2E!$CB29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IF(OR(COUNT(AL29)=0,COUNT(AX29)=0),"",IF(OR((AL29+AX29)&gt;60,(AL29+AX29)=60),(BB29*DataInduk!$H$27),IF(COUNT(BF29)=0,"",BJ29*DataInduk!$H$27)))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P2B!$BX28</f>
        <v/>
      </c>
      <c r="BY29" s="118" t="str">
        <f>P2B!$BY28</f>
        <v/>
      </c>
      <c r="BZ29" s="118" t="str">
        <f>P2B!$BZ28</f>
        <v/>
      </c>
      <c r="CA29" s="118" t="str">
        <f>P2B!$CA28</f>
        <v/>
      </c>
    </row>
    <row r="30" spans="1:79" ht="15" customHeight="1">
      <c r="A30" s="107">
        <v>21</v>
      </c>
      <c r="B30" s="253" t="str">
        <f>IF('2_E'!$B29="","",'2_E'!$B29)</f>
        <v/>
      </c>
      <c r="C30" s="254"/>
      <c r="D30" s="255"/>
      <c r="E30" s="111" t="str">
        <f>IF('2_B'!$E29="","",'2_B'!$E29)</f>
        <v/>
      </c>
      <c r="F30" s="289"/>
      <c r="G30" s="290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KD2E!$CB30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IF(OR(COUNT(AL30)=0,COUNT(AX30)=0),"",IF(OR((AL30+AX30)&gt;60,(AL30+AX30)=60),(BB30*DataInduk!$H$27),IF(COUNT(BF30)=0,"",BJ30*DataInduk!$H$27)))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 t="str">
        <f>P2B!$BX29</f>
        <v/>
      </c>
      <c r="BY30" s="119" t="str">
        <f>P2B!$BY29</f>
        <v/>
      </c>
      <c r="BZ30" s="119" t="str">
        <f>P2B!$BZ29</f>
        <v/>
      </c>
      <c r="CA30" s="119" t="str">
        <f>P2B!$CA29</f>
        <v/>
      </c>
    </row>
    <row r="31" spans="1:79" ht="15" customHeight="1">
      <c r="A31" s="106">
        <v>22</v>
      </c>
      <c r="B31" s="250" t="str">
        <f>IF('2_E'!$B30="","",'2_E'!$B30)</f>
        <v/>
      </c>
      <c r="C31" s="251"/>
      <c r="D31" s="252"/>
      <c r="E31" s="110" t="str">
        <f>IF('2_B'!$E30="","",'2_B'!$E30)</f>
        <v/>
      </c>
      <c r="F31" s="299"/>
      <c r="G31" s="302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KD2E!$CB31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IF(OR(COUNT(AL31)=0,COUNT(AX31)=0),"",IF(OR((AL31+AX31)&gt;60,(AL31+AX31)=60),(BB31*DataInduk!$H$27),IF(COUNT(BF31)=0,"",BJ31*DataInduk!$H$27)))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 t="str">
        <f>P2B!$BX30</f>
        <v/>
      </c>
      <c r="BY31" s="118" t="str">
        <f>P2B!$BY30</f>
        <v/>
      </c>
      <c r="BZ31" s="118" t="str">
        <f>P2B!$BZ30</f>
        <v/>
      </c>
      <c r="CA31" s="118" t="str">
        <f>P2B!$CA30</f>
        <v/>
      </c>
    </row>
    <row r="32" spans="1:79" ht="15" customHeight="1">
      <c r="A32" s="107">
        <v>23</v>
      </c>
      <c r="B32" s="253" t="str">
        <f>IF('2_E'!$B31="","",'2_E'!$B31)</f>
        <v/>
      </c>
      <c r="C32" s="254"/>
      <c r="D32" s="255"/>
      <c r="E32" s="111" t="str">
        <f>IF('2_B'!$E31="","",'2_B'!$E31)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KD2E!$CB32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IF(OR(COUNT(AL32)=0,COUNT(AX32)=0),"",IF(OR((AL32+AX32)&gt;60,(AL32+AX32)=60),(BB32*DataInduk!$H$27),IF(COUNT(BF32)=0,"",BJ32*DataInduk!$H$27)))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 t="str">
        <f>P2B!$BX31</f>
        <v/>
      </c>
      <c r="BY32" s="119" t="str">
        <f>P2B!$BY31</f>
        <v/>
      </c>
      <c r="BZ32" s="119" t="str">
        <f>P2B!$BZ31</f>
        <v/>
      </c>
      <c r="CA32" s="119" t="str">
        <f>P2B!$CA31</f>
        <v/>
      </c>
    </row>
    <row r="33" spans="1:79" ht="15" customHeight="1">
      <c r="A33" s="106">
        <v>24</v>
      </c>
      <c r="B33" s="250" t="str">
        <f>IF('2_E'!$B32="","",'2_E'!$B32)</f>
        <v/>
      </c>
      <c r="C33" s="251"/>
      <c r="D33" s="252"/>
      <c r="E33" s="110" t="str">
        <f>IF('2_B'!$E32="","",'2_B'!$E32)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KD2E!$CB33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IF(OR(COUNT(AL33)=0,COUNT(AX33)=0),"",IF(OR((AL33+AX33)&gt;60,(AL33+AX33)=60),(BB33*DataInduk!$H$27),IF(COUNT(BF33)=0,"",BJ33*DataInduk!$H$27)))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 t="str">
        <f>P2B!$BX32</f>
        <v/>
      </c>
      <c r="BY33" s="118" t="str">
        <f>P2B!$BY32</f>
        <v/>
      </c>
      <c r="BZ33" s="118" t="str">
        <f>P2B!$BZ32</f>
        <v/>
      </c>
      <c r="CA33" s="118" t="str">
        <f>P2B!$CA32</f>
        <v/>
      </c>
    </row>
    <row r="34" spans="1:79" ht="15" customHeight="1">
      <c r="A34" s="107">
        <v>25</v>
      </c>
      <c r="B34" s="253" t="str">
        <f>IF('2_E'!$B33="","",'2_E'!$B33)</f>
        <v/>
      </c>
      <c r="C34" s="254"/>
      <c r="D34" s="255"/>
      <c r="E34" s="111" t="str">
        <f>IF('2_B'!$E33="","",'2_B'!$E33)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KD2E!$CB34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 t="str">
        <f t="shared" si="3"/>
        <v/>
      </c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IF(OR(COUNT(AL34)=0,COUNT(AX34)=0),"",IF(OR((AL34+AX34)&gt;60,(AL34+AX34)=60),(BB34*DataInduk!$H$27),IF(COUNT(BF34)=0,"",BJ34*DataInduk!$H$27)))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 t="str">
        <f>P2B!$BX33</f>
        <v/>
      </c>
      <c r="BY34" s="119" t="str">
        <f>P2B!$BY33</f>
        <v/>
      </c>
      <c r="BZ34" s="119" t="str">
        <f>P2B!$BZ33</f>
        <v/>
      </c>
      <c r="CA34" s="119" t="str">
        <f>P2B!$CA33</f>
        <v/>
      </c>
    </row>
    <row r="35" spans="1:79" ht="15" customHeight="1">
      <c r="A35" s="106">
        <v>26</v>
      </c>
      <c r="B35" s="250" t="str">
        <f>IF('2_E'!$B34="","",'2_E'!$B34)</f>
        <v/>
      </c>
      <c r="C35" s="251"/>
      <c r="D35" s="252"/>
      <c r="E35" s="110" t="str">
        <f>IF('2_B'!$E34="","",'2_B'!$E34)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KD2E!$CB35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IF(OR(COUNT(AL35)=0,COUNT(AX35)=0),"",IF(OR((AL35+AX35)&gt;60,(AL35+AX35)=60),(BB35*DataInduk!$H$27),IF(COUNT(BF35)=0,"",BJ35*DataInduk!$H$27)))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 t="str">
        <f>P2B!$BX34</f>
        <v/>
      </c>
      <c r="BY35" s="118" t="str">
        <f>P2B!$BY34</f>
        <v/>
      </c>
      <c r="BZ35" s="118" t="str">
        <f>P2B!$BZ34</f>
        <v/>
      </c>
      <c r="CA35" s="118" t="str">
        <f>P2B!$CA34</f>
        <v/>
      </c>
    </row>
    <row r="36" spans="1:79" ht="15" customHeight="1">
      <c r="A36" s="107">
        <v>27</v>
      </c>
      <c r="B36" s="253" t="str">
        <f>IF('2_E'!$B35="","",'2_E'!$B35)</f>
        <v/>
      </c>
      <c r="C36" s="254"/>
      <c r="D36" s="255"/>
      <c r="E36" s="111" t="str">
        <f>IF('2_B'!$E35="","",'2_B'!$E35)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KD2E!$CB36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IF(OR(COUNT(AL36)=0,COUNT(AX36)=0),"",IF(OR((AL36+AX36)&gt;60,(AL36+AX36)=60),(BB36*DataInduk!$H$27),IF(COUNT(BF36)=0,"",BJ36*DataInduk!$H$27)))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 t="str">
        <f>P2B!$BX35</f>
        <v/>
      </c>
      <c r="BY36" s="119" t="str">
        <f>P2B!$BY35</f>
        <v/>
      </c>
      <c r="BZ36" s="119" t="str">
        <f>P2B!$BZ35</f>
        <v/>
      </c>
      <c r="CA36" s="119" t="str">
        <f>P2B!$CA35</f>
        <v/>
      </c>
    </row>
    <row r="37" spans="1:79" ht="15" customHeight="1">
      <c r="A37" s="106">
        <v>28</v>
      </c>
      <c r="B37" s="250" t="str">
        <f>IF('2_E'!$B36="","",'2_E'!$B36)</f>
        <v/>
      </c>
      <c r="C37" s="251"/>
      <c r="D37" s="252"/>
      <c r="E37" s="110" t="str">
        <f>IF('2_B'!$E36="","",'2_B'!$E36)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KD2E!$CB37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 t="str">
        <f t="shared" si="3"/>
        <v/>
      </c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IF(OR(COUNT(AL37)=0,COUNT(AX37)=0),"",IF(OR((AL37+AX37)&gt;60,(AL37+AX37)=60),(BB37*DataInduk!$H$27),IF(COUNT(BF37)=0,"",BJ37*DataInduk!$H$27)))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 t="str">
        <f>P2B!$BX36</f>
        <v/>
      </c>
      <c r="BY37" s="118" t="str">
        <f>P2B!$BY36</f>
        <v/>
      </c>
      <c r="BZ37" s="118" t="str">
        <f>P2B!$BZ36</f>
        <v/>
      </c>
      <c r="CA37" s="118" t="str">
        <f>P2B!$CA36</f>
        <v/>
      </c>
    </row>
    <row r="38" spans="1:79">
      <c r="A38" s="107">
        <v>29</v>
      </c>
      <c r="B38" s="253" t="str">
        <f>IF('2_E'!$B37="","",'2_E'!$B37)</f>
        <v/>
      </c>
      <c r="C38" s="254"/>
      <c r="D38" s="255"/>
      <c r="E38" s="111" t="str">
        <f>IF('2_B'!$E37="","",'2_B'!$E37)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KD2E!$CB38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IF(OR(COUNT(AL38)=0,COUNT(AX38)=0),"",IF(OR((AL38+AX38)&gt;60,(AL38+AX38)=60),(BB38*DataInduk!$H$27),IF(COUNT(BF38)=0,"",BJ38*DataInduk!$H$27)))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P2B!$BX37</f>
        <v/>
      </c>
      <c r="BY38" s="119" t="str">
        <f>P2B!$BY37</f>
        <v/>
      </c>
      <c r="BZ38" s="119" t="str">
        <f>P2B!$BZ37</f>
        <v/>
      </c>
      <c r="CA38" s="119" t="str">
        <f>P2B!$CA37</f>
        <v/>
      </c>
    </row>
    <row r="39" spans="1:79">
      <c r="A39" s="106">
        <v>30</v>
      </c>
      <c r="B39" s="250" t="str">
        <f>IF('2_E'!$B38="","",'2_E'!$B38)</f>
        <v/>
      </c>
      <c r="C39" s="251"/>
      <c r="D39" s="252"/>
      <c r="E39" s="110" t="str">
        <f>IF('2_B'!$E38="","",'2_B'!$E38)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KD2E!$CB39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si="3"/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IF(OR(COUNT(AL39)=0,COUNT(AX39)=0),"",IF(OR((AL39+AX39)&gt;60,(AL39+AX39)=60),(BB39*DataInduk!$H$27),IF(COUNT(BF39)=0,"",BJ39*DataInduk!$H$27)))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 t="str">
        <f>P2B!$BX38</f>
        <v/>
      </c>
      <c r="BY39" s="118" t="str">
        <f>P2B!$BY38</f>
        <v/>
      </c>
      <c r="BZ39" s="118" t="str">
        <f>P2B!$BZ38</f>
        <v/>
      </c>
      <c r="CA39" s="118" t="str">
        <f>P2B!$CA38</f>
        <v/>
      </c>
    </row>
    <row r="40" spans="1:79">
      <c r="A40" s="107">
        <v>31</v>
      </c>
      <c r="B40" s="253" t="str">
        <f>IF('2_E'!$B39="","",'2_E'!$B39)</f>
        <v/>
      </c>
      <c r="C40" s="254"/>
      <c r="D40" s="255"/>
      <c r="E40" s="111" t="str">
        <f>IF('2_B'!$E39="","",'2_B'!$E39)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KD2E!$CB40</f>
        <v/>
      </c>
      <c r="AC40" s="402"/>
      <c r="AD40" s="400" t="str">
        <f t="shared" ref="AD40:AD58" si="5">IF(COUNT(F40:AC40)=0,"",AVERAGE(F40:AC40))</f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str">
        <f t="shared" ref="BB40:BB41" si="6">IF(AND(COUNT(AL40)=0,COUNT(AX40)=0),"",IF(COUNT(AX40)=0,AL40,IF(COUNT(AL40)=0,AX40,AL40+AX40)))</f>
        <v/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IF(OR(COUNT(AL40)=0,COUNT(AX40)=0),"",IF(OR((AL40+AX40)&gt;60,(AL40+AX40)=60),(BB40*DataInduk!$H$27),IF(COUNT(BF40)=0,"",BJ40*DataInduk!$H$27)))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 t="str">
        <f>P2B!$BX39</f>
        <v/>
      </c>
      <c r="BY40" s="119" t="str">
        <f>P2B!$BY39</f>
        <v/>
      </c>
      <c r="BZ40" s="119" t="str">
        <f>P2B!$BZ39</f>
        <v/>
      </c>
      <c r="CA40" s="119" t="str">
        <f>P2B!$CA39</f>
        <v/>
      </c>
    </row>
    <row r="41" spans="1:79">
      <c r="A41" s="106">
        <v>32</v>
      </c>
      <c r="B41" s="250" t="str">
        <f>IF('2_E'!$B40="","",'2_E'!$B40)</f>
        <v/>
      </c>
      <c r="C41" s="251"/>
      <c r="D41" s="252"/>
      <c r="E41" s="110" t="str">
        <f>IF('2_B'!$E40="","",'2_B'!$E40)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KD2E!$CB41</f>
        <v/>
      </c>
      <c r="AC41" s="385"/>
      <c r="AD41" s="384" t="str">
        <f t="shared" si="5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6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IF(OR(COUNT(AL41)=0,COUNT(AX41)=0),"",IF(OR((AL41+AX41)&gt;60,(AL41+AX41)=60),(BB41*DataInduk!$H$27),IF(COUNT(BF41)=0,"",BJ41*DataInduk!$H$27)))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P2B!$BX40</f>
        <v/>
      </c>
      <c r="BY41" s="118" t="str">
        <f>P2B!$BY40</f>
        <v/>
      </c>
      <c r="BZ41" s="118" t="str">
        <f>P2B!$BZ40</f>
        <v/>
      </c>
      <c r="CA41" s="118" t="str">
        <f>P2B!$CA40</f>
        <v/>
      </c>
    </row>
    <row r="42" spans="1:79">
      <c r="A42" s="107">
        <v>33</v>
      </c>
      <c r="B42" s="253" t="str">
        <f>IF('2_E'!$B41="","",'2_E'!$B41)</f>
        <v/>
      </c>
      <c r="C42" s="254"/>
      <c r="D42" s="255"/>
      <c r="E42" s="111" t="str">
        <f>IF('2_B'!$E41="","",'2_B'!$E41)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KD2E!$CB42</f>
        <v/>
      </c>
      <c r="AC42" s="402"/>
      <c r="AD42" s="400" t="str">
        <f t="shared" si="5"/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str">
        <f t="shared" si="3"/>
        <v/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IF(OR(COUNT(AL42)=0,COUNT(AX42)=0),"",IF(OR((AL42+AX42)&gt;60,(AL42+AX42)=60),(BB42*DataInduk!$H$27),IF(COUNT(BF42)=0,"",BJ42*DataInduk!$H$27)))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P2B!$BX41</f>
        <v/>
      </c>
      <c r="BY42" s="119" t="str">
        <f>P2B!$BY41</f>
        <v/>
      </c>
      <c r="BZ42" s="119" t="str">
        <f>P2B!$BZ41</f>
        <v/>
      </c>
      <c r="CA42" s="119" t="str">
        <f>P2B!$CA41</f>
        <v/>
      </c>
    </row>
    <row r="43" spans="1:79">
      <c r="A43" s="106">
        <v>34</v>
      </c>
      <c r="B43" s="250" t="str">
        <f>IF('2_E'!$B42="","",'2_E'!$B42)</f>
        <v/>
      </c>
      <c r="C43" s="251"/>
      <c r="D43" s="252"/>
      <c r="E43" s="110" t="str">
        <f>IF('2_B'!$E42="","",'2_B'!$E42)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KD2E!$CB43</f>
        <v/>
      </c>
      <c r="AC43" s="385"/>
      <c r="AD43" s="384" t="str">
        <f t="shared" si="5"/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3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IF(OR(COUNT(AL43)=0,COUNT(AX43)=0),"",IF(OR((AL43+AX43)&gt;60,(AL43+AX43)=60),(BB43*DataInduk!$H$27),IF(COUNT(BF43)=0,"",BJ43*DataInduk!$H$27)))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P2B!$BX42</f>
        <v/>
      </c>
      <c r="BY43" s="118" t="str">
        <f>P2B!$BY42</f>
        <v/>
      </c>
      <c r="BZ43" s="118" t="str">
        <f>P2B!$BZ42</f>
        <v/>
      </c>
      <c r="CA43" s="118" t="str">
        <f>P2B!$CA42</f>
        <v/>
      </c>
    </row>
    <row r="44" spans="1:79">
      <c r="A44" s="107">
        <v>35</v>
      </c>
      <c r="B44" s="253" t="str">
        <f>IF('2_E'!$B43="","",'2_E'!$B43)</f>
        <v/>
      </c>
      <c r="C44" s="254"/>
      <c r="D44" s="255"/>
      <c r="E44" s="111" t="str">
        <f>IF('2_B'!$E43="","",'2_B'!$E43)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KD2E!$CB44</f>
        <v/>
      </c>
      <c r="AC44" s="402"/>
      <c r="AD44" s="400" t="str">
        <f t="shared" si="5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IF(OR(COUNT(AL44)=0,COUNT(AX44)=0),"",IF(OR((AL44+AX44)&gt;60,(AL44+AX44)=60),(BB44*DataInduk!$H$27),IF(COUNT(BF44)=0,"",BJ44*DataInduk!$H$27)))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P2B!$BX43</f>
        <v/>
      </c>
      <c r="BY44" s="119" t="str">
        <f>P2B!$BY43</f>
        <v/>
      </c>
      <c r="BZ44" s="119" t="str">
        <f>P2B!$BZ43</f>
        <v/>
      </c>
      <c r="CA44" s="119" t="str">
        <f>P2B!$CA43</f>
        <v/>
      </c>
    </row>
    <row r="45" spans="1:79">
      <c r="A45" s="106">
        <v>36</v>
      </c>
      <c r="B45" s="250" t="str">
        <f>IF('2_E'!$B44="","",'2_E'!$B44)</f>
        <v/>
      </c>
      <c r="C45" s="251"/>
      <c r="D45" s="252"/>
      <c r="E45" s="110" t="str">
        <f>IF('2_B'!$E44="","",'2_B'!$E44)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KD2E!$CB45</f>
        <v/>
      </c>
      <c r="AC45" s="385"/>
      <c r="AD45" s="384" t="str">
        <f t="shared" si="5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IF(OR(COUNT(AL45)=0,COUNT(AX45)=0),"",IF(OR((AL45+AX45)&gt;60,(AL45+AX45)=60),(BB45*DataInduk!$H$27),IF(COUNT(BF45)=0,"",BJ45*DataInduk!$H$27)))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P2B!$BX44</f>
        <v/>
      </c>
      <c r="BY45" s="118" t="str">
        <f>P2B!$BY44</f>
        <v/>
      </c>
      <c r="BZ45" s="118" t="str">
        <f>P2B!$BZ44</f>
        <v/>
      </c>
      <c r="CA45" s="118" t="str">
        <f>P2B!$CA44</f>
        <v/>
      </c>
    </row>
    <row r="46" spans="1:79">
      <c r="A46" s="107">
        <v>37</v>
      </c>
      <c r="B46" s="253" t="str">
        <f>IF('2_E'!$B45="","",'2_E'!$B45)</f>
        <v/>
      </c>
      <c r="C46" s="254"/>
      <c r="D46" s="255"/>
      <c r="E46" s="111" t="str">
        <f>IF('2_B'!$E45="","",'2_B'!$E45)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KD2E!$CB46</f>
        <v/>
      </c>
      <c r="AC46" s="402"/>
      <c r="AD46" s="400" t="str">
        <f t="shared" si="5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IF(OR(COUNT(AL46)=0,COUNT(AX46)=0),"",IF(OR((AL46+AX46)&gt;60,(AL46+AX46)=60),(BB46*DataInduk!$H$27),IF(COUNT(BF46)=0,"",BJ46*DataInduk!$H$27)))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P2B!$BX45</f>
        <v/>
      </c>
      <c r="BY46" s="119" t="str">
        <f>P2B!$BY45</f>
        <v/>
      </c>
      <c r="BZ46" s="119" t="str">
        <f>P2B!$BZ45</f>
        <v/>
      </c>
      <c r="CA46" s="119" t="str">
        <f>P2B!$CA45</f>
        <v/>
      </c>
    </row>
    <row r="47" spans="1:79">
      <c r="A47" s="106">
        <v>38</v>
      </c>
      <c r="B47" s="250" t="str">
        <f>IF('2_E'!$B46="","",'2_E'!$B46)</f>
        <v/>
      </c>
      <c r="C47" s="251"/>
      <c r="D47" s="252"/>
      <c r="E47" s="110" t="str">
        <f>IF('2_B'!$E46="","",'2_B'!$E46)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KD2E!$CB47</f>
        <v/>
      </c>
      <c r="AC47" s="385"/>
      <c r="AD47" s="384" t="str">
        <f t="shared" si="5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IF(OR(COUNT(AL47)=0,COUNT(AX47)=0),"",IF(OR((AL47+AX47)&gt;60,(AL47+AX47)=60),(BB47*DataInduk!$H$27),IF(COUNT(BF47)=0,"",BJ47*DataInduk!$H$27)))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P2B!$BX46</f>
        <v/>
      </c>
      <c r="BY47" s="118" t="str">
        <f>P2B!$BY46</f>
        <v/>
      </c>
      <c r="BZ47" s="118" t="str">
        <f>P2B!$BZ46</f>
        <v/>
      </c>
      <c r="CA47" s="118" t="str">
        <f>P2B!$CA46</f>
        <v/>
      </c>
    </row>
    <row r="48" spans="1:79">
      <c r="A48" s="107">
        <v>39</v>
      </c>
      <c r="B48" s="253" t="str">
        <f>IF('2_E'!$B47="","",'2_E'!$B47)</f>
        <v/>
      </c>
      <c r="C48" s="254"/>
      <c r="D48" s="255"/>
      <c r="E48" s="111" t="str">
        <f>IF('2_B'!$E47="","",'2_B'!$E47)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KD2E!$CB48</f>
        <v/>
      </c>
      <c r="AC48" s="402"/>
      <c r="AD48" s="400" t="str">
        <f t="shared" si="5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IF(OR(COUNT(AL48)=0,COUNT(AX48)=0),"",IF(OR((AL48+AX48)&gt;60,(AL48+AX48)=60),(BB48*DataInduk!$H$27),IF(COUNT(BF48)=0,"",BJ48*DataInduk!$H$27)))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P2B!$BX47</f>
        <v/>
      </c>
      <c r="BY48" s="119" t="str">
        <f>P2B!$BY47</f>
        <v/>
      </c>
      <c r="BZ48" s="119" t="str">
        <f>P2B!$BZ47</f>
        <v/>
      </c>
      <c r="CA48" s="119" t="str">
        <f>P2B!$CA47</f>
        <v/>
      </c>
    </row>
    <row r="49" spans="1:79">
      <c r="A49" s="106">
        <v>40</v>
      </c>
      <c r="B49" s="250" t="str">
        <f>IF('2_E'!$B48="","",'2_E'!$B48)</f>
        <v/>
      </c>
      <c r="C49" s="251"/>
      <c r="D49" s="252"/>
      <c r="E49" s="110" t="str">
        <f>IF('2_B'!$E48="","",'2_B'!$E48)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KD2E!$CB49</f>
        <v/>
      </c>
      <c r="AC49" s="385"/>
      <c r="AD49" s="384" t="str">
        <f t="shared" si="5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IF(OR(COUNT(AL49)=0,COUNT(AX49)=0),"",IF(OR((AL49+AX49)&gt;60,(AL49+AX49)=60),(BB49*DataInduk!$H$27),IF(COUNT(BF49)=0,"",BJ49*DataInduk!$H$27)))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P2B!$BX48</f>
        <v/>
      </c>
      <c r="BY49" s="118" t="str">
        <f>P2B!$BY48</f>
        <v/>
      </c>
      <c r="BZ49" s="118" t="str">
        <f>P2B!$BZ48</f>
        <v/>
      </c>
      <c r="CA49" s="118" t="str">
        <f>P2B!$CA48</f>
        <v/>
      </c>
    </row>
    <row r="50" spans="1:79">
      <c r="A50" s="107">
        <v>41</v>
      </c>
      <c r="B50" s="253" t="str">
        <f>IF('2_E'!$B49="","",'2_E'!$B49)</f>
        <v/>
      </c>
      <c r="C50" s="254"/>
      <c r="D50" s="255"/>
      <c r="E50" s="111" t="str">
        <f>IF('2_B'!$E49="","",'2_B'!$E49)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KD2E!$CB50</f>
        <v/>
      </c>
      <c r="AC50" s="402"/>
      <c r="AD50" s="400" t="str">
        <f t="shared" si="5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IF(OR(COUNT(AL50)=0,COUNT(AX50)=0),"",IF(OR((AL50+AX50)&gt;60,(AL50+AX50)=60),(BB50*DataInduk!$H$27),IF(COUNT(BF50)=0,"",BJ50*DataInduk!$H$27)))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P2B!$BX49</f>
        <v/>
      </c>
      <c r="BY50" s="119" t="str">
        <f>P2B!$BY49</f>
        <v/>
      </c>
      <c r="BZ50" s="119" t="str">
        <f>P2B!$BZ49</f>
        <v/>
      </c>
      <c r="CA50" s="119" t="str">
        <f>P2B!$CA49</f>
        <v/>
      </c>
    </row>
    <row r="51" spans="1:79">
      <c r="A51" s="106">
        <v>42</v>
      </c>
      <c r="B51" s="250" t="str">
        <f>IF('2_E'!$B50="","",'2_E'!$B50)</f>
        <v/>
      </c>
      <c r="C51" s="251"/>
      <c r="D51" s="252"/>
      <c r="E51" s="110" t="str">
        <f>IF('2_B'!$E50="","",'2_B'!$E50)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KD2E!$CB51</f>
        <v/>
      </c>
      <c r="AC51" s="385"/>
      <c r="AD51" s="384" t="str">
        <f t="shared" si="5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IF(OR(COUNT(AL51)=0,COUNT(AX51)=0),"",IF(OR((AL51+AX51)&gt;60,(AL51+AX51)=60),(BB51*DataInduk!$H$27),IF(COUNT(BF51)=0,"",BJ51*DataInduk!$H$27)))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P2B!$BX50</f>
        <v/>
      </c>
      <c r="BY51" s="118" t="str">
        <f>P2B!$BY50</f>
        <v/>
      </c>
      <c r="BZ51" s="118" t="str">
        <f>P2B!$BZ50</f>
        <v/>
      </c>
      <c r="CA51" s="118" t="str">
        <f>P2B!$CA50</f>
        <v/>
      </c>
    </row>
    <row r="52" spans="1:79">
      <c r="A52" s="107">
        <v>43</v>
      </c>
      <c r="B52" s="253" t="str">
        <f>IF('2_E'!$B51="","",'2_E'!$B51)</f>
        <v/>
      </c>
      <c r="C52" s="254"/>
      <c r="D52" s="255"/>
      <c r="E52" s="111" t="str">
        <f>IF('2_B'!$E51="","",'2_B'!$E51)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KD2E!$CB52</f>
        <v/>
      </c>
      <c r="AC52" s="402"/>
      <c r="AD52" s="400" t="str">
        <f t="shared" si="5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IF(OR(COUNT(AL52)=0,COUNT(AX52)=0),"",IF(OR((AL52+AX52)&gt;60,(AL52+AX52)=60),(BB52*DataInduk!$H$27),IF(COUNT(BF52)=0,"",BJ52*DataInduk!$H$27)))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P2B!$BX51</f>
        <v/>
      </c>
      <c r="BY52" s="119" t="str">
        <f>P2B!$BY51</f>
        <v/>
      </c>
      <c r="BZ52" s="119" t="str">
        <f>P2B!$BZ51</f>
        <v/>
      </c>
      <c r="CA52" s="119" t="str">
        <f>P2B!$CA51</f>
        <v/>
      </c>
    </row>
    <row r="53" spans="1:79">
      <c r="A53" s="106">
        <v>44</v>
      </c>
      <c r="B53" s="250" t="str">
        <f>IF('2_E'!$B52="","",'2_E'!$B52)</f>
        <v/>
      </c>
      <c r="C53" s="251"/>
      <c r="D53" s="252"/>
      <c r="E53" s="110" t="str">
        <f>IF('2_B'!$E52="","",'2_B'!$E52)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KD2E!$CB53</f>
        <v/>
      </c>
      <c r="AC53" s="385"/>
      <c r="AD53" s="384" t="str">
        <f t="shared" si="5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IF(OR(COUNT(AL53)=0,COUNT(AX53)=0),"",IF(OR((AL53+AX53)&gt;60,(AL53+AX53)=60),(BB53*DataInduk!$H$27),IF(COUNT(BF53)=0,"",BJ53*DataInduk!$H$27)))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P2B!$BX52</f>
        <v/>
      </c>
      <c r="BY53" s="118" t="str">
        <f>P2B!$BY52</f>
        <v/>
      </c>
      <c r="BZ53" s="118" t="str">
        <f>P2B!$BZ52</f>
        <v/>
      </c>
      <c r="CA53" s="118" t="str">
        <f>P2B!$CA52</f>
        <v/>
      </c>
    </row>
    <row r="54" spans="1:79">
      <c r="A54" s="107">
        <v>45</v>
      </c>
      <c r="B54" s="253" t="str">
        <f>IF('2_E'!$B53="","",'2_E'!$B53)</f>
        <v/>
      </c>
      <c r="C54" s="254"/>
      <c r="D54" s="255"/>
      <c r="E54" s="111" t="str">
        <f>IF('2_B'!$E53="","",'2_B'!$E53)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KD2E!$CB54</f>
        <v/>
      </c>
      <c r="AC54" s="402"/>
      <c r="AD54" s="400" t="str">
        <f t="shared" si="5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IF(OR(COUNT(AL54)=0,COUNT(AX54)=0),"",IF(OR((AL54+AX54)&gt;60,(AL54+AX54)=60),(BB54*DataInduk!$H$27),IF(COUNT(BF54)=0,"",BJ54*DataInduk!$H$27)))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P2B!$BX53</f>
        <v/>
      </c>
      <c r="BY54" s="119" t="str">
        <f>P2B!$BY53</f>
        <v/>
      </c>
      <c r="BZ54" s="119" t="str">
        <f>P2B!$BZ53</f>
        <v/>
      </c>
      <c r="CA54" s="119" t="str">
        <f>P2B!$CA53</f>
        <v/>
      </c>
    </row>
    <row r="55" spans="1:79">
      <c r="A55" s="106">
        <v>46</v>
      </c>
      <c r="B55" s="250" t="str">
        <f>IF('2_E'!$B54="","",'2_E'!$B54)</f>
        <v/>
      </c>
      <c r="C55" s="251"/>
      <c r="D55" s="252"/>
      <c r="E55" s="110" t="str">
        <f>IF('2_B'!$E54="","",'2_B'!$E54)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KD2E!$CB55</f>
        <v/>
      </c>
      <c r="AC55" s="385"/>
      <c r="AD55" s="384" t="str">
        <f t="shared" si="5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IF(OR(COUNT(AL55)=0,COUNT(AX55)=0),"",IF(OR((AL55+AX55)&gt;60,(AL55+AX55)=60),(BB55*DataInduk!$H$27),IF(COUNT(BF55)=0,"",BJ55*DataInduk!$H$27)))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P2B!$BX54</f>
        <v/>
      </c>
      <c r="BY55" s="118" t="str">
        <f>P2B!$BY54</f>
        <v/>
      </c>
      <c r="BZ55" s="118" t="str">
        <f>P2B!$BZ54</f>
        <v/>
      </c>
      <c r="CA55" s="118" t="str">
        <f>P2B!$CA54</f>
        <v/>
      </c>
    </row>
    <row r="56" spans="1:79">
      <c r="A56" s="107">
        <v>47</v>
      </c>
      <c r="B56" s="253" t="str">
        <f>IF('2_E'!$B55="","",'2_E'!$B55)</f>
        <v/>
      </c>
      <c r="C56" s="254"/>
      <c r="D56" s="255"/>
      <c r="E56" s="111" t="str">
        <f>IF('2_B'!$E55="","",'2_B'!$E55)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KD2E!$CB56</f>
        <v/>
      </c>
      <c r="AC56" s="402"/>
      <c r="AD56" s="400" t="str">
        <f t="shared" si="5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IF(OR(COUNT(AL56)=0,COUNT(AX56)=0),"",IF(OR((AL56+AX56)&gt;60,(AL56+AX56)=60),(BB56*DataInduk!$H$27),IF(COUNT(BF56)=0,"",BJ56*DataInduk!$H$27)))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P2B!$BX55</f>
        <v/>
      </c>
      <c r="BY56" s="119" t="str">
        <f>P2B!$BY55</f>
        <v/>
      </c>
      <c r="BZ56" s="119" t="str">
        <f>P2B!$BZ55</f>
        <v/>
      </c>
      <c r="CA56" s="119" t="str">
        <f>P2B!$CA55</f>
        <v/>
      </c>
    </row>
    <row r="57" spans="1:79">
      <c r="A57" s="106">
        <v>48</v>
      </c>
      <c r="B57" s="250" t="str">
        <f>IF('2_E'!$B56="","",'2_E'!$B56)</f>
        <v/>
      </c>
      <c r="C57" s="251"/>
      <c r="D57" s="252"/>
      <c r="E57" s="110" t="str">
        <f>IF('2_B'!$E56="","",'2_B'!$E56)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KD2E!$CB57</f>
        <v/>
      </c>
      <c r="AC57" s="385"/>
      <c r="AD57" s="384" t="str">
        <f t="shared" si="5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IF(OR(COUNT(AL57)=0,COUNT(AX57)=0),"",IF(OR((AL57+AX57)&gt;60,(AL57+AX57)=60),(BB57*DataInduk!$H$27),IF(COUNT(BF57)=0,"",BJ57*DataInduk!$H$27)))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P2B!$BX56</f>
        <v/>
      </c>
      <c r="BY57" s="118" t="str">
        <f>P2B!$BY56</f>
        <v/>
      </c>
      <c r="BZ57" s="118" t="str">
        <f>P2B!$BZ56</f>
        <v/>
      </c>
      <c r="CA57" s="118" t="str">
        <f>P2B!$CA56</f>
        <v/>
      </c>
    </row>
    <row r="58" spans="1:79">
      <c r="A58" s="107">
        <v>49</v>
      </c>
      <c r="B58" s="253" t="str">
        <f>IF('2_E'!$B57="","",'2_E'!$B57)</f>
        <v/>
      </c>
      <c r="C58" s="254"/>
      <c r="D58" s="255"/>
      <c r="E58" s="111" t="str">
        <f>IF('2_B'!$E57="","",'2_B'!$E57)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KD2E!$CB58</f>
        <v/>
      </c>
      <c r="AC58" s="402"/>
      <c r="AD58" s="400" t="str">
        <f t="shared" si="5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IF(OR(COUNT(AL58)=0,COUNT(AX58)=0),"",IF(OR((AL58+AX58)&gt;60,(AL58+AX58)=60),(BB58*DataInduk!$H$27),IF(COUNT(BF58)=0,"",BJ58*DataInduk!$H$27)))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P2B!$BX57</f>
        <v/>
      </c>
      <c r="BY58" s="119" t="str">
        <f>P2B!$BY57</f>
        <v/>
      </c>
      <c r="BZ58" s="119" t="str">
        <f>P2B!$BZ57</f>
        <v/>
      </c>
      <c r="CA58" s="119" t="str">
        <f>P2B!$CA57</f>
        <v/>
      </c>
    </row>
    <row r="59" spans="1:79">
      <c r="A59" s="108">
        <v>50</v>
      </c>
      <c r="B59" s="247" t="str">
        <f>IF('2_E'!$B58="","",'2_E'!$B58)</f>
        <v/>
      </c>
      <c r="C59" s="248"/>
      <c r="D59" s="249"/>
      <c r="E59" s="112" t="str">
        <f>IF('2_B'!$E58="","",'2_B'!$E58)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KD2F!$CB59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IF(OR(COUNT(AL59)=0,COUNT(AX59)=0),"",IF(OR((AL59+AX59)&gt;60,(AL59+AX59)=60),(BB59*DataInduk!$H$27),IF(COUNT(BF59)=0,"",BJ59*DataInduk!$H$27)))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P2B!$BX58</f>
        <v/>
      </c>
      <c r="BY59" s="120" t="str">
        <f>P2B!$BY58</f>
        <v/>
      </c>
      <c r="BZ59" s="120" t="str">
        <f>P2B!$BZ58</f>
        <v/>
      </c>
      <c r="CA59" s="120" t="str">
        <f>P2B!$CA58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301">
    <mergeCell ref="BV59:BW59"/>
    <mergeCell ref="BR60:BU60"/>
    <mergeCell ref="AL59:AO59"/>
    <mergeCell ref="AP59:AS59"/>
    <mergeCell ref="AT59:AW59"/>
    <mergeCell ref="AX59:BA59"/>
    <mergeCell ref="BB59:BE59"/>
    <mergeCell ref="BF59:BI59"/>
    <mergeCell ref="V59:W59"/>
    <mergeCell ref="X59:Y59"/>
    <mergeCell ref="Z59:AA59"/>
    <mergeCell ref="AB59:AC59"/>
    <mergeCell ref="AD59:AG59"/>
    <mergeCell ref="AH59:AK59"/>
    <mergeCell ref="B59:D59"/>
    <mergeCell ref="F59:G59"/>
    <mergeCell ref="H59:I59"/>
    <mergeCell ref="J59:K59"/>
    <mergeCell ref="L59:M59"/>
    <mergeCell ref="N59:O59"/>
    <mergeCell ref="P59:Q59"/>
    <mergeCell ref="R59:S59"/>
    <mergeCell ref="T59:U59"/>
    <mergeCell ref="BJ59:BM59"/>
    <mergeCell ref="BN59:BQ59"/>
    <mergeCell ref="BR59:BU59"/>
    <mergeCell ref="AX58:BA58"/>
    <mergeCell ref="BB58:BE58"/>
    <mergeCell ref="BF58:BI58"/>
    <mergeCell ref="BJ58:BM58"/>
    <mergeCell ref="BN58:BQ58"/>
    <mergeCell ref="BR58:BU58"/>
    <mergeCell ref="AB58:AC58"/>
    <mergeCell ref="AD58:AG58"/>
    <mergeCell ref="AH58:AK58"/>
    <mergeCell ref="AL58:AO58"/>
    <mergeCell ref="AP58:AS58"/>
    <mergeCell ref="AT58:AW58"/>
    <mergeCell ref="P58:Q58"/>
    <mergeCell ref="R58:S58"/>
    <mergeCell ref="T58:U58"/>
    <mergeCell ref="V58:W58"/>
    <mergeCell ref="X58:Y58"/>
    <mergeCell ref="Z58:AA58"/>
    <mergeCell ref="BV57:BW57"/>
    <mergeCell ref="B58:D58"/>
    <mergeCell ref="F58:G58"/>
    <mergeCell ref="H58:I58"/>
    <mergeCell ref="J58:K58"/>
    <mergeCell ref="L58:M58"/>
    <mergeCell ref="N58:O58"/>
    <mergeCell ref="AL57:AO57"/>
    <mergeCell ref="AP57:AS57"/>
    <mergeCell ref="AT57:AW57"/>
    <mergeCell ref="AX57:BA57"/>
    <mergeCell ref="BB57:BE57"/>
    <mergeCell ref="BF57:BI57"/>
    <mergeCell ref="V57:W57"/>
    <mergeCell ref="X57:Y57"/>
    <mergeCell ref="Z57:AA57"/>
    <mergeCell ref="AB57:AC57"/>
    <mergeCell ref="AD57:AG57"/>
    <mergeCell ref="AH57:AK57"/>
    <mergeCell ref="BV58:BW58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7:BM57"/>
    <mergeCell ref="BN57:BQ57"/>
    <mergeCell ref="BR57:BU57"/>
    <mergeCell ref="AX56:BA56"/>
    <mergeCell ref="BB56:BE56"/>
    <mergeCell ref="BF56:BI56"/>
    <mergeCell ref="BJ56:BM56"/>
    <mergeCell ref="BN56:BQ56"/>
    <mergeCell ref="BR56:BU56"/>
    <mergeCell ref="AB56:AC56"/>
    <mergeCell ref="AD56:AG56"/>
    <mergeCell ref="AH56:AK56"/>
    <mergeCell ref="AL56:AO56"/>
    <mergeCell ref="AP56:AS56"/>
    <mergeCell ref="AT56:AW56"/>
    <mergeCell ref="P56:Q56"/>
    <mergeCell ref="R56:S56"/>
    <mergeCell ref="T56:U56"/>
    <mergeCell ref="V56:W56"/>
    <mergeCell ref="X56:Y56"/>
    <mergeCell ref="Z56:AA56"/>
    <mergeCell ref="BV55:BW55"/>
    <mergeCell ref="B56:D56"/>
    <mergeCell ref="F56:G56"/>
    <mergeCell ref="H56:I56"/>
    <mergeCell ref="J56:K56"/>
    <mergeCell ref="L56:M56"/>
    <mergeCell ref="N56:O56"/>
    <mergeCell ref="AL55:AO55"/>
    <mergeCell ref="AP55:AS55"/>
    <mergeCell ref="AT55:AW55"/>
    <mergeCell ref="AX55:BA55"/>
    <mergeCell ref="BB55:BE55"/>
    <mergeCell ref="BF55:BI55"/>
    <mergeCell ref="V55:W55"/>
    <mergeCell ref="X55:Y55"/>
    <mergeCell ref="Z55:AA55"/>
    <mergeCell ref="AB55:AC55"/>
    <mergeCell ref="AD55:AG55"/>
    <mergeCell ref="AH55:AK55"/>
    <mergeCell ref="BV56:BW56"/>
    <mergeCell ref="B55:D55"/>
    <mergeCell ref="F55:G55"/>
    <mergeCell ref="H55:I55"/>
    <mergeCell ref="J55:K55"/>
    <mergeCell ref="L55:M55"/>
    <mergeCell ref="N55:O55"/>
    <mergeCell ref="P55:Q55"/>
    <mergeCell ref="R55:S55"/>
    <mergeCell ref="T55:U55"/>
    <mergeCell ref="BJ55:BM55"/>
    <mergeCell ref="BN55:BQ55"/>
    <mergeCell ref="BR55:BU55"/>
    <mergeCell ref="AX54:BA54"/>
    <mergeCell ref="BB54:BE54"/>
    <mergeCell ref="BF54:BI54"/>
    <mergeCell ref="BJ54:BM54"/>
    <mergeCell ref="BN54:BQ54"/>
    <mergeCell ref="BR54:BU54"/>
    <mergeCell ref="AB54:AC54"/>
    <mergeCell ref="AD54:AG54"/>
    <mergeCell ref="AH54:AK54"/>
    <mergeCell ref="AL54:AO54"/>
    <mergeCell ref="AP54:AS54"/>
    <mergeCell ref="AT54:AW54"/>
    <mergeCell ref="P54:Q54"/>
    <mergeCell ref="R54:S54"/>
    <mergeCell ref="T54:U54"/>
    <mergeCell ref="V54:W54"/>
    <mergeCell ref="X54:Y54"/>
    <mergeCell ref="Z54:AA54"/>
    <mergeCell ref="BV53:BW53"/>
    <mergeCell ref="B54:D54"/>
    <mergeCell ref="F54:G54"/>
    <mergeCell ref="H54:I54"/>
    <mergeCell ref="J54:K54"/>
    <mergeCell ref="L54:M54"/>
    <mergeCell ref="N54:O54"/>
    <mergeCell ref="AL53:AO53"/>
    <mergeCell ref="AP53:AS53"/>
    <mergeCell ref="AT53:AW53"/>
    <mergeCell ref="AX53:BA53"/>
    <mergeCell ref="BB53:BE53"/>
    <mergeCell ref="BF53:BI53"/>
    <mergeCell ref="V53:W53"/>
    <mergeCell ref="X53:Y53"/>
    <mergeCell ref="Z53:AA53"/>
    <mergeCell ref="AB53:AC53"/>
    <mergeCell ref="AD53:AG53"/>
    <mergeCell ref="AH53:AK53"/>
    <mergeCell ref="BV54:BW54"/>
    <mergeCell ref="B53:D53"/>
    <mergeCell ref="F53:G53"/>
    <mergeCell ref="H53:I53"/>
    <mergeCell ref="J53:K53"/>
    <mergeCell ref="L53:M53"/>
    <mergeCell ref="N53:O53"/>
    <mergeCell ref="P53:Q53"/>
    <mergeCell ref="R53:S53"/>
    <mergeCell ref="T53:U53"/>
    <mergeCell ref="BJ53:BM53"/>
    <mergeCell ref="BN53:BQ53"/>
    <mergeCell ref="BR53:BU53"/>
    <mergeCell ref="AX52:BA52"/>
    <mergeCell ref="BB52:BE52"/>
    <mergeCell ref="BF52:BI52"/>
    <mergeCell ref="BJ52:BM52"/>
    <mergeCell ref="BN52:BQ52"/>
    <mergeCell ref="BR52:BU52"/>
    <mergeCell ref="AB52:AC52"/>
    <mergeCell ref="AD52:AG52"/>
    <mergeCell ref="AH52:AK52"/>
    <mergeCell ref="AL52:AO52"/>
    <mergeCell ref="AP52:AS52"/>
    <mergeCell ref="AT52:AW52"/>
    <mergeCell ref="P52:Q52"/>
    <mergeCell ref="R52:S52"/>
    <mergeCell ref="T52:U52"/>
    <mergeCell ref="V52:W52"/>
    <mergeCell ref="X52:Y52"/>
    <mergeCell ref="Z52:AA52"/>
    <mergeCell ref="BV51:BW51"/>
    <mergeCell ref="B52:D52"/>
    <mergeCell ref="F52:G52"/>
    <mergeCell ref="H52:I52"/>
    <mergeCell ref="J52:K52"/>
    <mergeCell ref="L52:M52"/>
    <mergeCell ref="N52:O52"/>
    <mergeCell ref="AL51:AO51"/>
    <mergeCell ref="AP51:AS51"/>
    <mergeCell ref="AT51:AW51"/>
    <mergeCell ref="AX51:BA51"/>
    <mergeCell ref="BB51:BE51"/>
    <mergeCell ref="BF51:BI51"/>
    <mergeCell ref="V51:W51"/>
    <mergeCell ref="X51:Y51"/>
    <mergeCell ref="Z51:AA51"/>
    <mergeCell ref="AB51:AC51"/>
    <mergeCell ref="AD51:AG51"/>
    <mergeCell ref="AH51:AK51"/>
    <mergeCell ref="BV52:BW52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1:BM51"/>
    <mergeCell ref="BN51:BQ51"/>
    <mergeCell ref="BR51:BU51"/>
    <mergeCell ref="AX50:BA50"/>
    <mergeCell ref="BB50:BE50"/>
    <mergeCell ref="BF50:BI50"/>
    <mergeCell ref="BJ50:BM50"/>
    <mergeCell ref="BN50:BQ50"/>
    <mergeCell ref="BR50:BU50"/>
    <mergeCell ref="AB50:AC50"/>
    <mergeCell ref="AD50:AG50"/>
    <mergeCell ref="AH50:AK50"/>
    <mergeCell ref="AL50:AO50"/>
    <mergeCell ref="AP50:AS50"/>
    <mergeCell ref="AT50:AW50"/>
    <mergeCell ref="P50:Q50"/>
    <mergeCell ref="R50:S50"/>
    <mergeCell ref="T50:U50"/>
    <mergeCell ref="V50:W50"/>
    <mergeCell ref="X50:Y50"/>
    <mergeCell ref="Z50:AA50"/>
    <mergeCell ref="BV49:BW49"/>
    <mergeCell ref="B50:D50"/>
    <mergeCell ref="F50:G50"/>
    <mergeCell ref="H50:I50"/>
    <mergeCell ref="J50:K50"/>
    <mergeCell ref="L50:M50"/>
    <mergeCell ref="N50:O50"/>
    <mergeCell ref="AL49:AO49"/>
    <mergeCell ref="AP49:AS49"/>
    <mergeCell ref="AT49:AW49"/>
    <mergeCell ref="AX49:BA49"/>
    <mergeCell ref="BB49:BE49"/>
    <mergeCell ref="BF49:BI49"/>
    <mergeCell ref="V49:W49"/>
    <mergeCell ref="X49:Y49"/>
    <mergeCell ref="Z49:AA49"/>
    <mergeCell ref="AB49:AC49"/>
    <mergeCell ref="AD49:AG49"/>
    <mergeCell ref="AH49:AK49"/>
    <mergeCell ref="BV50:BW50"/>
    <mergeCell ref="B49:D49"/>
    <mergeCell ref="F49:G49"/>
    <mergeCell ref="H49:I49"/>
    <mergeCell ref="J49:K49"/>
    <mergeCell ref="L49:M49"/>
    <mergeCell ref="N49:O49"/>
    <mergeCell ref="P49:Q49"/>
    <mergeCell ref="R49:S49"/>
    <mergeCell ref="T49:U49"/>
    <mergeCell ref="BJ49:BM49"/>
    <mergeCell ref="BN49:BQ49"/>
    <mergeCell ref="BR49:BU49"/>
    <mergeCell ref="AX48:BA48"/>
    <mergeCell ref="BB48:BE48"/>
    <mergeCell ref="BF48:BI48"/>
    <mergeCell ref="BJ48:BM48"/>
    <mergeCell ref="BN48:BQ48"/>
    <mergeCell ref="BR48:BU48"/>
    <mergeCell ref="AB48:AC48"/>
    <mergeCell ref="AD48:AG48"/>
    <mergeCell ref="AH48:AK48"/>
    <mergeCell ref="AL48:AO48"/>
    <mergeCell ref="AP48:AS48"/>
    <mergeCell ref="AT48:AW48"/>
    <mergeCell ref="P48:Q48"/>
    <mergeCell ref="R48:S48"/>
    <mergeCell ref="T48:U48"/>
    <mergeCell ref="V48:W48"/>
    <mergeCell ref="X48:Y48"/>
    <mergeCell ref="Z48:AA48"/>
    <mergeCell ref="BV47:BW47"/>
    <mergeCell ref="B48:D48"/>
    <mergeCell ref="F48:G48"/>
    <mergeCell ref="H48:I48"/>
    <mergeCell ref="J48:K48"/>
    <mergeCell ref="L48:M48"/>
    <mergeCell ref="N48:O48"/>
    <mergeCell ref="AL47:AO47"/>
    <mergeCell ref="AP47:AS47"/>
    <mergeCell ref="AT47:AW47"/>
    <mergeCell ref="AX47:BA47"/>
    <mergeCell ref="BB47:BE47"/>
    <mergeCell ref="BF47:BI47"/>
    <mergeCell ref="V47:W47"/>
    <mergeCell ref="X47:Y47"/>
    <mergeCell ref="Z47:AA47"/>
    <mergeCell ref="AB47:AC47"/>
    <mergeCell ref="AD47:AG47"/>
    <mergeCell ref="AH47:AK47"/>
    <mergeCell ref="BV48:BW48"/>
    <mergeCell ref="B47:D47"/>
    <mergeCell ref="F47:G47"/>
    <mergeCell ref="H47:I47"/>
    <mergeCell ref="J47:K47"/>
    <mergeCell ref="L47:M47"/>
    <mergeCell ref="N47:O47"/>
    <mergeCell ref="P47:Q47"/>
    <mergeCell ref="R47:S47"/>
    <mergeCell ref="T47:U47"/>
    <mergeCell ref="BJ47:BM47"/>
    <mergeCell ref="BN47:BQ47"/>
    <mergeCell ref="BR47:BU47"/>
    <mergeCell ref="AX46:BA46"/>
    <mergeCell ref="BB46:BE46"/>
    <mergeCell ref="BF46:BI46"/>
    <mergeCell ref="BJ46:BM46"/>
    <mergeCell ref="BN46:BQ46"/>
    <mergeCell ref="BR46:BU46"/>
    <mergeCell ref="AB46:AC46"/>
    <mergeCell ref="AD46:AG46"/>
    <mergeCell ref="AH46:AK46"/>
    <mergeCell ref="AL46:AO46"/>
    <mergeCell ref="AP46:AS46"/>
    <mergeCell ref="AT46:AW46"/>
    <mergeCell ref="P46:Q46"/>
    <mergeCell ref="R46:S46"/>
    <mergeCell ref="T46:U46"/>
    <mergeCell ref="V46:W46"/>
    <mergeCell ref="X46:Y46"/>
    <mergeCell ref="Z46:AA46"/>
    <mergeCell ref="BV45:BW45"/>
    <mergeCell ref="B46:D46"/>
    <mergeCell ref="F46:G46"/>
    <mergeCell ref="H46:I46"/>
    <mergeCell ref="J46:K46"/>
    <mergeCell ref="L46:M46"/>
    <mergeCell ref="N46:O46"/>
    <mergeCell ref="AL45:AO45"/>
    <mergeCell ref="AP45:AS45"/>
    <mergeCell ref="AT45:AW45"/>
    <mergeCell ref="AX45:BA45"/>
    <mergeCell ref="BB45:BE45"/>
    <mergeCell ref="BF45:BI45"/>
    <mergeCell ref="V45:W45"/>
    <mergeCell ref="X45:Y45"/>
    <mergeCell ref="Z45:AA45"/>
    <mergeCell ref="AB45:AC45"/>
    <mergeCell ref="AD45:AG45"/>
    <mergeCell ref="AH45:AK45"/>
    <mergeCell ref="BV46:BW46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BJ45:BM45"/>
    <mergeCell ref="BN45:BQ45"/>
    <mergeCell ref="BR45:BU45"/>
    <mergeCell ref="AX44:BA44"/>
    <mergeCell ref="BB44:BE44"/>
    <mergeCell ref="BF44:BI44"/>
    <mergeCell ref="BJ44:BM44"/>
    <mergeCell ref="BN44:BQ44"/>
    <mergeCell ref="BR44:BU44"/>
    <mergeCell ref="AB44:AC44"/>
    <mergeCell ref="AD44:AG44"/>
    <mergeCell ref="AH44:AK44"/>
    <mergeCell ref="AL44:AO44"/>
    <mergeCell ref="AP44:AS44"/>
    <mergeCell ref="AT44:AW44"/>
    <mergeCell ref="P44:Q44"/>
    <mergeCell ref="R44:S44"/>
    <mergeCell ref="T44:U44"/>
    <mergeCell ref="V44:W44"/>
    <mergeCell ref="X44:Y44"/>
    <mergeCell ref="Z44:AA44"/>
    <mergeCell ref="BV43:BW43"/>
    <mergeCell ref="B44:D44"/>
    <mergeCell ref="F44:G44"/>
    <mergeCell ref="H44:I44"/>
    <mergeCell ref="J44:K44"/>
    <mergeCell ref="L44:M44"/>
    <mergeCell ref="N44:O44"/>
    <mergeCell ref="AL43:AO43"/>
    <mergeCell ref="AP43:AS43"/>
    <mergeCell ref="AT43:AW43"/>
    <mergeCell ref="AX43:BA43"/>
    <mergeCell ref="BB43:BE43"/>
    <mergeCell ref="BF43:BI43"/>
    <mergeCell ref="V43:W43"/>
    <mergeCell ref="X43:Y43"/>
    <mergeCell ref="Z43:AA43"/>
    <mergeCell ref="AB43:AC43"/>
    <mergeCell ref="AD43:AG43"/>
    <mergeCell ref="AH43:AK43"/>
    <mergeCell ref="BV44:BW44"/>
    <mergeCell ref="B43:D43"/>
    <mergeCell ref="F43:G43"/>
    <mergeCell ref="H43:I43"/>
    <mergeCell ref="J43:K43"/>
    <mergeCell ref="L43:M43"/>
    <mergeCell ref="N43:O43"/>
    <mergeCell ref="P43:Q43"/>
    <mergeCell ref="R43:S43"/>
    <mergeCell ref="T43:U43"/>
    <mergeCell ref="BJ43:BM43"/>
    <mergeCell ref="BN43:BQ43"/>
    <mergeCell ref="BR43:BU43"/>
    <mergeCell ref="AX42:BA42"/>
    <mergeCell ref="BB42:BE42"/>
    <mergeCell ref="BF42:BI42"/>
    <mergeCell ref="BJ42:BM42"/>
    <mergeCell ref="BN42:BQ42"/>
    <mergeCell ref="BR42:BU42"/>
    <mergeCell ref="AB42:AC42"/>
    <mergeCell ref="AD42:AG42"/>
    <mergeCell ref="AH42:AK42"/>
    <mergeCell ref="AL42:AO42"/>
    <mergeCell ref="AP42:AS42"/>
    <mergeCell ref="AT42:AW42"/>
    <mergeCell ref="P42:Q42"/>
    <mergeCell ref="R42:S42"/>
    <mergeCell ref="T42:U42"/>
    <mergeCell ref="V42:W42"/>
    <mergeCell ref="X42:Y42"/>
    <mergeCell ref="Z42:AA42"/>
    <mergeCell ref="BV41:BW41"/>
    <mergeCell ref="B42:D42"/>
    <mergeCell ref="F42:G42"/>
    <mergeCell ref="H42:I42"/>
    <mergeCell ref="J42:K42"/>
    <mergeCell ref="L42:M42"/>
    <mergeCell ref="N42:O42"/>
    <mergeCell ref="AL41:AO41"/>
    <mergeCell ref="AP41:AS41"/>
    <mergeCell ref="AT41:AW41"/>
    <mergeCell ref="AX41:BA41"/>
    <mergeCell ref="BB41:BE41"/>
    <mergeCell ref="BF41:BI41"/>
    <mergeCell ref="V41:W41"/>
    <mergeCell ref="X41:Y41"/>
    <mergeCell ref="Z41:AA41"/>
    <mergeCell ref="AB41:AC41"/>
    <mergeCell ref="AD41:AG41"/>
    <mergeCell ref="AH41:AK41"/>
    <mergeCell ref="BV42:BW42"/>
    <mergeCell ref="B41:D41"/>
    <mergeCell ref="F41:G41"/>
    <mergeCell ref="H41:I41"/>
    <mergeCell ref="J41:K41"/>
    <mergeCell ref="L41:M41"/>
    <mergeCell ref="N41:O41"/>
    <mergeCell ref="P41:Q41"/>
    <mergeCell ref="R41:S41"/>
    <mergeCell ref="T41:U41"/>
    <mergeCell ref="BJ41:BM41"/>
    <mergeCell ref="BN41:BQ41"/>
    <mergeCell ref="BR41:BU41"/>
    <mergeCell ref="AX40:BA40"/>
    <mergeCell ref="BB40:BE40"/>
    <mergeCell ref="BF40:BI40"/>
    <mergeCell ref="BJ40:BM40"/>
    <mergeCell ref="BN40:BQ40"/>
    <mergeCell ref="BR40:BU40"/>
    <mergeCell ref="AB40:AC40"/>
    <mergeCell ref="AD40:AG40"/>
    <mergeCell ref="AH40:AK40"/>
    <mergeCell ref="AL40:AO40"/>
    <mergeCell ref="AP40:AS40"/>
    <mergeCell ref="AT40:AW40"/>
    <mergeCell ref="P40:Q40"/>
    <mergeCell ref="R40:S40"/>
    <mergeCell ref="T40:U40"/>
    <mergeCell ref="V40:W40"/>
    <mergeCell ref="X40:Y40"/>
    <mergeCell ref="Z40:AA40"/>
    <mergeCell ref="BV39:BW39"/>
    <mergeCell ref="B40:D40"/>
    <mergeCell ref="F40:G40"/>
    <mergeCell ref="H40:I40"/>
    <mergeCell ref="J40:K40"/>
    <mergeCell ref="L40:M40"/>
    <mergeCell ref="N40:O40"/>
    <mergeCell ref="AL39:AO39"/>
    <mergeCell ref="AP39:AS39"/>
    <mergeCell ref="AT39:AW39"/>
    <mergeCell ref="AX39:BA39"/>
    <mergeCell ref="BB39:BE39"/>
    <mergeCell ref="BF39:BI39"/>
    <mergeCell ref="V39:W39"/>
    <mergeCell ref="X39:Y39"/>
    <mergeCell ref="Z39:AA39"/>
    <mergeCell ref="AB39:AC39"/>
    <mergeCell ref="AD39:AG39"/>
    <mergeCell ref="AH39:AK39"/>
    <mergeCell ref="BV40:BW40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9:BM39"/>
    <mergeCell ref="BN39:BQ39"/>
    <mergeCell ref="BR39:BU39"/>
    <mergeCell ref="AX38:BA38"/>
    <mergeCell ref="BB38:BE38"/>
    <mergeCell ref="BF38:BI38"/>
    <mergeCell ref="BJ38:BM38"/>
    <mergeCell ref="BN38:BQ38"/>
    <mergeCell ref="BR38:BU38"/>
    <mergeCell ref="AB38:AC38"/>
    <mergeCell ref="AD38:AG38"/>
    <mergeCell ref="AH38:AK38"/>
    <mergeCell ref="AL38:AO38"/>
    <mergeCell ref="AP38:AS38"/>
    <mergeCell ref="AT38:AW38"/>
    <mergeCell ref="P38:Q38"/>
    <mergeCell ref="R38:S38"/>
    <mergeCell ref="T38:U38"/>
    <mergeCell ref="V38:W38"/>
    <mergeCell ref="X38:Y38"/>
    <mergeCell ref="Z38:AA38"/>
    <mergeCell ref="BV37:BW37"/>
    <mergeCell ref="B38:D38"/>
    <mergeCell ref="F38:G38"/>
    <mergeCell ref="H38:I38"/>
    <mergeCell ref="J38:K38"/>
    <mergeCell ref="L38:M38"/>
    <mergeCell ref="N38:O38"/>
    <mergeCell ref="AL37:AO37"/>
    <mergeCell ref="AP37:AS37"/>
    <mergeCell ref="AT37:AW37"/>
    <mergeCell ref="AX37:BA37"/>
    <mergeCell ref="BB37:BE37"/>
    <mergeCell ref="BF37:BI37"/>
    <mergeCell ref="V37:W37"/>
    <mergeCell ref="X37:Y37"/>
    <mergeCell ref="Z37:AA37"/>
    <mergeCell ref="AB37:AC37"/>
    <mergeCell ref="AD37:AG37"/>
    <mergeCell ref="AH37:AK37"/>
    <mergeCell ref="BV38:BW38"/>
    <mergeCell ref="B37:D37"/>
    <mergeCell ref="F37:G37"/>
    <mergeCell ref="H37:I37"/>
    <mergeCell ref="J37:K37"/>
    <mergeCell ref="L37:M37"/>
    <mergeCell ref="N37:O37"/>
    <mergeCell ref="P37:Q37"/>
    <mergeCell ref="R37:S37"/>
    <mergeCell ref="T37:U37"/>
    <mergeCell ref="BJ37:BM37"/>
    <mergeCell ref="BN37:BQ37"/>
    <mergeCell ref="BR37:BU37"/>
    <mergeCell ref="AX36:BA36"/>
    <mergeCell ref="BB36:BE36"/>
    <mergeCell ref="BF36:BI36"/>
    <mergeCell ref="BJ36:BM36"/>
    <mergeCell ref="BN36:BQ36"/>
    <mergeCell ref="BR36:BU36"/>
    <mergeCell ref="AB36:AC36"/>
    <mergeCell ref="AD36:AG36"/>
    <mergeCell ref="AH36:AK36"/>
    <mergeCell ref="AL36:AO36"/>
    <mergeCell ref="AP36:AS36"/>
    <mergeCell ref="AT36:AW36"/>
    <mergeCell ref="P36:Q36"/>
    <mergeCell ref="R36:S36"/>
    <mergeCell ref="T36:U36"/>
    <mergeCell ref="V36:W36"/>
    <mergeCell ref="X36:Y36"/>
    <mergeCell ref="Z36:AA36"/>
    <mergeCell ref="BV35:BW35"/>
    <mergeCell ref="B36:D36"/>
    <mergeCell ref="F36:G36"/>
    <mergeCell ref="H36:I36"/>
    <mergeCell ref="J36:K36"/>
    <mergeCell ref="L36:M36"/>
    <mergeCell ref="N36:O36"/>
    <mergeCell ref="AL35:AO35"/>
    <mergeCell ref="AP35:AS35"/>
    <mergeCell ref="AT35:AW35"/>
    <mergeCell ref="AX35:BA35"/>
    <mergeCell ref="BB35:BE35"/>
    <mergeCell ref="BF35:BI35"/>
    <mergeCell ref="V35:W35"/>
    <mergeCell ref="X35:Y35"/>
    <mergeCell ref="Z35:AA35"/>
    <mergeCell ref="AB35:AC35"/>
    <mergeCell ref="AD35:AG35"/>
    <mergeCell ref="AH35:AK35"/>
    <mergeCell ref="BV36:BW36"/>
    <mergeCell ref="B35:D35"/>
    <mergeCell ref="F35:G35"/>
    <mergeCell ref="H35:I35"/>
    <mergeCell ref="J35:K35"/>
    <mergeCell ref="L35:M35"/>
    <mergeCell ref="N35:O35"/>
    <mergeCell ref="P35:Q35"/>
    <mergeCell ref="R35:S35"/>
    <mergeCell ref="T35:U35"/>
    <mergeCell ref="BJ35:BM35"/>
    <mergeCell ref="BN35:BQ35"/>
    <mergeCell ref="BR35:BU35"/>
    <mergeCell ref="AX34:BA34"/>
    <mergeCell ref="BB34:BE34"/>
    <mergeCell ref="BF34:BI34"/>
    <mergeCell ref="BJ34:BM34"/>
    <mergeCell ref="BN34:BQ34"/>
    <mergeCell ref="BR34:BU34"/>
    <mergeCell ref="AB34:AC34"/>
    <mergeCell ref="AD34:AG34"/>
    <mergeCell ref="AH34:AK34"/>
    <mergeCell ref="AL34:AO34"/>
    <mergeCell ref="AP34:AS34"/>
    <mergeCell ref="AT34:AW34"/>
    <mergeCell ref="P34:Q34"/>
    <mergeCell ref="R34:S34"/>
    <mergeCell ref="T34:U34"/>
    <mergeCell ref="V34:W34"/>
    <mergeCell ref="X34:Y34"/>
    <mergeCell ref="Z34:AA34"/>
    <mergeCell ref="BV33:BW33"/>
    <mergeCell ref="B34:D34"/>
    <mergeCell ref="F34:G34"/>
    <mergeCell ref="H34:I34"/>
    <mergeCell ref="J34:K34"/>
    <mergeCell ref="L34:M34"/>
    <mergeCell ref="N34:O34"/>
    <mergeCell ref="AL33:AO33"/>
    <mergeCell ref="AP33:AS33"/>
    <mergeCell ref="AT33:AW33"/>
    <mergeCell ref="AX33:BA33"/>
    <mergeCell ref="BB33:BE33"/>
    <mergeCell ref="BF33:BI33"/>
    <mergeCell ref="V33:W33"/>
    <mergeCell ref="X33:Y33"/>
    <mergeCell ref="Z33:AA33"/>
    <mergeCell ref="AB33:AC33"/>
    <mergeCell ref="AD33:AG33"/>
    <mergeCell ref="AH33:AK33"/>
    <mergeCell ref="BV34:BW34"/>
    <mergeCell ref="B33:D33"/>
    <mergeCell ref="F33:G33"/>
    <mergeCell ref="H33:I33"/>
    <mergeCell ref="J33:K33"/>
    <mergeCell ref="L33:M33"/>
    <mergeCell ref="N33:O33"/>
    <mergeCell ref="P33:Q33"/>
    <mergeCell ref="R33:S33"/>
    <mergeCell ref="T33:U33"/>
    <mergeCell ref="BJ33:BM33"/>
    <mergeCell ref="BN33:BQ33"/>
    <mergeCell ref="BR33:BU33"/>
    <mergeCell ref="AX32:BA32"/>
    <mergeCell ref="BB32:BE32"/>
    <mergeCell ref="BF32:BI32"/>
    <mergeCell ref="BJ32:BM32"/>
    <mergeCell ref="BN32:BQ32"/>
    <mergeCell ref="BR32:BU32"/>
    <mergeCell ref="AB32:AC32"/>
    <mergeCell ref="AD32:AG32"/>
    <mergeCell ref="AH32:AK32"/>
    <mergeCell ref="AL32:AO32"/>
    <mergeCell ref="AP32:AS32"/>
    <mergeCell ref="AT32:AW32"/>
    <mergeCell ref="P32:Q32"/>
    <mergeCell ref="R32:S32"/>
    <mergeCell ref="T32:U32"/>
    <mergeCell ref="V32:W32"/>
    <mergeCell ref="X32:Y32"/>
    <mergeCell ref="Z32:AA32"/>
    <mergeCell ref="BV31:BW31"/>
    <mergeCell ref="B32:D32"/>
    <mergeCell ref="F32:G32"/>
    <mergeCell ref="H32:I32"/>
    <mergeCell ref="J32:K32"/>
    <mergeCell ref="L32:M32"/>
    <mergeCell ref="N32:O32"/>
    <mergeCell ref="AL31:AO31"/>
    <mergeCell ref="AP31:AS31"/>
    <mergeCell ref="AT31:AW31"/>
    <mergeCell ref="AX31:BA31"/>
    <mergeCell ref="BB31:BE31"/>
    <mergeCell ref="BF31:BI31"/>
    <mergeCell ref="V31:W31"/>
    <mergeCell ref="X31:Y31"/>
    <mergeCell ref="Z31:AA31"/>
    <mergeCell ref="AB31:AC31"/>
    <mergeCell ref="AD31:AG31"/>
    <mergeCell ref="AH31:AK31"/>
    <mergeCell ref="BV32:BW32"/>
    <mergeCell ref="B31:D31"/>
    <mergeCell ref="F31:G31"/>
    <mergeCell ref="H31:I31"/>
    <mergeCell ref="J31:K31"/>
    <mergeCell ref="L31:M31"/>
    <mergeCell ref="N31:O31"/>
    <mergeCell ref="P31:Q31"/>
    <mergeCell ref="R31:S31"/>
    <mergeCell ref="T31:U31"/>
    <mergeCell ref="BJ31:BM31"/>
    <mergeCell ref="BN31:BQ31"/>
    <mergeCell ref="BR31:BU31"/>
    <mergeCell ref="AX30:BA30"/>
    <mergeCell ref="BB30:BE30"/>
    <mergeCell ref="BF30:BI30"/>
    <mergeCell ref="BJ30:BM30"/>
    <mergeCell ref="BN30:BQ30"/>
    <mergeCell ref="BR30:BU30"/>
    <mergeCell ref="AB30:AC30"/>
    <mergeCell ref="AD30:AG30"/>
    <mergeCell ref="AH30:AK30"/>
    <mergeCell ref="AL30:AO30"/>
    <mergeCell ref="AP30:AS30"/>
    <mergeCell ref="AT30:AW30"/>
    <mergeCell ref="P30:Q30"/>
    <mergeCell ref="R30:S30"/>
    <mergeCell ref="T30:U30"/>
    <mergeCell ref="V30:W30"/>
    <mergeCell ref="X30:Y30"/>
    <mergeCell ref="Z30:AA30"/>
    <mergeCell ref="BV29:BW29"/>
    <mergeCell ref="B30:D30"/>
    <mergeCell ref="F30:G30"/>
    <mergeCell ref="H30:I30"/>
    <mergeCell ref="J30:K30"/>
    <mergeCell ref="L30:M30"/>
    <mergeCell ref="N30:O30"/>
    <mergeCell ref="AL29:AO29"/>
    <mergeCell ref="AP29:AS29"/>
    <mergeCell ref="AT29:AW29"/>
    <mergeCell ref="AX29:BA29"/>
    <mergeCell ref="BB29:BE29"/>
    <mergeCell ref="BF29:BI29"/>
    <mergeCell ref="V29:W29"/>
    <mergeCell ref="X29:Y29"/>
    <mergeCell ref="Z29:AA29"/>
    <mergeCell ref="AB29:AC29"/>
    <mergeCell ref="AD29:AG29"/>
    <mergeCell ref="AH29:AK29"/>
    <mergeCell ref="BV30:BW30"/>
    <mergeCell ref="B29:D29"/>
    <mergeCell ref="F29:G29"/>
    <mergeCell ref="H29:I29"/>
    <mergeCell ref="J29:K29"/>
    <mergeCell ref="L29:M29"/>
    <mergeCell ref="N29:O29"/>
    <mergeCell ref="P29:Q29"/>
    <mergeCell ref="R29:S29"/>
    <mergeCell ref="T29:U29"/>
    <mergeCell ref="BJ29:BM29"/>
    <mergeCell ref="BN29:BQ29"/>
    <mergeCell ref="BR29:BU29"/>
    <mergeCell ref="AX28:BA28"/>
    <mergeCell ref="BB28:BE28"/>
    <mergeCell ref="BF28:BI28"/>
    <mergeCell ref="BJ28:BM28"/>
    <mergeCell ref="BN28:BQ28"/>
    <mergeCell ref="BR28:BU28"/>
    <mergeCell ref="AB28:AC28"/>
    <mergeCell ref="AD28:AG28"/>
    <mergeCell ref="AH28:AK28"/>
    <mergeCell ref="AL28:AO28"/>
    <mergeCell ref="AP28:AS28"/>
    <mergeCell ref="AT28:AW28"/>
    <mergeCell ref="P28:Q28"/>
    <mergeCell ref="R28:S28"/>
    <mergeCell ref="T28:U28"/>
    <mergeCell ref="V28:W28"/>
    <mergeCell ref="X28:Y28"/>
    <mergeCell ref="Z28:AA28"/>
    <mergeCell ref="BV27:BW27"/>
    <mergeCell ref="B28:D28"/>
    <mergeCell ref="F28:G28"/>
    <mergeCell ref="H28:I28"/>
    <mergeCell ref="J28:K28"/>
    <mergeCell ref="L28:M28"/>
    <mergeCell ref="N28:O28"/>
    <mergeCell ref="AL27:AO27"/>
    <mergeCell ref="AP27:AS27"/>
    <mergeCell ref="AT27:AW27"/>
    <mergeCell ref="AX27:BA27"/>
    <mergeCell ref="BB27:BE27"/>
    <mergeCell ref="BF27:BI27"/>
    <mergeCell ref="V27:W27"/>
    <mergeCell ref="X27:Y27"/>
    <mergeCell ref="Z27:AA27"/>
    <mergeCell ref="AB27:AC27"/>
    <mergeCell ref="AD27:AG27"/>
    <mergeCell ref="AH27:AK27"/>
    <mergeCell ref="BV28:BW28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BJ27:BM27"/>
    <mergeCell ref="BN27:BQ27"/>
    <mergeCell ref="BR27:BU27"/>
    <mergeCell ref="AX26:BA26"/>
    <mergeCell ref="BB26:BE26"/>
    <mergeCell ref="BF26:BI26"/>
    <mergeCell ref="BJ26:BM26"/>
    <mergeCell ref="BN26:BQ26"/>
    <mergeCell ref="BR26:BU26"/>
    <mergeCell ref="AB26:AC26"/>
    <mergeCell ref="AD26:AG26"/>
    <mergeCell ref="AH26:AK26"/>
    <mergeCell ref="AL26:AO26"/>
    <mergeCell ref="AP26:AS26"/>
    <mergeCell ref="AT26:AW26"/>
    <mergeCell ref="P26:Q26"/>
    <mergeCell ref="R26:S26"/>
    <mergeCell ref="T26:U26"/>
    <mergeCell ref="V26:W26"/>
    <mergeCell ref="X26:Y26"/>
    <mergeCell ref="Z26:AA26"/>
    <mergeCell ref="BV25:BW25"/>
    <mergeCell ref="B26:D26"/>
    <mergeCell ref="F26:G26"/>
    <mergeCell ref="H26:I26"/>
    <mergeCell ref="J26:K26"/>
    <mergeCell ref="L26:M26"/>
    <mergeCell ref="N26:O26"/>
    <mergeCell ref="AL25:AO25"/>
    <mergeCell ref="AP25:AS25"/>
    <mergeCell ref="AT25:AW25"/>
    <mergeCell ref="AX25:BA25"/>
    <mergeCell ref="BB25:BE25"/>
    <mergeCell ref="BF25:BI25"/>
    <mergeCell ref="V25:W25"/>
    <mergeCell ref="X25:Y25"/>
    <mergeCell ref="Z25:AA25"/>
    <mergeCell ref="AB25:AC25"/>
    <mergeCell ref="AD25:AG25"/>
    <mergeCell ref="AH25:AK25"/>
    <mergeCell ref="BV26:BW26"/>
    <mergeCell ref="B25:D25"/>
    <mergeCell ref="F25:G25"/>
    <mergeCell ref="H25:I25"/>
    <mergeCell ref="J25:K25"/>
    <mergeCell ref="L25:M25"/>
    <mergeCell ref="N25:O25"/>
    <mergeCell ref="P25:Q25"/>
    <mergeCell ref="R25:S25"/>
    <mergeCell ref="T25:U25"/>
    <mergeCell ref="BJ25:BM25"/>
    <mergeCell ref="BN25:BQ25"/>
    <mergeCell ref="BR25:BU25"/>
    <mergeCell ref="AX24:BA24"/>
    <mergeCell ref="BB24:BE24"/>
    <mergeCell ref="BF24:BI24"/>
    <mergeCell ref="BJ24:BM24"/>
    <mergeCell ref="BN24:BQ24"/>
    <mergeCell ref="BR24:BU24"/>
    <mergeCell ref="AB24:AC24"/>
    <mergeCell ref="AD24:AG24"/>
    <mergeCell ref="AH24:AK24"/>
    <mergeCell ref="AL24:AO24"/>
    <mergeCell ref="AP24:AS24"/>
    <mergeCell ref="AT24:AW24"/>
    <mergeCell ref="P24:Q24"/>
    <mergeCell ref="R24:S24"/>
    <mergeCell ref="T24:U24"/>
    <mergeCell ref="V24:W24"/>
    <mergeCell ref="X24:Y24"/>
    <mergeCell ref="Z24:AA24"/>
    <mergeCell ref="BV23:BW23"/>
    <mergeCell ref="B24:D24"/>
    <mergeCell ref="F24:G24"/>
    <mergeCell ref="H24:I24"/>
    <mergeCell ref="J24:K24"/>
    <mergeCell ref="L24:M24"/>
    <mergeCell ref="N24:O24"/>
    <mergeCell ref="AL23:AO23"/>
    <mergeCell ref="AP23:AS23"/>
    <mergeCell ref="AT23:AW23"/>
    <mergeCell ref="AX23:BA23"/>
    <mergeCell ref="BB23:BE23"/>
    <mergeCell ref="BF23:BI23"/>
    <mergeCell ref="V23:W23"/>
    <mergeCell ref="X23:Y23"/>
    <mergeCell ref="Z23:AA23"/>
    <mergeCell ref="AB23:AC23"/>
    <mergeCell ref="AD23:AG23"/>
    <mergeCell ref="AH23:AK23"/>
    <mergeCell ref="BV24:BW24"/>
    <mergeCell ref="B23:D23"/>
    <mergeCell ref="F23:G23"/>
    <mergeCell ref="H23:I23"/>
    <mergeCell ref="J23:K23"/>
    <mergeCell ref="L23:M23"/>
    <mergeCell ref="N23:O23"/>
    <mergeCell ref="P23:Q23"/>
    <mergeCell ref="R23:S23"/>
    <mergeCell ref="T23:U23"/>
    <mergeCell ref="BJ23:BM23"/>
    <mergeCell ref="BN23:BQ23"/>
    <mergeCell ref="BR23:BU23"/>
    <mergeCell ref="AX22:BA22"/>
    <mergeCell ref="BB22:BE22"/>
    <mergeCell ref="BF22:BI22"/>
    <mergeCell ref="BJ22:BM22"/>
    <mergeCell ref="BN22:BQ22"/>
    <mergeCell ref="BR22:BU22"/>
    <mergeCell ref="AB22:AC22"/>
    <mergeCell ref="AD22:AG22"/>
    <mergeCell ref="AH22:AK22"/>
    <mergeCell ref="AL22:AO22"/>
    <mergeCell ref="AP22:AS22"/>
    <mergeCell ref="AT22:AW22"/>
    <mergeCell ref="P22:Q22"/>
    <mergeCell ref="R22:S22"/>
    <mergeCell ref="T22:U22"/>
    <mergeCell ref="V22:W22"/>
    <mergeCell ref="X22:Y22"/>
    <mergeCell ref="Z22:AA22"/>
    <mergeCell ref="BV21:BW21"/>
    <mergeCell ref="B22:D22"/>
    <mergeCell ref="F22:G22"/>
    <mergeCell ref="H22:I22"/>
    <mergeCell ref="J22:K22"/>
    <mergeCell ref="L22:M22"/>
    <mergeCell ref="N22:O22"/>
    <mergeCell ref="AL21:AO21"/>
    <mergeCell ref="AP21:AS21"/>
    <mergeCell ref="AT21:AW21"/>
    <mergeCell ref="AX21:BA21"/>
    <mergeCell ref="BB21:BE21"/>
    <mergeCell ref="BF21:BI21"/>
    <mergeCell ref="V21:W21"/>
    <mergeCell ref="X21:Y21"/>
    <mergeCell ref="Z21:AA21"/>
    <mergeCell ref="AB21:AC21"/>
    <mergeCell ref="AD21:AG21"/>
    <mergeCell ref="AH21:AK21"/>
    <mergeCell ref="BV22:BW22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1:BM21"/>
    <mergeCell ref="BN21:BQ21"/>
    <mergeCell ref="BR21:BU21"/>
    <mergeCell ref="AX20:BA20"/>
    <mergeCell ref="BB20:BE20"/>
    <mergeCell ref="BF20:BI20"/>
    <mergeCell ref="BJ20:BM20"/>
    <mergeCell ref="BN20:BQ20"/>
    <mergeCell ref="BR20:BU20"/>
    <mergeCell ref="AB20:AC20"/>
    <mergeCell ref="AD20:AG20"/>
    <mergeCell ref="AH20:AK20"/>
    <mergeCell ref="AL20:AO20"/>
    <mergeCell ref="AP20:AS20"/>
    <mergeCell ref="AT20:AW20"/>
    <mergeCell ref="P20:Q20"/>
    <mergeCell ref="R20:S20"/>
    <mergeCell ref="T20:U20"/>
    <mergeCell ref="V20:W20"/>
    <mergeCell ref="X20:Y20"/>
    <mergeCell ref="Z20:AA20"/>
    <mergeCell ref="BV19:BW19"/>
    <mergeCell ref="B20:D20"/>
    <mergeCell ref="F20:G20"/>
    <mergeCell ref="H20:I20"/>
    <mergeCell ref="J20:K20"/>
    <mergeCell ref="L20:M20"/>
    <mergeCell ref="N20:O20"/>
    <mergeCell ref="AL19:AO19"/>
    <mergeCell ref="AP19:AS19"/>
    <mergeCell ref="AT19:AW19"/>
    <mergeCell ref="AX19:BA19"/>
    <mergeCell ref="BB19:BE19"/>
    <mergeCell ref="BF19:BI19"/>
    <mergeCell ref="V19:W19"/>
    <mergeCell ref="X19:Y19"/>
    <mergeCell ref="Z19:AA19"/>
    <mergeCell ref="AB19:AC19"/>
    <mergeCell ref="AD19:AG19"/>
    <mergeCell ref="AH19:AK19"/>
    <mergeCell ref="BV20:BW20"/>
    <mergeCell ref="B19:D19"/>
    <mergeCell ref="F19:G19"/>
    <mergeCell ref="H19:I19"/>
    <mergeCell ref="J19:K19"/>
    <mergeCell ref="L19:M19"/>
    <mergeCell ref="N19:O19"/>
    <mergeCell ref="P19:Q19"/>
    <mergeCell ref="R19:S19"/>
    <mergeCell ref="T19:U19"/>
    <mergeCell ref="BJ19:BM19"/>
    <mergeCell ref="BN19:BQ19"/>
    <mergeCell ref="BR19:BU19"/>
    <mergeCell ref="AX18:BA18"/>
    <mergeCell ref="BB18:BE18"/>
    <mergeCell ref="BF18:BI18"/>
    <mergeCell ref="BJ18:BM18"/>
    <mergeCell ref="BN18:BQ18"/>
    <mergeCell ref="BR18:BU18"/>
    <mergeCell ref="AB18:AC18"/>
    <mergeCell ref="AD18:AG18"/>
    <mergeCell ref="AH18:AK18"/>
    <mergeCell ref="AL18:AO18"/>
    <mergeCell ref="AP18:AS18"/>
    <mergeCell ref="AT18:AW18"/>
    <mergeCell ref="P18:Q18"/>
    <mergeCell ref="R18:S18"/>
    <mergeCell ref="T18:U18"/>
    <mergeCell ref="V18:W18"/>
    <mergeCell ref="X18:Y18"/>
    <mergeCell ref="Z18:AA18"/>
    <mergeCell ref="BV17:BW17"/>
    <mergeCell ref="B18:D18"/>
    <mergeCell ref="F18:G18"/>
    <mergeCell ref="H18:I18"/>
    <mergeCell ref="J18:K18"/>
    <mergeCell ref="L18:M18"/>
    <mergeCell ref="N18:O18"/>
    <mergeCell ref="AL17:AO17"/>
    <mergeCell ref="AP17:AS17"/>
    <mergeCell ref="AT17:AW17"/>
    <mergeCell ref="AX17:BA17"/>
    <mergeCell ref="BB17:BE17"/>
    <mergeCell ref="BF17:BI17"/>
    <mergeCell ref="V17:W17"/>
    <mergeCell ref="X17:Y17"/>
    <mergeCell ref="Z17:AA17"/>
    <mergeCell ref="AB17:AC17"/>
    <mergeCell ref="AD17:AG17"/>
    <mergeCell ref="AH17:AK17"/>
    <mergeCell ref="BV18:BW18"/>
    <mergeCell ref="B17:D17"/>
    <mergeCell ref="F17:G17"/>
    <mergeCell ref="H17:I17"/>
    <mergeCell ref="J17:K17"/>
    <mergeCell ref="L17:M17"/>
    <mergeCell ref="N17:O17"/>
    <mergeCell ref="P17:Q17"/>
    <mergeCell ref="R17:S17"/>
    <mergeCell ref="T17:U17"/>
    <mergeCell ref="BJ17:BM17"/>
    <mergeCell ref="BN17:BQ17"/>
    <mergeCell ref="BR17:BU17"/>
    <mergeCell ref="AX16:BA16"/>
    <mergeCell ref="BB16:BE16"/>
    <mergeCell ref="BF16:BI16"/>
    <mergeCell ref="BJ16:BM16"/>
    <mergeCell ref="BN16:BQ16"/>
    <mergeCell ref="BR16:BU16"/>
    <mergeCell ref="AB16:AC16"/>
    <mergeCell ref="AD16:AG16"/>
    <mergeCell ref="AH16:AK16"/>
    <mergeCell ref="AL16:AO16"/>
    <mergeCell ref="AP16:AS16"/>
    <mergeCell ref="AT16:AW16"/>
    <mergeCell ref="P16:Q16"/>
    <mergeCell ref="R16:S16"/>
    <mergeCell ref="T16:U16"/>
    <mergeCell ref="V16:W16"/>
    <mergeCell ref="X16:Y16"/>
    <mergeCell ref="Z16:AA16"/>
    <mergeCell ref="BV15:BW15"/>
    <mergeCell ref="B16:D16"/>
    <mergeCell ref="F16:G16"/>
    <mergeCell ref="H16:I16"/>
    <mergeCell ref="J16:K16"/>
    <mergeCell ref="L16:M16"/>
    <mergeCell ref="N16:O16"/>
    <mergeCell ref="AL15:AO15"/>
    <mergeCell ref="AP15:AS15"/>
    <mergeCell ref="AT15:AW15"/>
    <mergeCell ref="AX15:BA15"/>
    <mergeCell ref="BB15:BE15"/>
    <mergeCell ref="BF15:BI15"/>
    <mergeCell ref="V15:W15"/>
    <mergeCell ref="X15:Y15"/>
    <mergeCell ref="Z15:AA15"/>
    <mergeCell ref="AB15:AC15"/>
    <mergeCell ref="AD15:AG15"/>
    <mergeCell ref="AH15:AK15"/>
    <mergeCell ref="BV16:BW16"/>
    <mergeCell ref="B15:D15"/>
    <mergeCell ref="F15:G15"/>
    <mergeCell ref="H15:I15"/>
    <mergeCell ref="J15:K15"/>
    <mergeCell ref="L15:M15"/>
    <mergeCell ref="N15:O15"/>
    <mergeCell ref="P15:Q15"/>
    <mergeCell ref="R15:S15"/>
    <mergeCell ref="T15:U15"/>
    <mergeCell ref="BJ15:BM15"/>
    <mergeCell ref="BN15:BQ15"/>
    <mergeCell ref="BR15:BU15"/>
    <mergeCell ref="AX14:BA14"/>
    <mergeCell ref="BB14:BE14"/>
    <mergeCell ref="BF14:BI14"/>
    <mergeCell ref="BJ14:BM14"/>
    <mergeCell ref="BN14:BQ14"/>
    <mergeCell ref="BR14:BU14"/>
    <mergeCell ref="AB14:AC14"/>
    <mergeCell ref="AD14:AG14"/>
    <mergeCell ref="AH14:AK14"/>
    <mergeCell ref="AL14:AO14"/>
    <mergeCell ref="AP14:AS14"/>
    <mergeCell ref="AT14:AW14"/>
    <mergeCell ref="P14:Q14"/>
    <mergeCell ref="R14:S14"/>
    <mergeCell ref="T14:U14"/>
    <mergeCell ref="V14:W14"/>
    <mergeCell ref="X14:Y14"/>
    <mergeCell ref="Z14:AA14"/>
    <mergeCell ref="BV13:BW13"/>
    <mergeCell ref="B14:D14"/>
    <mergeCell ref="F14:G14"/>
    <mergeCell ref="H14:I14"/>
    <mergeCell ref="J14:K14"/>
    <mergeCell ref="L14:M14"/>
    <mergeCell ref="N14:O14"/>
    <mergeCell ref="AL13:AO13"/>
    <mergeCell ref="AP13:AS13"/>
    <mergeCell ref="AT13:AW13"/>
    <mergeCell ref="AX13:BA13"/>
    <mergeCell ref="BB13:BE13"/>
    <mergeCell ref="BF13:BI13"/>
    <mergeCell ref="V13:W13"/>
    <mergeCell ref="X13:Y13"/>
    <mergeCell ref="Z13:AA13"/>
    <mergeCell ref="AB13:AC13"/>
    <mergeCell ref="AD13:AG13"/>
    <mergeCell ref="AH13:AK13"/>
    <mergeCell ref="BV14:BW14"/>
    <mergeCell ref="B13:D13"/>
    <mergeCell ref="F13:G13"/>
    <mergeCell ref="H13:I13"/>
    <mergeCell ref="J13:K13"/>
    <mergeCell ref="L13:M13"/>
    <mergeCell ref="N13:O13"/>
    <mergeCell ref="P13:Q13"/>
    <mergeCell ref="R13:S13"/>
    <mergeCell ref="T13:U13"/>
    <mergeCell ref="BJ13:BM13"/>
    <mergeCell ref="BN13:BQ13"/>
    <mergeCell ref="BR13:BU13"/>
    <mergeCell ref="BB12:BE12"/>
    <mergeCell ref="BF12:BI12"/>
    <mergeCell ref="BJ12:BM12"/>
    <mergeCell ref="BN12:BQ12"/>
    <mergeCell ref="BR12:BU12"/>
    <mergeCell ref="AB12:AC12"/>
    <mergeCell ref="AD12:AG12"/>
    <mergeCell ref="AH12:AK12"/>
    <mergeCell ref="AL12:AO12"/>
    <mergeCell ref="AP12:AS12"/>
    <mergeCell ref="AT12:AW12"/>
    <mergeCell ref="P12:Q12"/>
    <mergeCell ref="R12:S12"/>
    <mergeCell ref="T12:U12"/>
    <mergeCell ref="V12:W12"/>
    <mergeCell ref="X12:Y12"/>
    <mergeCell ref="Z12:AA12"/>
    <mergeCell ref="BN11:BQ11"/>
    <mergeCell ref="BR11:BU11"/>
    <mergeCell ref="BV11:BW11"/>
    <mergeCell ref="B12:D12"/>
    <mergeCell ref="F12:G12"/>
    <mergeCell ref="H12:I12"/>
    <mergeCell ref="J12:K12"/>
    <mergeCell ref="L12:M12"/>
    <mergeCell ref="N12:O12"/>
    <mergeCell ref="AL11:AO11"/>
    <mergeCell ref="AP11:AS11"/>
    <mergeCell ref="AT11:AW11"/>
    <mergeCell ref="AX11:BA11"/>
    <mergeCell ref="BB11:BE11"/>
    <mergeCell ref="BF11:BI11"/>
    <mergeCell ref="V11:W11"/>
    <mergeCell ref="X11:Y11"/>
    <mergeCell ref="Z11:AA11"/>
    <mergeCell ref="AB11:AC11"/>
    <mergeCell ref="AD11:AG11"/>
    <mergeCell ref="AH11:AK11"/>
    <mergeCell ref="BV12:BW12"/>
    <mergeCell ref="B11:D11"/>
    <mergeCell ref="F11:G11"/>
    <mergeCell ref="H11:I11"/>
    <mergeCell ref="J11:K11"/>
    <mergeCell ref="L11:M11"/>
    <mergeCell ref="N11:O11"/>
    <mergeCell ref="P11:Q11"/>
    <mergeCell ref="R11:S11"/>
    <mergeCell ref="T11:U11"/>
    <mergeCell ref="AX12:BA12"/>
    <mergeCell ref="AX10:BA10"/>
    <mergeCell ref="BB10:BE10"/>
    <mergeCell ref="BF10:BI10"/>
    <mergeCell ref="BJ10:BM10"/>
    <mergeCell ref="BN10:BQ10"/>
    <mergeCell ref="BR10:BU10"/>
    <mergeCell ref="AB10:AC10"/>
    <mergeCell ref="AD10:AG10"/>
    <mergeCell ref="AH10:AK10"/>
    <mergeCell ref="AL10:AO10"/>
    <mergeCell ref="AP10:AS10"/>
    <mergeCell ref="AT10:AW10"/>
    <mergeCell ref="P10:Q10"/>
    <mergeCell ref="R10:S10"/>
    <mergeCell ref="T10:U10"/>
    <mergeCell ref="V10:W10"/>
    <mergeCell ref="X10:Y10"/>
    <mergeCell ref="Z10:AA10"/>
    <mergeCell ref="B10:D10"/>
    <mergeCell ref="F10:G10"/>
    <mergeCell ref="H10:I10"/>
    <mergeCell ref="J10:K10"/>
    <mergeCell ref="BJ11:BM11"/>
    <mergeCell ref="L10:M10"/>
    <mergeCell ref="N10:O10"/>
    <mergeCell ref="BB9:BE9"/>
    <mergeCell ref="BF9:BI9"/>
    <mergeCell ref="BJ9:BM9"/>
    <mergeCell ref="BN9:BQ9"/>
    <mergeCell ref="BR9:BU9"/>
    <mergeCell ref="BV9:BW9"/>
    <mergeCell ref="AD9:AG9"/>
    <mergeCell ref="AH9:AK9"/>
    <mergeCell ref="AL9:AO9"/>
    <mergeCell ref="AP9:AS9"/>
    <mergeCell ref="AT9:AW9"/>
    <mergeCell ref="AX9:BA9"/>
    <mergeCell ref="R9:S9"/>
    <mergeCell ref="T9:U9"/>
    <mergeCell ref="V9:W9"/>
    <mergeCell ref="X9:Y9"/>
    <mergeCell ref="Z9:AA9"/>
    <mergeCell ref="AB9:AC9"/>
    <mergeCell ref="BV10:BW10"/>
    <mergeCell ref="F9:G9"/>
    <mergeCell ref="H9:I9"/>
    <mergeCell ref="J9:K9"/>
    <mergeCell ref="L9:M9"/>
    <mergeCell ref="N9:O9"/>
    <mergeCell ref="P9:Q9"/>
    <mergeCell ref="BN4:BU4"/>
    <mergeCell ref="D5:G5"/>
    <mergeCell ref="AB6:BA6"/>
    <mergeCell ref="A8:A9"/>
    <mergeCell ref="B8:D9"/>
    <mergeCell ref="E8:E9"/>
    <mergeCell ref="F8:AO8"/>
    <mergeCell ref="AP8:BA8"/>
    <mergeCell ref="BB8:BQ8"/>
    <mergeCell ref="BR8:CA8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BG4:BL4"/>
    <mergeCell ref="AC2:AF2"/>
    <mergeCell ref="AL2:AN2"/>
    <mergeCell ref="AP2:AR2"/>
    <mergeCell ref="AT2:AW2"/>
    <mergeCell ref="AY2:BA2"/>
    <mergeCell ref="BC2:BE2"/>
  </mergeCells>
  <conditionalFormatting sqref="BB10:BE59">
    <cfRule type="cellIs" dxfId="7" priority="2" operator="lessThan">
      <formula>60</formula>
    </cfRule>
  </conditionalFormatting>
  <conditionalFormatting sqref="BJ10:BM59">
    <cfRule type="cellIs" dxfId="6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/>
  <dimension ref="A1:CM60"/>
  <sheetViews>
    <sheetView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61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 t="s">
        <v>88</v>
      </c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61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 t="str">
        <f>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)&amp;"H "),   ((                     IF(LEN(DataInduk!$D$29&gt;4),LEFT(DataInduk!$D$29,4),DataInduk!$D$29)                    )&amp;".8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&amp;IF(OR(DataInduk!$H$35="",DataInduk!$H$35=1),"",IF(DataInduk!$H$37="ABC","A ",".1 ") )           &amp;IF(DataInduk!$H$31="Putra","Pa",IF(DataInduk!$H$31="Putri","Pi",""))                   )    )</f>
        <v>2A Pa</v>
      </c>
      <c r="AD4" s="375"/>
      <c r="AE4" s="375"/>
      <c r="AF4" s="375"/>
      <c r="AG4" s="164"/>
      <c r="AH4" s="246" t="str">
        <f>IF(DataInduk!$H$35&lt;2,"",IF(AND(DataInduk!$D$25=DataInduk!$H$25,DataInduk!$D$29=DataInduk!$H$29,DataInduk!$D$31=DataInduk!$H$31,DataInduk!$D$35=7),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)&amp;"I "),   ((     IF(LEN(DataInduk!$D$29&gt;4),LEFT(DataInduk!$D$29,4),DataInduk!$D$29)   )&amp;".9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)&amp;IF(DataInduk!$H$37="ABC","B ",".2 ") &amp;IF(DataInduk!$H$31="Putra","Pa",IF(DataInduk!$H$31="Putri","Pi",""))    )    ))</f>
        <v>2B Pa</v>
      </c>
      <c r="AI4" s="246"/>
      <c r="AJ4" s="246"/>
      <c r="AK4" s="164"/>
      <c r="AL4" s="246" t="str">
        <f>IF(DataInduk!$H$35&lt;3,"",IF(AND(DataInduk!$D$25=DataInduk!$H$25,DataInduk!$D$29=DataInduk!$H$29,DataInduk!$D$31=DataInduk!$H$31,DataInduk!$D$35=7),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)&amp;"J "),   ((     IF(LEN(DataInduk!$D$29&gt;4),LEFT(DataInduk!$D$29,4),DataInduk!$D$29)   )&amp;".10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)&amp;IF(DataInduk!$H$37="ABC","C ",".3 ") &amp;IF(DataInduk!$H$31="Putra","Pa",IF(DataInduk!$H$31="Putri","Pi",""))    )    ))</f>
        <v>2C Pa</v>
      </c>
      <c r="AM4" s="246"/>
      <c r="AN4" s="246"/>
      <c r="AO4" s="164"/>
      <c r="AP4" s="246" t="str">
        <f>IF(DataInduk!$H$35&lt;4,"",IF(AND(DataInduk!$D$25=DataInduk!$H$25,DataInduk!$D$29=DataInduk!$H$29,DataInduk!$D$31=DataInduk!$H$31,DataInduk!$D$35=7),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)&amp;"K "),   ((     IF(LEN(DataInduk!$D$29&gt;4),LEFT(DataInduk!$D$29,4),DataInduk!$D$29)   )&amp;".11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)&amp;IF(DataInduk!$H$37="ABC","D ",".4 ") &amp;IF(DataInduk!$H$31="Putra","Pa",IF(DataInduk!$H$31="Putri","Pi",""))    )    ))</f>
        <v>2D Pa</v>
      </c>
      <c r="AQ4" s="246"/>
      <c r="AR4" s="246"/>
      <c r="AS4" s="113"/>
      <c r="AT4" s="246" t="str">
        <f>IF(DataInduk!$H$35&lt;5,"",IF(AND(DataInduk!$D$25=DataInduk!$H$25,DataInduk!$D$29=DataInduk!$H$29,DataInduk!$D$31=DataInduk!$H$31,DataInduk!$D$35=7),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)&amp;"L "),   ((     IF(LEN(DataInduk!$D$29&gt;4),LEFT(DataInduk!$D$29,4),DataInduk!$D$29)   )&amp;".12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)&amp;IF(DataInduk!$H$37="ABC","E ",".5 ") &amp;IF(DataInduk!$H$31="Putra","Pa",IF(DataInduk!$H$31="Putri","Pi",""))    )    ))</f>
        <v>2E Pa</v>
      </c>
      <c r="AU4" s="246"/>
      <c r="AV4" s="246"/>
      <c r="AW4" s="246"/>
      <c r="AX4" s="113"/>
      <c r="AY4" s="246" t="str">
        <f>IF(DataInduk!$H$35&lt;6,"",IF(AND(DataInduk!$D$25=DataInduk!$H$25,DataInduk!$D$29=DataInduk!$H$29,DataInduk!$D$31=DataInduk!$H$31,DataInduk!$D$35=7),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)&amp;"M "),   ((     IF(LEN(DataInduk!$D$29&gt;4),LEFT(DataInduk!$D$29,4),DataInduk!$D$29)   )&amp;".13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)&amp;IF(DataInduk!$H$37="ABC","F ",".6 ") &amp;IF(DataInduk!$H$31="Putra","Pa",IF(DataInduk!$H$31="Putri","Pi",""))    )    ))</f>
        <v>2F Pa</v>
      </c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46" t="s">
        <v>86</v>
      </c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tr">
        <f>" Rekap Nilai "&amp;"Pelajaran "&amp;DataInduk!$H$25&amp;IF(DataInduk!$H$4="Pesantren"," Santri ",IF(DataInduk!$H$4="Sekolah"," Siswa "," Mahasiswa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)&amp;"M "),   ((                     IF(LEN(DataInduk!$D$29&gt;4),LEFT(DataInduk!$D$29,4),DataInduk!$D$29)                    )&amp;".13 " )     )     &amp;IF(DataInduk!$D$31="Putra","Putra",IF(DataInduk!$D$31="Putri","Putri",""))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&amp;IF(OR(DataInduk!$H$35="",DataInduk!$H$35=1),"",IF(DataInduk!$H$37="ABC","F ",".6 ") )           &amp;IF(DataInduk!$H$31="Putra","Putra",IF(DataInduk!$H$31="Putri","Putri",""))                   )    )</f>
        <v xml:space="preserve"> Rekap Nilai Pelajaran Maddah 2 Santri Kelas 2F Putra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231" t="str">
        <f>IF(DataInduk!$H$4="Pesantren","Wali ",IF(DataInduk!$H$4="Sekolah","Wali ","Pembimbing "))&amp;"Kelas "&amp;IF(AND(DataInduk!$D$25=DataInduk!$H$25,DataInduk!$D$29=DataInduk!$H$29,DataInduk!$D$31=DataInduk!$H$31,DataInduk!$D$35=7),                                                                  (IF(DataInduk!$D$37="ABC",  ((                            IF(LEN(DataInduk!$D$29&gt;4),LEFT(DataInduk!$D$29,4),DataInduk!$D$29)                                   )&amp;"M "),   ((                     IF(LEN(DataInduk!$D$29&gt;4),LEFT(DataInduk!$D$29,4),DataInduk!$D$29)                    )&amp;".13 " )     )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 ((              IF(LEN(DataInduk!$H$29&gt;4),LEFT(DataInduk!$H$29,4),DataInduk!$H$29)                )    &amp;IF(OR(DataInduk!$H$35="",DataInduk!$H$35=1),"",IF(DataInduk!$H$37="ABC","F ",".6 ") )           &amp;IF(DataInduk!$H$31="Putra","Pa",IF(DataInduk!$H$31="Putri","Pi",""))                   )    )&amp;" : "&amp;DataInduk!$H$49</f>
        <v xml:space="preserve">Wali Kelas 2F Pa : </v>
      </c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tr">
        <f>IF(OR(DataInduk!$H$4="Pesantren",DataInduk!$H$4="Santri "),"NIS","NIM")</f>
        <v>NIS</v>
      </c>
      <c r="F8" s="462" t="s">
        <v>54</v>
      </c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  <c r="AI8" s="463"/>
      <c r="AJ8" s="463"/>
      <c r="AK8" s="463"/>
      <c r="AL8" s="464"/>
      <c r="AM8" s="464"/>
      <c r="AN8" s="464"/>
      <c r="AO8" s="465"/>
      <c r="AP8" s="466" t="s">
        <v>55</v>
      </c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8"/>
      <c r="BB8" s="469" t="s">
        <v>56</v>
      </c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1"/>
      <c r="BR8" s="472" t="s">
        <v>57</v>
      </c>
      <c r="BS8" s="473"/>
      <c r="BT8" s="473"/>
      <c r="BU8" s="473"/>
      <c r="BV8" s="473"/>
      <c r="BW8" s="473"/>
      <c r="BX8" s="473"/>
      <c r="BY8" s="473"/>
      <c r="BZ8" s="473"/>
      <c r="CA8" s="474"/>
    </row>
    <row r="9" spans="1:91" s="59" customFormat="1" ht="33" customHeight="1">
      <c r="A9" s="371"/>
      <c r="B9" s="372"/>
      <c r="C9" s="372"/>
      <c r="D9" s="372"/>
      <c r="E9" s="372"/>
      <c r="F9" s="456" t="s">
        <v>58</v>
      </c>
      <c r="G9" s="457"/>
      <c r="H9" s="458" t="s">
        <v>59</v>
      </c>
      <c r="I9" s="459"/>
      <c r="J9" s="456" t="s">
        <v>60</v>
      </c>
      <c r="K9" s="457"/>
      <c r="L9" s="458" t="s">
        <v>61</v>
      </c>
      <c r="M9" s="459"/>
      <c r="N9" s="460" t="s">
        <v>62</v>
      </c>
      <c r="O9" s="461"/>
      <c r="P9" s="458" t="s">
        <v>63</v>
      </c>
      <c r="Q9" s="459"/>
      <c r="R9" s="456" t="s">
        <v>64</v>
      </c>
      <c r="S9" s="457"/>
      <c r="T9" s="458" t="s">
        <v>65</v>
      </c>
      <c r="U9" s="459"/>
      <c r="V9" s="460" t="s">
        <v>66</v>
      </c>
      <c r="W9" s="461"/>
      <c r="X9" s="458" t="s">
        <v>67</v>
      </c>
      <c r="Y9" s="459"/>
      <c r="Z9" s="460" t="s">
        <v>68</v>
      </c>
      <c r="AA9" s="461"/>
      <c r="AB9" s="458" t="s">
        <v>69</v>
      </c>
      <c r="AC9" s="459"/>
      <c r="AD9" s="444" t="s">
        <v>70</v>
      </c>
      <c r="AE9" s="445"/>
      <c r="AF9" s="445"/>
      <c r="AG9" s="446"/>
      <c r="AH9" s="430" t="s">
        <v>71</v>
      </c>
      <c r="AI9" s="431"/>
      <c r="AJ9" s="431"/>
      <c r="AK9" s="432"/>
      <c r="AL9" s="447" t="s">
        <v>72</v>
      </c>
      <c r="AM9" s="448"/>
      <c r="AN9" s="448"/>
      <c r="AO9" s="449"/>
      <c r="AP9" s="450" t="s">
        <v>73</v>
      </c>
      <c r="AQ9" s="451"/>
      <c r="AR9" s="451"/>
      <c r="AS9" s="452"/>
      <c r="AT9" s="430" t="s">
        <v>74</v>
      </c>
      <c r="AU9" s="431"/>
      <c r="AV9" s="431"/>
      <c r="AW9" s="432"/>
      <c r="AX9" s="453" t="s">
        <v>75</v>
      </c>
      <c r="AY9" s="454"/>
      <c r="AZ9" s="454"/>
      <c r="BA9" s="455"/>
      <c r="BB9" s="427" t="s">
        <v>76</v>
      </c>
      <c r="BC9" s="428"/>
      <c r="BD9" s="428"/>
      <c r="BE9" s="429"/>
      <c r="BF9" s="430" t="s">
        <v>77</v>
      </c>
      <c r="BG9" s="431"/>
      <c r="BH9" s="431"/>
      <c r="BI9" s="432"/>
      <c r="BJ9" s="433" t="s">
        <v>78</v>
      </c>
      <c r="BK9" s="434"/>
      <c r="BL9" s="434"/>
      <c r="BM9" s="435"/>
      <c r="BN9" s="436" t="s">
        <v>79</v>
      </c>
      <c r="BO9" s="437"/>
      <c r="BP9" s="437"/>
      <c r="BQ9" s="438"/>
      <c r="BR9" s="439" t="s">
        <v>80</v>
      </c>
      <c r="BS9" s="440"/>
      <c r="BT9" s="440"/>
      <c r="BU9" s="441"/>
      <c r="BV9" s="442" t="s">
        <v>81</v>
      </c>
      <c r="BW9" s="443"/>
      <c r="BX9" s="102" t="s">
        <v>42</v>
      </c>
      <c r="BY9" s="101" t="s">
        <v>43</v>
      </c>
      <c r="BZ9" s="103" t="s">
        <v>44</v>
      </c>
      <c r="CA9" s="104" t="s">
        <v>41</v>
      </c>
    </row>
    <row r="10" spans="1:91">
      <c r="A10" s="105">
        <v>1</v>
      </c>
      <c r="B10" s="259" t="str">
        <f>IF('2_F'!$B9="","",'2_F'!$B9)</f>
        <v/>
      </c>
      <c r="C10" s="260"/>
      <c r="D10" s="261"/>
      <c r="E10" s="109" t="str">
        <f>IF('2_B'!$E9="","",'2_B'!$E9)</f>
        <v/>
      </c>
      <c r="F10" s="308"/>
      <c r="G10" s="309"/>
      <c r="H10" s="306"/>
      <c r="I10" s="307"/>
      <c r="J10" s="308"/>
      <c r="K10" s="309"/>
      <c r="L10" s="306"/>
      <c r="M10" s="307"/>
      <c r="N10" s="308"/>
      <c r="O10" s="309"/>
      <c r="P10" s="306"/>
      <c r="Q10" s="307"/>
      <c r="R10" s="308"/>
      <c r="S10" s="309"/>
      <c r="T10" s="306"/>
      <c r="U10" s="307"/>
      <c r="V10" s="308"/>
      <c r="W10" s="309"/>
      <c r="X10" s="306"/>
      <c r="Y10" s="307"/>
      <c r="Z10" s="308"/>
      <c r="AA10" s="309"/>
      <c r="AB10" s="418" t="str">
        <f>KD2F!$CB10</f>
        <v/>
      </c>
      <c r="AC10" s="420"/>
      <c r="AD10" s="418" t="str">
        <f>IF(COUNT(F10:AC10)=0,"",(AVERAGE(F10:AC10))*2)</f>
        <v/>
      </c>
      <c r="AE10" s="419"/>
      <c r="AF10" s="419"/>
      <c r="AG10" s="420"/>
      <c r="AH10" s="306"/>
      <c r="AI10" s="312"/>
      <c r="AJ10" s="312"/>
      <c r="AK10" s="307"/>
      <c r="AL10" s="421" t="str">
        <f>IF(AND(COUNT(F10:AC10)=0,COUNT(AH10)=0),"",IF(COUNT(F10:AC10)=0,AH10,AD10+AH10))</f>
        <v/>
      </c>
      <c r="AM10" s="422"/>
      <c r="AN10" s="422"/>
      <c r="AO10" s="423"/>
      <c r="AP10" s="424"/>
      <c r="AQ10" s="425"/>
      <c r="AR10" s="425"/>
      <c r="AS10" s="426"/>
      <c r="AT10" s="306"/>
      <c r="AU10" s="312"/>
      <c r="AV10" s="312"/>
      <c r="AW10" s="307"/>
      <c r="AX10" s="409" t="str">
        <f>IF(AND(COUNT(AP10)=0,COUNT(AT10)=0),"",AP10+AT10)</f>
        <v/>
      </c>
      <c r="AY10" s="410"/>
      <c r="AZ10" s="410"/>
      <c r="BA10" s="411"/>
      <c r="BB10" s="342" t="str">
        <f>IF(AND(COUNT(AL10)=0,COUNT(AX10)=0),"",IF(COUNT(AX10)=0,AL10,IF(COUNT(AL10)=0,AX10,AL10+AX10)))</f>
        <v/>
      </c>
      <c r="BC10" s="343"/>
      <c r="BD10" s="343"/>
      <c r="BE10" s="475"/>
      <c r="BF10" s="306"/>
      <c r="BG10" s="312"/>
      <c r="BH10" s="312"/>
      <c r="BI10" s="307"/>
      <c r="BJ10" s="415" t="str">
        <f>IF(OR(COUNT(BB10)=0,COUNT(AX10)=0,COUNT(AL10)=0),"",IF(OR((AL10+AX10)&gt;60,(AL10+AX10)=60),"",IF(COUNT(BF10)=0,"",((AX10+BF10)/2)+AL10)))</f>
        <v/>
      </c>
      <c r="BK10" s="416"/>
      <c r="BL10" s="416"/>
      <c r="BM10" s="417"/>
      <c r="BN10" s="418" t="str">
        <f>IF(OR(COUNT(AL10)=0,COUNT(AX10)=0),"",IF(OR((AL10+AX10)&gt;60,(AL10+AX10)=60),(BB10*DataInduk!$H$27),IF(COUNT(BF10)=0,"",BJ10*DataInduk!$H$27)))</f>
        <v/>
      </c>
      <c r="BO10" s="419"/>
      <c r="BP10" s="419"/>
      <c r="BQ10" s="420"/>
      <c r="BR10" s="306"/>
      <c r="BS10" s="312"/>
      <c r="BT10" s="312"/>
      <c r="BU10" s="307"/>
      <c r="BV10" s="310"/>
      <c r="BW10" s="316"/>
      <c r="BX10" s="117" t="str">
        <f>P2B!$BX9</f>
        <v/>
      </c>
      <c r="BY10" s="117" t="str">
        <f>P2B!$BY9</f>
        <v/>
      </c>
      <c r="BZ10" s="117" t="str">
        <f>P2B!$BZ9</f>
        <v/>
      </c>
      <c r="CA10" s="117" t="str">
        <f>P2B!$CA9</f>
        <v/>
      </c>
    </row>
    <row r="11" spans="1:91">
      <c r="A11" s="106">
        <v>2</v>
      </c>
      <c r="B11" s="250" t="str">
        <f>IF('2_F'!$B10="","",'2_F'!$B10)</f>
        <v/>
      </c>
      <c r="C11" s="251"/>
      <c r="D11" s="252"/>
      <c r="E11" s="110" t="str">
        <f>IF('2_B'!$E10="","",'2_B'!$E10)</f>
        <v/>
      </c>
      <c r="F11" s="299"/>
      <c r="G11" s="302"/>
      <c r="H11" s="297"/>
      <c r="I11" s="298"/>
      <c r="J11" s="299"/>
      <c r="K11" s="302"/>
      <c r="L11" s="297"/>
      <c r="M11" s="298"/>
      <c r="N11" s="299"/>
      <c r="O11" s="302"/>
      <c r="P11" s="297"/>
      <c r="Q11" s="298"/>
      <c r="R11" s="299"/>
      <c r="S11" s="302"/>
      <c r="T11" s="297"/>
      <c r="U11" s="298"/>
      <c r="V11" s="299"/>
      <c r="W11" s="302"/>
      <c r="X11" s="297"/>
      <c r="Y11" s="298"/>
      <c r="Z11" s="299"/>
      <c r="AA11" s="302"/>
      <c r="AB11" s="384" t="str">
        <f>KD2F!$CB11</f>
        <v/>
      </c>
      <c r="AC11" s="385"/>
      <c r="AD11" s="384" t="str">
        <f>IF(COUNT(F11:AC11)=0,"",(AVERAGE(F11:AC11))*2)</f>
        <v/>
      </c>
      <c r="AE11" s="386"/>
      <c r="AF11" s="386"/>
      <c r="AG11" s="385"/>
      <c r="AH11" s="297"/>
      <c r="AI11" s="301"/>
      <c r="AJ11" s="301"/>
      <c r="AK11" s="298"/>
      <c r="AL11" s="335" t="str">
        <f>IF(AND(COUNT(F11:AC11)=0,COUNT(AH11)=0),"",IF(COUNT(F11:AC11)=0,AH11,AD11+AH11))</f>
        <v/>
      </c>
      <c r="AM11" s="336"/>
      <c r="AN11" s="336"/>
      <c r="AO11" s="399"/>
      <c r="AP11" s="297"/>
      <c r="AQ11" s="301"/>
      <c r="AR11" s="301"/>
      <c r="AS11" s="298"/>
      <c r="AT11" s="297"/>
      <c r="AU11" s="301"/>
      <c r="AV11" s="301"/>
      <c r="AW11" s="298"/>
      <c r="AX11" s="384" t="str">
        <f>IF(AND(COUNT(AP11)=0,COUNT(AT11)=0),"",AP11+AT11)</f>
        <v/>
      </c>
      <c r="AY11" s="386"/>
      <c r="AZ11" s="386"/>
      <c r="BA11" s="385"/>
      <c r="BB11" s="335" t="str">
        <f>IF(AND(COUNT(AL11)=0,COUNT(AX11)=0),"",IF(COUNT(AX11)=0,AL11,IF(COUNT(AL11)=0,AX11,AL11+AX11)))</f>
        <v/>
      </c>
      <c r="BC11" s="336"/>
      <c r="BD11" s="336"/>
      <c r="BE11" s="399"/>
      <c r="BF11" s="297"/>
      <c r="BG11" s="301"/>
      <c r="BH11" s="301"/>
      <c r="BI11" s="298"/>
      <c r="BJ11" s="335" t="str">
        <f>IF(OR(COUNT(BB11)=0,COUNT(AX11)=0,COUNT(AL11)=0),"",IF(OR((AL11+AX11)&gt;60,(AL11+AX11)=60),"",IF(COUNT(BF11)=0,"",((AX11+BF11)/2)+AL11)))</f>
        <v/>
      </c>
      <c r="BK11" s="336"/>
      <c r="BL11" s="336"/>
      <c r="BM11" s="399"/>
      <c r="BN11" s="384" t="str">
        <f>IF(OR(COUNT(AL11)=0,COUNT(AX11)=0),"",IF(OR((AL11+AX11)&gt;60,(AL11+AX11)=60),(BB11*DataInduk!$H$27),IF(COUNT(BF11)=0,"",BJ11*DataInduk!$H$27)))</f>
        <v/>
      </c>
      <c r="BO11" s="386"/>
      <c r="BP11" s="386"/>
      <c r="BQ11" s="385"/>
      <c r="BR11" s="297"/>
      <c r="BS11" s="301"/>
      <c r="BT11" s="301"/>
      <c r="BU11" s="298"/>
      <c r="BV11" s="297"/>
      <c r="BW11" s="298"/>
      <c r="BX11" s="118" t="str">
        <f>P2B!$BX10</f>
        <v/>
      </c>
      <c r="BY11" s="118" t="str">
        <f>P2B!$BY10</f>
        <v/>
      </c>
      <c r="BZ11" s="118" t="str">
        <f>P2B!$BZ10</f>
        <v/>
      </c>
      <c r="CA11" s="118" t="str">
        <f>P2B!$CA10</f>
        <v/>
      </c>
    </row>
    <row r="12" spans="1:91" ht="15" customHeight="1">
      <c r="A12" s="107">
        <v>3</v>
      </c>
      <c r="B12" s="253" t="str">
        <f>IF('2_F'!$B11="","",'2_F'!$B11)</f>
        <v/>
      </c>
      <c r="C12" s="254"/>
      <c r="D12" s="255"/>
      <c r="E12" s="111" t="str">
        <f>IF('2_B'!$E11="","",'2_B'!$E11)</f>
        <v/>
      </c>
      <c r="F12" s="289"/>
      <c r="G12" s="290"/>
      <c r="H12" s="288"/>
      <c r="I12" s="285"/>
      <c r="J12" s="289"/>
      <c r="K12" s="290"/>
      <c r="L12" s="288"/>
      <c r="M12" s="285"/>
      <c r="N12" s="289"/>
      <c r="O12" s="290"/>
      <c r="P12" s="288"/>
      <c r="Q12" s="285"/>
      <c r="R12" s="289"/>
      <c r="S12" s="290"/>
      <c r="T12" s="288"/>
      <c r="U12" s="285"/>
      <c r="V12" s="289"/>
      <c r="W12" s="290"/>
      <c r="X12" s="288"/>
      <c r="Y12" s="285"/>
      <c r="Z12" s="289"/>
      <c r="AA12" s="290"/>
      <c r="AB12" s="400" t="str">
        <f>KD2F!$CB12</f>
        <v/>
      </c>
      <c r="AC12" s="402"/>
      <c r="AD12" s="400" t="str">
        <f>IF(COUNT(F12:AC12)=0,"",(AVERAGE(F12:AC12))*2)</f>
        <v/>
      </c>
      <c r="AE12" s="401"/>
      <c r="AF12" s="401"/>
      <c r="AG12" s="402"/>
      <c r="AH12" s="288"/>
      <c r="AI12" s="284"/>
      <c r="AJ12" s="284"/>
      <c r="AK12" s="285"/>
      <c r="AL12" s="403" t="str">
        <f>IF(AND(COUNT(F12:AC12)=0,COUNT(AH12)=0),"",IF(COUNT(F12:AC12)=0,AH12,AD12+AH12))</f>
        <v/>
      </c>
      <c r="AM12" s="404"/>
      <c r="AN12" s="404"/>
      <c r="AO12" s="405"/>
      <c r="AP12" s="406"/>
      <c r="AQ12" s="407"/>
      <c r="AR12" s="407"/>
      <c r="AS12" s="408"/>
      <c r="AT12" s="288"/>
      <c r="AU12" s="284"/>
      <c r="AV12" s="284"/>
      <c r="AW12" s="285"/>
      <c r="AX12" s="392" t="str">
        <f>IF(AND(COUNT(AP12)=0,COUNT(AT12)=0),"",AP12+AT12)</f>
        <v/>
      </c>
      <c r="AY12" s="393"/>
      <c r="AZ12" s="393"/>
      <c r="BA12" s="394"/>
      <c r="BB12" s="330" t="str">
        <f>IF(AND(COUNT(AL12)=0,COUNT(AX12)=0),"",IF(COUNT(AX12)=0,AL12,IF(COUNT(AL12)=0,AX12,AL12+AX12)))</f>
        <v/>
      </c>
      <c r="BC12" s="331"/>
      <c r="BD12" s="331"/>
      <c r="BE12" s="395"/>
      <c r="BF12" s="288"/>
      <c r="BG12" s="284"/>
      <c r="BH12" s="284"/>
      <c r="BI12" s="285"/>
      <c r="BJ12" s="396" t="str">
        <f>IF(OR(COUNT(BB12)=0,COUNT(AX12)=0,COUNT(AL12)=0),"",IF(OR((AL12+AX12)&gt;60,(AL12+AX12)=60),"",IF(COUNT(BF12)=0,"",((AX12+BF12)/2)+AL12)))</f>
        <v/>
      </c>
      <c r="BK12" s="397"/>
      <c r="BL12" s="397"/>
      <c r="BM12" s="398"/>
      <c r="BN12" s="400" t="str">
        <f>IF(OR(COUNT(AL12)=0,COUNT(AX12)=0),"",IF(OR((AL12+AX12)&gt;60,(AL12+AX12)=60),(BB12*DataInduk!$H$27),IF(COUNT(BF12)=0,"",BJ12*DataInduk!$H$27)))</f>
        <v/>
      </c>
      <c r="BO12" s="401"/>
      <c r="BP12" s="401"/>
      <c r="BQ12" s="402"/>
      <c r="BR12" s="288"/>
      <c r="BS12" s="284"/>
      <c r="BT12" s="284"/>
      <c r="BU12" s="285"/>
      <c r="BV12" s="286"/>
      <c r="BW12" s="287"/>
      <c r="BX12" s="119" t="str">
        <f>P2B!$BX11</f>
        <v/>
      </c>
      <c r="BY12" s="119" t="str">
        <f>P2B!$BY11</f>
        <v/>
      </c>
      <c r="BZ12" s="119" t="str">
        <f>P2B!$BZ11</f>
        <v/>
      </c>
      <c r="CA12" s="119" t="str">
        <f>P2B!$CA11</f>
        <v/>
      </c>
    </row>
    <row r="13" spans="1:91" ht="15" customHeight="1">
      <c r="A13" s="106">
        <v>4</v>
      </c>
      <c r="B13" s="250" t="str">
        <f>IF('2_F'!$B12="","",'2_F'!$B12)</f>
        <v/>
      </c>
      <c r="C13" s="251"/>
      <c r="D13" s="252"/>
      <c r="E13" s="110" t="str">
        <f>IF('2_B'!$E12="","",'2_B'!$E12)</f>
        <v/>
      </c>
      <c r="F13" s="299"/>
      <c r="G13" s="302"/>
      <c r="H13" s="297"/>
      <c r="I13" s="298"/>
      <c r="J13" s="299"/>
      <c r="K13" s="302"/>
      <c r="L13" s="297"/>
      <c r="M13" s="298"/>
      <c r="N13" s="299"/>
      <c r="O13" s="302"/>
      <c r="P13" s="297"/>
      <c r="Q13" s="298"/>
      <c r="R13" s="299"/>
      <c r="S13" s="302"/>
      <c r="T13" s="297"/>
      <c r="U13" s="298"/>
      <c r="V13" s="299"/>
      <c r="W13" s="302"/>
      <c r="X13" s="297"/>
      <c r="Y13" s="298"/>
      <c r="Z13" s="299"/>
      <c r="AA13" s="302"/>
      <c r="AB13" s="384" t="str">
        <f>KD2F!$CB13</f>
        <v/>
      </c>
      <c r="AC13" s="385"/>
      <c r="AD13" s="384" t="str">
        <f t="shared" ref="AD13:AD39" si="0">IF(COUNT(F13:AC13)=0,"",(AVERAGE(F13:AC13))*2)</f>
        <v/>
      </c>
      <c r="AE13" s="386"/>
      <c r="AF13" s="386"/>
      <c r="AG13" s="385"/>
      <c r="AH13" s="297"/>
      <c r="AI13" s="301"/>
      <c r="AJ13" s="301"/>
      <c r="AK13" s="298"/>
      <c r="AL13" s="335" t="str">
        <f t="shared" ref="AL13:AL58" si="1">IF(AND(COUNT(F13:AC13)=0,COUNT(AH13)=0),"",IF(COUNT(F13:AC13)=0,AH13,AD13+AH13))</f>
        <v/>
      </c>
      <c r="AM13" s="336"/>
      <c r="AN13" s="336"/>
      <c r="AO13" s="399"/>
      <c r="AP13" s="297"/>
      <c r="AQ13" s="301"/>
      <c r="AR13" s="301"/>
      <c r="AS13" s="298"/>
      <c r="AT13" s="297"/>
      <c r="AU13" s="301"/>
      <c r="AV13" s="301"/>
      <c r="AW13" s="298"/>
      <c r="AX13" s="384" t="str">
        <f t="shared" ref="AX13:AX58" si="2">IF(AND(COUNT(AP13)=0,COUNT(AT13)=0),"",AP13+AT13)</f>
        <v/>
      </c>
      <c r="AY13" s="386"/>
      <c r="AZ13" s="386"/>
      <c r="BA13" s="385"/>
      <c r="BB13" s="335" t="str">
        <f t="shared" ref="BB13:BB58" si="3">IF(AND(COUNT(AL13)=0,COUNT(AX13)=0),"",IF(COUNT(AX13)=0,AL13,IF(COUNT(AL13)=0,AX13,AL13+AX13)))</f>
        <v/>
      </c>
      <c r="BC13" s="336"/>
      <c r="BD13" s="336"/>
      <c r="BE13" s="399"/>
      <c r="BF13" s="297"/>
      <c r="BG13" s="301"/>
      <c r="BH13" s="301"/>
      <c r="BI13" s="298"/>
      <c r="BJ13" s="335" t="str">
        <f t="shared" ref="BJ13:BJ58" si="4">IF(OR(COUNT(BB13)=0,COUNT(AX13)=0,COUNT(AL13)=0),"",IF(OR((AL13+AX13)&gt;60,(AL13+AX13)=60),"",IF(COUNT(BF13)=0,"",((AX13+BF13)/2)+AL13)))</f>
        <v/>
      </c>
      <c r="BK13" s="336"/>
      <c r="BL13" s="336"/>
      <c r="BM13" s="399"/>
      <c r="BN13" s="384" t="str">
        <f>IF(OR(COUNT(AL13)=0,COUNT(AX13)=0),"",IF(OR((AL13+AX13)&gt;60,(AL13+AX13)=60),(BB13*DataInduk!$H$27),IF(COUNT(BF13)=0,"",BJ13*DataInduk!$H$27)))</f>
        <v/>
      </c>
      <c r="BO13" s="386"/>
      <c r="BP13" s="386"/>
      <c r="BQ13" s="385"/>
      <c r="BR13" s="297"/>
      <c r="BS13" s="301"/>
      <c r="BT13" s="301"/>
      <c r="BU13" s="298"/>
      <c r="BV13" s="297"/>
      <c r="BW13" s="298"/>
      <c r="BX13" s="118" t="str">
        <f>P2B!$BX12</f>
        <v/>
      </c>
      <c r="BY13" s="118" t="str">
        <f>P2B!$BY12</f>
        <v/>
      </c>
      <c r="BZ13" s="118" t="str">
        <f>P2B!$BZ12</f>
        <v/>
      </c>
      <c r="CA13" s="118" t="str">
        <f>P2B!$CA12</f>
        <v/>
      </c>
    </row>
    <row r="14" spans="1:91" ht="15" customHeight="1">
      <c r="A14" s="107">
        <v>5</v>
      </c>
      <c r="B14" s="253" t="str">
        <f>IF('2_F'!$B13="","",'2_F'!$B13)</f>
        <v/>
      </c>
      <c r="C14" s="254"/>
      <c r="D14" s="255"/>
      <c r="E14" s="111" t="str">
        <f>IF('2_B'!$E13="","",'2_B'!$E13)</f>
        <v/>
      </c>
      <c r="F14" s="289"/>
      <c r="G14" s="290"/>
      <c r="H14" s="288"/>
      <c r="I14" s="285"/>
      <c r="J14" s="289"/>
      <c r="K14" s="290"/>
      <c r="L14" s="288"/>
      <c r="M14" s="285"/>
      <c r="N14" s="289"/>
      <c r="O14" s="290"/>
      <c r="P14" s="288"/>
      <c r="Q14" s="285"/>
      <c r="R14" s="289"/>
      <c r="S14" s="290"/>
      <c r="T14" s="288"/>
      <c r="U14" s="285"/>
      <c r="V14" s="289"/>
      <c r="W14" s="290"/>
      <c r="X14" s="288"/>
      <c r="Y14" s="285"/>
      <c r="Z14" s="289"/>
      <c r="AA14" s="290"/>
      <c r="AB14" s="400" t="str">
        <f>KD2F!$CB14</f>
        <v/>
      </c>
      <c r="AC14" s="402"/>
      <c r="AD14" s="400" t="str">
        <f t="shared" si="0"/>
        <v/>
      </c>
      <c r="AE14" s="401"/>
      <c r="AF14" s="401"/>
      <c r="AG14" s="402"/>
      <c r="AH14" s="288"/>
      <c r="AI14" s="284"/>
      <c r="AJ14" s="284"/>
      <c r="AK14" s="285"/>
      <c r="AL14" s="403" t="str">
        <f t="shared" si="1"/>
        <v/>
      </c>
      <c r="AM14" s="404"/>
      <c r="AN14" s="404"/>
      <c r="AO14" s="405"/>
      <c r="AP14" s="406"/>
      <c r="AQ14" s="407"/>
      <c r="AR14" s="407"/>
      <c r="AS14" s="408"/>
      <c r="AT14" s="288"/>
      <c r="AU14" s="284"/>
      <c r="AV14" s="284"/>
      <c r="AW14" s="285"/>
      <c r="AX14" s="392" t="str">
        <f t="shared" si="2"/>
        <v/>
      </c>
      <c r="AY14" s="393"/>
      <c r="AZ14" s="393"/>
      <c r="BA14" s="394"/>
      <c r="BB14" s="330" t="str">
        <f t="shared" si="3"/>
        <v/>
      </c>
      <c r="BC14" s="331"/>
      <c r="BD14" s="331"/>
      <c r="BE14" s="395"/>
      <c r="BF14" s="288"/>
      <c r="BG14" s="284"/>
      <c r="BH14" s="284"/>
      <c r="BI14" s="285"/>
      <c r="BJ14" s="396" t="str">
        <f t="shared" si="4"/>
        <v/>
      </c>
      <c r="BK14" s="397"/>
      <c r="BL14" s="397"/>
      <c r="BM14" s="398"/>
      <c r="BN14" s="400" t="str">
        <f>IF(OR(COUNT(AL14)=0,COUNT(AX14)=0),"",IF(OR((AL14+AX14)&gt;60,(AL14+AX14)=60),(BB14*DataInduk!$H$27),IF(COUNT(BF14)=0,"",BJ14*DataInduk!$H$27)))</f>
        <v/>
      </c>
      <c r="BO14" s="401"/>
      <c r="BP14" s="401"/>
      <c r="BQ14" s="402"/>
      <c r="BR14" s="288"/>
      <c r="BS14" s="284"/>
      <c r="BT14" s="284"/>
      <c r="BU14" s="285"/>
      <c r="BV14" s="286"/>
      <c r="BW14" s="287"/>
      <c r="BX14" s="119" t="str">
        <f>P2B!$BX13</f>
        <v/>
      </c>
      <c r="BY14" s="119" t="str">
        <f>P2B!$BY13</f>
        <v/>
      </c>
      <c r="BZ14" s="119" t="str">
        <f>P2B!$BZ13</f>
        <v/>
      </c>
      <c r="CA14" s="119" t="str">
        <f>P2B!$CA13</f>
        <v/>
      </c>
    </row>
    <row r="15" spans="1:91" ht="15" customHeight="1">
      <c r="A15" s="106">
        <v>6</v>
      </c>
      <c r="B15" s="250" t="str">
        <f>IF('2_F'!$B14="","",'2_F'!$B14)</f>
        <v/>
      </c>
      <c r="C15" s="251"/>
      <c r="D15" s="252"/>
      <c r="E15" s="110" t="str">
        <f>IF('2_B'!$E14="","",'2_B'!$E14)</f>
        <v/>
      </c>
      <c r="F15" s="299"/>
      <c r="G15" s="302"/>
      <c r="H15" s="297"/>
      <c r="I15" s="298"/>
      <c r="J15" s="299"/>
      <c r="K15" s="302"/>
      <c r="L15" s="297"/>
      <c r="M15" s="298"/>
      <c r="N15" s="299"/>
      <c r="O15" s="302"/>
      <c r="P15" s="297"/>
      <c r="Q15" s="298"/>
      <c r="R15" s="299"/>
      <c r="S15" s="302"/>
      <c r="T15" s="297"/>
      <c r="U15" s="298"/>
      <c r="V15" s="299"/>
      <c r="W15" s="302"/>
      <c r="X15" s="297"/>
      <c r="Y15" s="298"/>
      <c r="Z15" s="299"/>
      <c r="AA15" s="302"/>
      <c r="AB15" s="384" t="str">
        <f>KD2F!$CB15</f>
        <v/>
      </c>
      <c r="AC15" s="385"/>
      <c r="AD15" s="384" t="str">
        <f t="shared" si="0"/>
        <v/>
      </c>
      <c r="AE15" s="386"/>
      <c r="AF15" s="386"/>
      <c r="AG15" s="385"/>
      <c r="AH15" s="297"/>
      <c r="AI15" s="301"/>
      <c r="AJ15" s="301"/>
      <c r="AK15" s="298"/>
      <c r="AL15" s="335" t="str">
        <f t="shared" si="1"/>
        <v/>
      </c>
      <c r="AM15" s="336"/>
      <c r="AN15" s="336"/>
      <c r="AO15" s="399"/>
      <c r="AP15" s="297"/>
      <c r="AQ15" s="301"/>
      <c r="AR15" s="301"/>
      <c r="AS15" s="298"/>
      <c r="AT15" s="297"/>
      <c r="AU15" s="301"/>
      <c r="AV15" s="301"/>
      <c r="AW15" s="298"/>
      <c r="AX15" s="384" t="str">
        <f t="shared" si="2"/>
        <v/>
      </c>
      <c r="AY15" s="386"/>
      <c r="AZ15" s="386"/>
      <c r="BA15" s="385"/>
      <c r="BB15" s="335" t="str">
        <f t="shared" si="3"/>
        <v/>
      </c>
      <c r="BC15" s="336"/>
      <c r="BD15" s="336"/>
      <c r="BE15" s="399"/>
      <c r="BF15" s="297"/>
      <c r="BG15" s="301"/>
      <c r="BH15" s="301"/>
      <c r="BI15" s="298"/>
      <c r="BJ15" s="335" t="str">
        <f t="shared" si="4"/>
        <v/>
      </c>
      <c r="BK15" s="336"/>
      <c r="BL15" s="336"/>
      <c r="BM15" s="399"/>
      <c r="BN15" s="384" t="str">
        <f>IF(OR(COUNT(AL15)=0,COUNT(AX15)=0),"",IF(OR((AL15+AX15)&gt;60,(AL15+AX15)=60),(BB15*DataInduk!$H$27),IF(COUNT(BF15)=0,"",BJ15*DataInduk!$H$27)))</f>
        <v/>
      </c>
      <c r="BO15" s="386"/>
      <c r="BP15" s="386"/>
      <c r="BQ15" s="385"/>
      <c r="BR15" s="297"/>
      <c r="BS15" s="301"/>
      <c r="BT15" s="301"/>
      <c r="BU15" s="298"/>
      <c r="BV15" s="297"/>
      <c r="BW15" s="298"/>
      <c r="BX15" s="118" t="str">
        <f>P2B!$BX14</f>
        <v/>
      </c>
      <c r="BY15" s="118" t="str">
        <f>P2B!$BY14</f>
        <v/>
      </c>
      <c r="BZ15" s="118" t="str">
        <f>P2B!$BZ14</f>
        <v/>
      </c>
      <c r="CA15" s="118" t="str">
        <f>P2B!$CA14</f>
        <v/>
      </c>
    </row>
    <row r="16" spans="1:91" ht="15" customHeight="1">
      <c r="A16" s="107">
        <v>7</v>
      </c>
      <c r="B16" s="253" t="str">
        <f>IF('2_F'!$B15="","",'2_F'!$B15)</f>
        <v/>
      </c>
      <c r="C16" s="254"/>
      <c r="D16" s="255"/>
      <c r="E16" s="111" t="str">
        <f>IF('2_B'!$E15="","",'2_B'!$E15)</f>
        <v/>
      </c>
      <c r="F16" s="289"/>
      <c r="G16" s="290"/>
      <c r="H16" s="288"/>
      <c r="I16" s="285"/>
      <c r="J16" s="289"/>
      <c r="K16" s="290"/>
      <c r="L16" s="288"/>
      <c r="M16" s="285"/>
      <c r="N16" s="289"/>
      <c r="O16" s="290"/>
      <c r="P16" s="288"/>
      <c r="Q16" s="285"/>
      <c r="R16" s="289"/>
      <c r="S16" s="290"/>
      <c r="T16" s="288"/>
      <c r="U16" s="285"/>
      <c r="V16" s="289"/>
      <c r="W16" s="290"/>
      <c r="X16" s="288"/>
      <c r="Y16" s="285"/>
      <c r="Z16" s="289"/>
      <c r="AA16" s="290"/>
      <c r="AB16" s="400" t="str">
        <f>KD2F!$CB16</f>
        <v/>
      </c>
      <c r="AC16" s="402"/>
      <c r="AD16" s="400" t="str">
        <f t="shared" si="0"/>
        <v/>
      </c>
      <c r="AE16" s="401"/>
      <c r="AF16" s="401"/>
      <c r="AG16" s="402"/>
      <c r="AH16" s="288"/>
      <c r="AI16" s="284"/>
      <c r="AJ16" s="284"/>
      <c r="AK16" s="285"/>
      <c r="AL16" s="403" t="str">
        <f t="shared" si="1"/>
        <v/>
      </c>
      <c r="AM16" s="404"/>
      <c r="AN16" s="404"/>
      <c r="AO16" s="405"/>
      <c r="AP16" s="406"/>
      <c r="AQ16" s="407"/>
      <c r="AR16" s="407"/>
      <c r="AS16" s="408"/>
      <c r="AT16" s="288"/>
      <c r="AU16" s="284"/>
      <c r="AV16" s="284"/>
      <c r="AW16" s="285"/>
      <c r="AX16" s="392" t="str">
        <f t="shared" si="2"/>
        <v/>
      </c>
      <c r="AY16" s="393"/>
      <c r="AZ16" s="393"/>
      <c r="BA16" s="394"/>
      <c r="BB16" s="330" t="str">
        <f t="shared" si="3"/>
        <v/>
      </c>
      <c r="BC16" s="331"/>
      <c r="BD16" s="331"/>
      <c r="BE16" s="395"/>
      <c r="BF16" s="288"/>
      <c r="BG16" s="284"/>
      <c r="BH16" s="284"/>
      <c r="BI16" s="285"/>
      <c r="BJ16" s="396" t="str">
        <f t="shared" si="4"/>
        <v/>
      </c>
      <c r="BK16" s="397"/>
      <c r="BL16" s="397"/>
      <c r="BM16" s="398"/>
      <c r="BN16" s="400" t="str">
        <f>IF(OR(COUNT(AL16)=0,COUNT(AX16)=0),"",IF(OR((AL16+AX16)&gt;60,(AL16+AX16)=60),(BB16*DataInduk!$H$27),IF(COUNT(BF16)=0,"",BJ16*DataInduk!$H$27)))</f>
        <v/>
      </c>
      <c r="BO16" s="401"/>
      <c r="BP16" s="401"/>
      <c r="BQ16" s="402"/>
      <c r="BR16" s="288"/>
      <c r="BS16" s="284"/>
      <c r="BT16" s="284"/>
      <c r="BU16" s="285"/>
      <c r="BV16" s="286"/>
      <c r="BW16" s="287"/>
      <c r="BX16" s="119" t="str">
        <f>P2B!$BX15</f>
        <v/>
      </c>
      <c r="BY16" s="119" t="str">
        <f>P2B!$BY15</f>
        <v/>
      </c>
      <c r="BZ16" s="119" t="str">
        <f>P2B!$BZ15</f>
        <v/>
      </c>
      <c r="CA16" s="119" t="str">
        <f>P2B!$CA15</f>
        <v/>
      </c>
    </row>
    <row r="17" spans="1:79" ht="15" customHeight="1">
      <c r="A17" s="106">
        <v>8</v>
      </c>
      <c r="B17" s="250" t="str">
        <f>IF('2_F'!$B16="","",'2_F'!$B16)</f>
        <v/>
      </c>
      <c r="C17" s="251"/>
      <c r="D17" s="252"/>
      <c r="E17" s="110" t="str">
        <f>IF('2_B'!$E16="","",'2_B'!$E16)</f>
        <v/>
      </c>
      <c r="F17" s="299"/>
      <c r="G17" s="302"/>
      <c r="H17" s="297"/>
      <c r="I17" s="298"/>
      <c r="J17" s="299"/>
      <c r="K17" s="302"/>
      <c r="L17" s="297"/>
      <c r="M17" s="298"/>
      <c r="N17" s="299"/>
      <c r="O17" s="302"/>
      <c r="P17" s="297"/>
      <c r="Q17" s="298"/>
      <c r="R17" s="299"/>
      <c r="S17" s="302"/>
      <c r="T17" s="297"/>
      <c r="U17" s="298"/>
      <c r="V17" s="299"/>
      <c r="W17" s="302"/>
      <c r="X17" s="297"/>
      <c r="Y17" s="298"/>
      <c r="Z17" s="299"/>
      <c r="AA17" s="302"/>
      <c r="AB17" s="384" t="str">
        <f>KD2F!$CB17</f>
        <v/>
      </c>
      <c r="AC17" s="385"/>
      <c r="AD17" s="384" t="str">
        <f t="shared" si="0"/>
        <v/>
      </c>
      <c r="AE17" s="386"/>
      <c r="AF17" s="386"/>
      <c r="AG17" s="385"/>
      <c r="AH17" s="297"/>
      <c r="AI17" s="301"/>
      <c r="AJ17" s="301"/>
      <c r="AK17" s="298"/>
      <c r="AL17" s="335" t="str">
        <f t="shared" si="1"/>
        <v/>
      </c>
      <c r="AM17" s="336"/>
      <c r="AN17" s="336"/>
      <c r="AO17" s="399"/>
      <c r="AP17" s="297"/>
      <c r="AQ17" s="301"/>
      <c r="AR17" s="301"/>
      <c r="AS17" s="298"/>
      <c r="AT17" s="297"/>
      <c r="AU17" s="301"/>
      <c r="AV17" s="301"/>
      <c r="AW17" s="298"/>
      <c r="AX17" s="384" t="str">
        <f t="shared" si="2"/>
        <v/>
      </c>
      <c r="AY17" s="386"/>
      <c r="AZ17" s="386"/>
      <c r="BA17" s="385"/>
      <c r="BB17" s="335" t="str">
        <f t="shared" si="3"/>
        <v/>
      </c>
      <c r="BC17" s="336"/>
      <c r="BD17" s="336"/>
      <c r="BE17" s="399"/>
      <c r="BF17" s="297"/>
      <c r="BG17" s="301"/>
      <c r="BH17" s="301"/>
      <c r="BI17" s="298"/>
      <c r="BJ17" s="335" t="str">
        <f t="shared" si="4"/>
        <v/>
      </c>
      <c r="BK17" s="336"/>
      <c r="BL17" s="336"/>
      <c r="BM17" s="399"/>
      <c r="BN17" s="384" t="str">
        <f>IF(OR(COUNT(AL17)=0,COUNT(AX17)=0),"",IF(OR((AL17+AX17)&gt;60,(AL17+AX17)=60),(BB17*DataInduk!$H$27),IF(COUNT(BF17)=0,"",BJ17*DataInduk!$H$27)))</f>
        <v/>
      </c>
      <c r="BO17" s="386"/>
      <c r="BP17" s="386"/>
      <c r="BQ17" s="385"/>
      <c r="BR17" s="297"/>
      <c r="BS17" s="301"/>
      <c r="BT17" s="301"/>
      <c r="BU17" s="298"/>
      <c r="BV17" s="297"/>
      <c r="BW17" s="298"/>
      <c r="BX17" s="118" t="str">
        <f>P2B!$BX16</f>
        <v/>
      </c>
      <c r="BY17" s="118" t="str">
        <f>P2B!$BY16</f>
        <v/>
      </c>
      <c r="BZ17" s="118" t="str">
        <f>P2B!$BZ16</f>
        <v/>
      </c>
      <c r="CA17" s="118" t="str">
        <f>P2B!$CA16</f>
        <v/>
      </c>
    </row>
    <row r="18" spans="1:79" ht="15" customHeight="1">
      <c r="A18" s="107">
        <v>9</v>
      </c>
      <c r="B18" s="253" t="str">
        <f>IF('2_F'!$B17="","",'2_F'!$B17)</f>
        <v/>
      </c>
      <c r="C18" s="254"/>
      <c r="D18" s="255"/>
      <c r="E18" s="111" t="str">
        <f>IF('2_B'!$E17="","",'2_B'!$E17)</f>
        <v/>
      </c>
      <c r="F18" s="289"/>
      <c r="G18" s="290"/>
      <c r="H18" s="288"/>
      <c r="I18" s="285"/>
      <c r="J18" s="289"/>
      <c r="K18" s="290"/>
      <c r="L18" s="288"/>
      <c r="M18" s="285"/>
      <c r="N18" s="289"/>
      <c r="O18" s="290"/>
      <c r="P18" s="288"/>
      <c r="Q18" s="285"/>
      <c r="R18" s="289"/>
      <c r="S18" s="290"/>
      <c r="T18" s="288"/>
      <c r="U18" s="285"/>
      <c r="V18" s="289"/>
      <c r="W18" s="290"/>
      <c r="X18" s="288"/>
      <c r="Y18" s="285"/>
      <c r="Z18" s="289"/>
      <c r="AA18" s="290"/>
      <c r="AB18" s="400" t="str">
        <f>KD2F!$CB18</f>
        <v/>
      </c>
      <c r="AC18" s="402"/>
      <c r="AD18" s="400" t="str">
        <f t="shared" si="0"/>
        <v/>
      </c>
      <c r="AE18" s="401"/>
      <c r="AF18" s="401"/>
      <c r="AG18" s="402"/>
      <c r="AH18" s="288"/>
      <c r="AI18" s="284"/>
      <c r="AJ18" s="284"/>
      <c r="AK18" s="285"/>
      <c r="AL18" s="403" t="str">
        <f t="shared" si="1"/>
        <v/>
      </c>
      <c r="AM18" s="404"/>
      <c r="AN18" s="404"/>
      <c r="AO18" s="405"/>
      <c r="AP18" s="406"/>
      <c r="AQ18" s="407"/>
      <c r="AR18" s="407"/>
      <c r="AS18" s="408"/>
      <c r="AT18" s="288"/>
      <c r="AU18" s="284"/>
      <c r="AV18" s="284"/>
      <c r="AW18" s="285"/>
      <c r="AX18" s="392" t="str">
        <f t="shared" si="2"/>
        <v/>
      </c>
      <c r="AY18" s="393"/>
      <c r="AZ18" s="393"/>
      <c r="BA18" s="394"/>
      <c r="BB18" s="330" t="str">
        <f t="shared" si="3"/>
        <v/>
      </c>
      <c r="BC18" s="331"/>
      <c r="BD18" s="331"/>
      <c r="BE18" s="395"/>
      <c r="BF18" s="288"/>
      <c r="BG18" s="284"/>
      <c r="BH18" s="284"/>
      <c r="BI18" s="285"/>
      <c r="BJ18" s="396" t="str">
        <f t="shared" si="4"/>
        <v/>
      </c>
      <c r="BK18" s="397"/>
      <c r="BL18" s="397"/>
      <c r="BM18" s="398"/>
      <c r="BN18" s="400" t="str">
        <f>IF(OR(COUNT(AL18)=0,COUNT(AX18)=0),"",IF(OR((AL18+AX18)&gt;60,(AL18+AX18)=60),(BB18*DataInduk!$H$27),IF(COUNT(BF18)=0,"",BJ18*DataInduk!$H$27)))</f>
        <v/>
      </c>
      <c r="BO18" s="401"/>
      <c r="BP18" s="401"/>
      <c r="BQ18" s="402"/>
      <c r="BR18" s="288"/>
      <c r="BS18" s="284"/>
      <c r="BT18" s="284"/>
      <c r="BU18" s="285"/>
      <c r="BV18" s="286"/>
      <c r="BW18" s="287"/>
      <c r="BX18" s="119" t="str">
        <f>P2B!$BX17</f>
        <v/>
      </c>
      <c r="BY18" s="119" t="str">
        <f>P2B!$BY17</f>
        <v/>
      </c>
      <c r="BZ18" s="119" t="str">
        <f>P2B!$BZ17</f>
        <v/>
      </c>
      <c r="CA18" s="119" t="str">
        <f>P2B!$CA17</f>
        <v/>
      </c>
    </row>
    <row r="19" spans="1:79" ht="15" customHeight="1">
      <c r="A19" s="106">
        <v>10</v>
      </c>
      <c r="B19" s="250" t="str">
        <f>IF('2_F'!$B18="","",'2_F'!$B18)</f>
        <v/>
      </c>
      <c r="C19" s="251"/>
      <c r="D19" s="252"/>
      <c r="E19" s="110" t="str">
        <f>IF('2_B'!$E18="","",'2_B'!$E18)</f>
        <v/>
      </c>
      <c r="F19" s="299"/>
      <c r="G19" s="302"/>
      <c r="H19" s="297"/>
      <c r="I19" s="298"/>
      <c r="J19" s="299"/>
      <c r="K19" s="302"/>
      <c r="L19" s="297"/>
      <c r="M19" s="298"/>
      <c r="N19" s="299"/>
      <c r="O19" s="302"/>
      <c r="P19" s="297"/>
      <c r="Q19" s="298"/>
      <c r="R19" s="299"/>
      <c r="S19" s="302"/>
      <c r="T19" s="297"/>
      <c r="U19" s="298"/>
      <c r="V19" s="299"/>
      <c r="W19" s="302"/>
      <c r="X19" s="297"/>
      <c r="Y19" s="298"/>
      <c r="Z19" s="299"/>
      <c r="AA19" s="302"/>
      <c r="AB19" s="384" t="str">
        <f>KD2F!$CB19</f>
        <v/>
      </c>
      <c r="AC19" s="385"/>
      <c r="AD19" s="384" t="str">
        <f t="shared" si="0"/>
        <v/>
      </c>
      <c r="AE19" s="386"/>
      <c r="AF19" s="386"/>
      <c r="AG19" s="385"/>
      <c r="AH19" s="297"/>
      <c r="AI19" s="301"/>
      <c r="AJ19" s="301"/>
      <c r="AK19" s="298"/>
      <c r="AL19" s="335" t="str">
        <f t="shared" si="1"/>
        <v/>
      </c>
      <c r="AM19" s="336"/>
      <c r="AN19" s="336"/>
      <c r="AO19" s="399"/>
      <c r="AP19" s="297"/>
      <c r="AQ19" s="301"/>
      <c r="AR19" s="301"/>
      <c r="AS19" s="298"/>
      <c r="AT19" s="297"/>
      <c r="AU19" s="301"/>
      <c r="AV19" s="301"/>
      <c r="AW19" s="298"/>
      <c r="AX19" s="384" t="str">
        <f t="shared" si="2"/>
        <v/>
      </c>
      <c r="AY19" s="386"/>
      <c r="AZ19" s="386"/>
      <c r="BA19" s="385"/>
      <c r="BB19" s="335" t="str">
        <f t="shared" si="3"/>
        <v/>
      </c>
      <c r="BC19" s="336"/>
      <c r="BD19" s="336"/>
      <c r="BE19" s="399"/>
      <c r="BF19" s="297"/>
      <c r="BG19" s="301"/>
      <c r="BH19" s="301"/>
      <c r="BI19" s="298"/>
      <c r="BJ19" s="335" t="str">
        <f t="shared" si="4"/>
        <v/>
      </c>
      <c r="BK19" s="336"/>
      <c r="BL19" s="336"/>
      <c r="BM19" s="399"/>
      <c r="BN19" s="384" t="str">
        <f>IF(OR(COUNT(AL19)=0,COUNT(AX19)=0),"",IF(OR((AL19+AX19)&gt;60,(AL19+AX19)=60),(BB19*DataInduk!$H$27),IF(COUNT(BF19)=0,"",BJ19*DataInduk!$H$27)))</f>
        <v/>
      </c>
      <c r="BO19" s="386"/>
      <c r="BP19" s="386"/>
      <c r="BQ19" s="385"/>
      <c r="BR19" s="297"/>
      <c r="BS19" s="301"/>
      <c r="BT19" s="301"/>
      <c r="BU19" s="298"/>
      <c r="BV19" s="297"/>
      <c r="BW19" s="298"/>
      <c r="BX19" s="118" t="str">
        <f>P2B!$BX18</f>
        <v/>
      </c>
      <c r="BY19" s="118" t="str">
        <f>P2B!$BY18</f>
        <v/>
      </c>
      <c r="BZ19" s="118" t="str">
        <f>P2B!$BZ18</f>
        <v/>
      </c>
      <c r="CA19" s="118" t="str">
        <f>P2B!$CA18</f>
        <v/>
      </c>
    </row>
    <row r="20" spans="1:79" ht="15" customHeight="1">
      <c r="A20" s="107">
        <v>11</v>
      </c>
      <c r="B20" s="253" t="str">
        <f>IF('2_F'!$B19="","",'2_F'!$B19)</f>
        <v/>
      </c>
      <c r="C20" s="254"/>
      <c r="D20" s="255"/>
      <c r="E20" s="111" t="str">
        <f>IF('2_B'!$E19="","",'2_B'!$E19)</f>
        <v/>
      </c>
      <c r="F20" s="289"/>
      <c r="G20" s="290"/>
      <c r="H20" s="288"/>
      <c r="I20" s="285"/>
      <c r="J20" s="289"/>
      <c r="K20" s="290"/>
      <c r="L20" s="288"/>
      <c r="M20" s="285"/>
      <c r="N20" s="289"/>
      <c r="O20" s="290"/>
      <c r="P20" s="288"/>
      <c r="Q20" s="285"/>
      <c r="R20" s="289"/>
      <c r="S20" s="290"/>
      <c r="T20" s="288"/>
      <c r="U20" s="285"/>
      <c r="V20" s="289"/>
      <c r="W20" s="290"/>
      <c r="X20" s="288"/>
      <c r="Y20" s="285"/>
      <c r="Z20" s="289"/>
      <c r="AA20" s="290"/>
      <c r="AB20" s="400" t="str">
        <f>KD2F!$CB20</f>
        <v/>
      </c>
      <c r="AC20" s="402"/>
      <c r="AD20" s="400" t="str">
        <f t="shared" si="0"/>
        <v/>
      </c>
      <c r="AE20" s="401"/>
      <c r="AF20" s="401"/>
      <c r="AG20" s="402"/>
      <c r="AH20" s="288"/>
      <c r="AI20" s="284"/>
      <c r="AJ20" s="284"/>
      <c r="AK20" s="285"/>
      <c r="AL20" s="403" t="str">
        <f t="shared" si="1"/>
        <v/>
      </c>
      <c r="AM20" s="404"/>
      <c r="AN20" s="404"/>
      <c r="AO20" s="405"/>
      <c r="AP20" s="406"/>
      <c r="AQ20" s="407"/>
      <c r="AR20" s="407"/>
      <c r="AS20" s="408"/>
      <c r="AT20" s="288"/>
      <c r="AU20" s="284"/>
      <c r="AV20" s="284"/>
      <c r="AW20" s="285"/>
      <c r="AX20" s="392" t="str">
        <f t="shared" si="2"/>
        <v/>
      </c>
      <c r="AY20" s="393"/>
      <c r="AZ20" s="393"/>
      <c r="BA20" s="394"/>
      <c r="BB20" s="330" t="str">
        <f t="shared" si="3"/>
        <v/>
      </c>
      <c r="BC20" s="331"/>
      <c r="BD20" s="331"/>
      <c r="BE20" s="395"/>
      <c r="BF20" s="288"/>
      <c r="BG20" s="284"/>
      <c r="BH20" s="284"/>
      <c r="BI20" s="285"/>
      <c r="BJ20" s="396" t="str">
        <f t="shared" si="4"/>
        <v/>
      </c>
      <c r="BK20" s="397"/>
      <c r="BL20" s="397"/>
      <c r="BM20" s="398"/>
      <c r="BN20" s="400" t="str">
        <f>IF(OR(COUNT(AL20)=0,COUNT(AX20)=0),"",IF(OR((AL20+AX20)&gt;60,(AL20+AX20)=60),(BB20*DataInduk!$H$27),IF(COUNT(BF20)=0,"",BJ20*DataInduk!$H$27)))</f>
        <v/>
      </c>
      <c r="BO20" s="401"/>
      <c r="BP20" s="401"/>
      <c r="BQ20" s="402"/>
      <c r="BR20" s="288"/>
      <c r="BS20" s="284"/>
      <c r="BT20" s="284"/>
      <c r="BU20" s="285"/>
      <c r="BV20" s="286"/>
      <c r="BW20" s="287"/>
      <c r="BX20" s="119" t="str">
        <f>P2B!$BX19</f>
        <v/>
      </c>
      <c r="BY20" s="119" t="str">
        <f>P2B!$BY19</f>
        <v/>
      </c>
      <c r="BZ20" s="119" t="str">
        <f>P2B!$BZ19</f>
        <v/>
      </c>
      <c r="CA20" s="119" t="str">
        <f>P2B!$CA19</f>
        <v/>
      </c>
    </row>
    <row r="21" spans="1:79" ht="15" customHeight="1">
      <c r="A21" s="106">
        <v>12</v>
      </c>
      <c r="B21" s="250" t="str">
        <f>IF('2_F'!$B20="","",'2_F'!$B20)</f>
        <v/>
      </c>
      <c r="C21" s="251"/>
      <c r="D21" s="252"/>
      <c r="E21" s="110" t="str">
        <f>IF('2_B'!$E20="","",'2_B'!$E20)</f>
        <v/>
      </c>
      <c r="F21" s="299"/>
      <c r="G21" s="302"/>
      <c r="H21" s="297"/>
      <c r="I21" s="298"/>
      <c r="J21" s="299"/>
      <c r="K21" s="302"/>
      <c r="L21" s="297"/>
      <c r="M21" s="298"/>
      <c r="N21" s="299"/>
      <c r="O21" s="302"/>
      <c r="P21" s="297"/>
      <c r="Q21" s="298"/>
      <c r="R21" s="299"/>
      <c r="S21" s="302"/>
      <c r="T21" s="297"/>
      <c r="U21" s="298"/>
      <c r="V21" s="299"/>
      <c r="W21" s="302"/>
      <c r="X21" s="297"/>
      <c r="Y21" s="298"/>
      <c r="Z21" s="299"/>
      <c r="AA21" s="302"/>
      <c r="AB21" s="384" t="str">
        <f>KD2F!$CB21</f>
        <v/>
      </c>
      <c r="AC21" s="385"/>
      <c r="AD21" s="384" t="str">
        <f t="shared" si="0"/>
        <v/>
      </c>
      <c r="AE21" s="386"/>
      <c r="AF21" s="386"/>
      <c r="AG21" s="385"/>
      <c r="AH21" s="297"/>
      <c r="AI21" s="301"/>
      <c r="AJ21" s="301"/>
      <c r="AK21" s="298"/>
      <c r="AL21" s="335" t="str">
        <f t="shared" si="1"/>
        <v/>
      </c>
      <c r="AM21" s="336"/>
      <c r="AN21" s="336"/>
      <c r="AO21" s="399"/>
      <c r="AP21" s="297"/>
      <c r="AQ21" s="301"/>
      <c r="AR21" s="301"/>
      <c r="AS21" s="298"/>
      <c r="AT21" s="297"/>
      <c r="AU21" s="301"/>
      <c r="AV21" s="301"/>
      <c r="AW21" s="298"/>
      <c r="AX21" s="384" t="str">
        <f t="shared" si="2"/>
        <v/>
      </c>
      <c r="AY21" s="386"/>
      <c r="AZ21" s="386"/>
      <c r="BA21" s="385"/>
      <c r="BB21" s="335" t="str">
        <f t="shared" si="3"/>
        <v/>
      </c>
      <c r="BC21" s="336"/>
      <c r="BD21" s="336"/>
      <c r="BE21" s="399"/>
      <c r="BF21" s="297"/>
      <c r="BG21" s="301"/>
      <c r="BH21" s="301"/>
      <c r="BI21" s="298"/>
      <c r="BJ21" s="335" t="str">
        <f t="shared" si="4"/>
        <v/>
      </c>
      <c r="BK21" s="336"/>
      <c r="BL21" s="336"/>
      <c r="BM21" s="399"/>
      <c r="BN21" s="384" t="str">
        <f>IF(OR(COUNT(AL21)=0,COUNT(AX21)=0),"",IF(OR((AL21+AX21)&gt;60,(AL21+AX21)=60),(BB21*DataInduk!$H$27),IF(COUNT(BF21)=0,"",BJ21*DataInduk!$H$27)))</f>
        <v/>
      </c>
      <c r="BO21" s="386"/>
      <c r="BP21" s="386"/>
      <c r="BQ21" s="385"/>
      <c r="BR21" s="297"/>
      <c r="BS21" s="301"/>
      <c r="BT21" s="301"/>
      <c r="BU21" s="298"/>
      <c r="BV21" s="297"/>
      <c r="BW21" s="298"/>
      <c r="BX21" s="118" t="str">
        <f>P2B!$BX20</f>
        <v/>
      </c>
      <c r="BY21" s="118" t="str">
        <f>P2B!$BY20</f>
        <v/>
      </c>
      <c r="BZ21" s="118" t="str">
        <f>P2B!$BZ20</f>
        <v/>
      </c>
      <c r="CA21" s="118" t="str">
        <f>P2B!$CA20</f>
        <v/>
      </c>
    </row>
    <row r="22" spans="1:79" ht="15" customHeight="1">
      <c r="A22" s="107">
        <v>13</v>
      </c>
      <c r="B22" s="253" t="str">
        <f>IF('2_F'!$B21="","",'2_F'!$B21)</f>
        <v/>
      </c>
      <c r="C22" s="254"/>
      <c r="D22" s="255"/>
      <c r="E22" s="111" t="str">
        <f>IF('2_B'!$E21="","",'2_B'!$E21)</f>
        <v/>
      </c>
      <c r="F22" s="289"/>
      <c r="G22" s="290"/>
      <c r="H22" s="288"/>
      <c r="I22" s="285"/>
      <c r="J22" s="289"/>
      <c r="K22" s="290"/>
      <c r="L22" s="288"/>
      <c r="M22" s="285"/>
      <c r="N22" s="289"/>
      <c r="O22" s="290"/>
      <c r="P22" s="288"/>
      <c r="Q22" s="285"/>
      <c r="R22" s="289"/>
      <c r="S22" s="290"/>
      <c r="T22" s="288"/>
      <c r="U22" s="285"/>
      <c r="V22" s="289"/>
      <c r="W22" s="290"/>
      <c r="X22" s="288"/>
      <c r="Y22" s="285"/>
      <c r="Z22" s="289"/>
      <c r="AA22" s="290"/>
      <c r="AB22" s="400" t="str">
        <f>KD2F!$CB22</f>
        <v/>
      </c>
      <c r="AC22" s="402"/>
      <c r="AD22" s="400" t="str">
        <f t="shared" si="0"/>
        <v/>
      </c>
      <c r="AE22" s="401"/>
      <c r="AF22" s="401"/>
      <c r="AG22" s="402"/>
      <c r="AH22" s="288"/>
      <c r="AI22" s="284"/>
      <c r="AJ22" s="284"/>
      <c r="AK22" s="285"/>
      <c r="AL22" s="403" t="str">
        <f t="shared" si="1"/>
        <v/>
      </c>
      <c r="AM22" s="404"/>
      <c r="AN22" s="404"/>
      <c r="AO22" s="405"/>
      <c r="AP22" s="406"/>
      <c r="AQ22" s="407"/>
      <c r="AR22" s="407"/>
      <c r="AS22" s="408"/>
      <c r="AT22" s="288"/>
      <c r="AU22" s="284"/>
      <c r="AV22" s="284"/>
      <c r="AW22" s="285"/>
      <c r="AX22" s="392" t="str">
        <f t="shared" si="2"/>
        <v/>
      </c>
      <c r="AY22" s="393"/>
      <c r="AZ22" s="393"/>
      <c r="BA22" s="394"/>
      <c r="BB22" s="330" t="str">
        <f t="shared" si="3"/>
        <v/>
      </c>
      <c r="BC22" s="331"/>
      <c r="BD22" s="331"/>
      <c r="BE22" s="395"/>
      <c r="BF22" s="288"/>
      <c r="BG22" s="284"/>
      <c r="BH22" s="284"/>
      <c r="BI22" s="285"/>
      <c r="BJ22" s="396" t="str">
        <f t="shared" si="4"/>
        <v/>
      </c>
      <c r="BK22" s="397"/>
      <c r="BL22" s="397"/>
      <c r="BM22" s="398"/>
      <c r="BN22" s="400" t="str">
        <f>IF(OR(COUNT(AL22)=0,COUNT(AX22)=0),"",IF(OR((AL22+AX22)&gt;60,(AL22+AX22)=60),(BB22*DataInduk!$H$27),IF(COUNT(BF22)=0,"",BJ22*DataInduk!$H$27)))</f>
        <v/>
      </c>
      <c r="BO22" s="401"/>
      <c r="BP22" s="401"/>
      <c r="BQ22" s="402"/>
      <c r="BR22" s="288"/>
      <c r="BS22" s="284"/>
      <c r="BT22" s="284"/>
      <c r="BU22" s="285"/>
      <c r="BV22" s="286"/>
      <c r="BW22" s="287"/>
      <c r="BX22" s="119" t="str">
        <f>P2B!$BX21</f>
        <v/>
      </c>
      <c r="BY22" s="119" t="str">
        <f>P2B!$BY21</f>
        <v/>
      </c>
      <c r="BZ22" s="119" t="str">
        <f>P2B!$BZ21</f>
        <v/>
      </c>
      <c r="CA22" s="119" t="str">
        <f>P2B!$CA21</f>
        <v/>
      </c>
    </row>
    <row r="23" spans="1:79" ht="15" customHeight="1">
      <c r="A23" s="106">
        <v>14</v>
      </c>
      <c r="B23" s="250" t="str">
        <f>IF('2_F'!$B22="","",'2_F'!$B22)</f>
        <v/>
      </c>
      <c r="C23" s="251"/>
      <c r="D23" s="252"/>
      <c r="E23" s="110" t="str">
        <f>IF('2_B'!$E22="","",'2_B'!$E22)</f>
        <v/>
      </c>
      <c r="F23" s="299"/>
      <c r="G23" s="302"/>
      <c r="H23" s="297"/>
      <c r="I23" s="298"/>
      <c r="J23" s="299"/>
      <c r="K23" s="302"/>
      <c r="L23" s="297"/>
      <c r="M23" s="298"/>
      <c r="N23" s="299"/>
      <c r="O23" s="302"/>
      <c r="P23" s="297"/>
      <c r="Q23" s="298"/>
      <c r="R23" s="299"/>
      <c r="S23" s="302"/>
      <c r="T23" s="297"/>
      <c r="U23" s="298"/>
      <c r="V23" s="299"/>
      <c r="W23" s="302"/>
      <c r="X23" s="297"/>
      <c r="Y23" s="298"/>
      <c r="Z23" s="299"/>
      <c r="AA23" s="302"/>
      <c r="AB23" s="384" t="str">
        <f>KD2F!$CB23</f>
        <v/>
      </c>
      <c r="AC23" s="385"/>
      <c r="AD23" s="384" t="str">
        <f t="shared" si="0"/>
        <v/>
      </c>
      <c r="AE23" s="386"/>
      <c r="AF23" s="386"/>
      <c r="AG23" s="385"/>
      <c r="AH23" s="297"/>
      <c r="AI23" s="301"/>
      <c r="AJ23" s="301"/>
      <c r="AK23" s="298"/>
      <c r="AL23" s="335" t="str">
        <f t="shared" si="1"/>
        <v/>
      </c>
      <c r="AM23" s="336"/>
      <c r="AN23" s="336"/>
      <c r="AO23" s="399"/>
      <c r="AP23" s="297"/>
      <c r="AQ23" s="301"/>
      <c r="AR23" s="301"/>
      <c r="AS23" s="298"/>
      <c r="AT23" s="297"/>
      <c r="AU23" s="301"/>
      <c r="AV23" s="301"/>
      <c r="AW23" s="298"/>
      <c r="AX23" s="384" t="str">
        <f t="shared" si="2"/>
        <v/>
      </c>
      <c r="AY23" s="386"/>
      <c r="AZ23" s="386"/>
      <c r="BA23" s="385"/>
      <c r="BB23" s="335" t="str">
        <f t="shared" si="3"/>
        <v/>
      </c>
      <c r="BC23" s="336"/>
      <c r="BD23" s="336"/>
      <c r="BE23" s="399"/>
      <c r="BF23" s="297"/>
      <c r="BG23" s="301"/>
      <c r="BH23" s="301"/>
      <c r="BI23" s="298"/>
      <c r="BJ23" s="335" t="str">
        <f t="shared" si="4"/>
        <v/>
      </c>
      <c r="BK23" s="336"/>
      <c r="BL23" s="336"/>
      <c r="BM23" s="399"/>
      <c r="BN23" s="384" t="str">
        <f>IF(OR(COUNT(AL23)=0,COUNT(AX23)=0),"",IF(OR((AL23+AX23)&gt;60,(AL23+AX23)=60),(BB23*DataInduk!$H$27),IF(COUNT(BF23)=0,"",BJ23*DataInduk!$H$27)))</f>
        <v/>
      </c>
      <c r="BO23" s="386"/>
      <c r="BP23" s="386"/>
      <c r="BQ23" s="385"/>
      <c r="BR23" s="297"/>
      <c r="BS23" s="301"/>
      <c r="BT23" s="301"/>
      <c r="BU23" s="298"/>
      <c r="BV23" s="297"/>
      <c r="BW23" s="298"/>
      <c r="BX23" s="118" t="str">
        <f>P2B!$BX22</f>
        <v/>
      </c>
      <c r="BY23" s="118" t="str">
        <f>P2B!$BY22</f>
        <v/>
      </c>
      <c r="BZ23" s="118" t="str">
        <f>P2B!$BZ22</f>
        <v/>
      </c>
      <c r="CA23" s="118" t="str">
        <f>P2B!$CA22</f>
        <v/>
      </c>
    </row>
    <row r="24" spans="1:79" ht="15" customHeight="1">
      <c r="A24" s="107">
        <v>15</v>
      </c>
      <c r="B24" s="253" t="str">
        <f>IF('2_F'!$B23="","",'2_F'!$B23)</f>
        <v/>
      </c>
      <c r="C24" s="254"/>
      <c r="D24" s="255"/>
      <c r="E24" s="111" t="str">
        <f>IF('2_B'!$E23="","",'2_B'!$E23)</f>
        <v/>
      </c>
      <c r="F24" s="289"/>
      <c r="G24" s="290"/>
      <c r="H24" s="288"/>
      <c r="I24" s="285"/>
      <c r="J24" s="289"/>
      <c r="K24" s="290"/>
      <c r="L24" s="288"/>
      <c r="M24" s="285"/>
      <c r="N24" s="289"/>
      <c r="O24" s="290"/>
      <c r="P24" s="288"/>
      <c r="Q24" s="285"/>
      <c r="R24" s="289"/>
      <c r="S24" s="290"/>
      <c r="T24" s="288"/>
      <c r="U24" s="285"/>
      <c r="V24" s="289"/>
      <c r="W24" s="290"/>
      <c r="X24" s="288"/>
      <c r="Y24" s="285"/>
      <c r="Z24" s="289"/>
      <c r="AA24" s="290"/>
      <c r="AB24" s="400" t="str">
        <f>KD2F!$CB24</f>
        <v/>
      </c>
      <c r="AC24" s="402"/>
      <c r="AD24" s="400" t="str">
        <f t="shared" si="0"/>
        <v/>
      </c>
      <c r="AE24" s="401"/>
      <c r="AF24" s="401"/>
      <c r="AG24" s="402"/>
      <c r="AH24" s="288"/>
      <c r="AI24" s="284"/>
      <c r="AJ24" s="284"/>
      <c r="AK24" s="285"/>
      <c r="AL24" s="403" t="str">
        <f t="shared" si="1"/>
        <v/>
      </c>
      <c r="AM24" s="404"/>
      <c r="AN24" s="404"/>
      <c r="AO24" s="405"/>
      <c r="AP24" s="406"/>
      <c r="AQ24" s="407"/>
      <c r="AR24" s="407"/>
      <c r="AS24" s="408"/>
      <c r="AT24" s="288"/>
      <c r="AU24" s="284"/>
      <c r="AV24" s="284"/>
      <c r="AW24" s="285"/>
      <c r="AX24" s="392" t="str">
        <f t="shared" si="2"/>
        <v/>
      </c>
      <c r="AY24" s="393"/>
      <c r="AZ24" s="393"/>
      <c r="BA24" s="394"/>
      <c r="BB24" s="330" t="str">
        <f t="shared" si="3"/>
        <v/>
      </c>
      <c r="BC24" s="331"/>
      <c r="BD24" s="331"/>
      <c r="BE24" s="395"/>
      <c r="BF24" s="288"/>
      <c r="BG24" s="284"/>
      <c r="BH24" s="284"/>
      <c r="BI24" s="285"/>
      <c r="BJ24" s="396" t="str">
        <f t="shared" si="4"/>
        <v/>
      </c>
      <c r="BK24" s="397"/>
      <c r="BL24" s="397"/>
      <c r="BM24" s="398"/>
      <c r="BN24" s="400" t="str">
        <f>IF(OR(COUNT(AL24)=0,COUNT(AX24)=0),"",IF(OR((AL24+AX24)&gt;60,(AL24+AX24)=60),(BB24*DataInduk!$H$27),IF(COUNT(BF24)=0,"",BJ24*DataInduk!$H$27)))</f>
        <v/>
      </c>
      <c r="BO24" s="401"/>
      <c r="BP24" s="401"/>
      <c r="BQ24" s="402"/>
      <c r="BR24" s="288"/>
      <c r="BS24" s="284"/>
      <c r="BT24" s="284"/>
      <c r="BU24" s="285"/>
      <c r="BV24" s="286"/>
      <c r="BW24" s="287"/>
      <c r="BX24" s="119" t="str">
        <f>P2B!$BX23</f>
        <v/>
      </c>
      <c r="BY24" s="119" t="str">
        <f>P2B!$BY23</f>
        <v/>
      </c>
      <c r="BZ24" s="119" t="str">
        <f>P2B!$BZ23</f>
        <v/>
      </c>
      <c r="CA24" s="119" t="str">
        <f>P2B!$CA23</f>
        <v/>
      </c>
    </row>
    <row r="25" spans="1:79" ht="15" customHeight="1">
      <c r="A25" s="106">
        <v>16</v>
      </c>
      <c r="B25" s="250" t="str">
        <f>IF('2_F'!$B24="","",'2_F'!$B24)</f>
        <v/>
      </c>
      <c r="C25" s="251"/>
      <c r="D25" s="252"/>
      <c r="E25" s="110" t="str">
        <f>IF('2_B'!$E24="","",'2_B'!$E24)</f>
        <v/>
      </c>
      <c r="F25" s="299"/>
      <c r="G25" s="302"/>
      <c r="H25" s="297"/>
      <c r="I25" s="298"/>
      <c r="J25" s="299"/>
      <c r="K25" s="302"/>
      <c r="L25" s="297"/>
      <c r="M25" s="298"/>
      <c r="N25" s="299"/>
      <c r="O25" s="302"/>
      <c r="P25" s="297"/>
      <c r="Q25" s="298"/>
      <c r="R25" s="299"/>
      <c r="S25" s="302"/>
      <c r="T25" s="297"/>
      <c r="U25" s="298"/>
      <c r="V25" s="299"/>
      <c r="W25" s="302"/>
      <c r="X25" s="297"/>
      <c r="Y25" s="298"/>
      <c r="Z25" s="299"/>
      <c r="AA25" s="302"/>
      <c r="AB25" s="384" t="str">
        <f>KD2F!$CB25</f>
        <v/>
      </c>
      <c r="AC25" s="385"/>
      <c r="AD25" s="384" t="str">
        <f t="shared" si="0"/>
        <v/>
      </c>
      <c r="AE25" s="386"/>
      <c r="AF25" s="386"/>
      <c r="AG25" s="385"/>
      <c r="AH25" s="297"/>
      <c r="AI25" s="301"/>
      <c r="AJ25" s="301"/>
      <c r="AK25" s="298"/>
      <c r="AL25" s="335" t="str">
        <f t="shared" si="1"/>
        <v/>
      </c>
      <c r="AM25" s="336"/>
      <c r="AN25" s="336"/>
      <c r="AO25" s="399"/>
      <c r="AP25" s="297"/>
      <c r="AQ25" s="301"/>
      <c r="AR25" s="301"/>
      <c r="AS25" s="298"/>
      <c r="AT25" s="297"/>
      <c r="AU25" s="301"/>
      <c r="AV25" s="301"/>
      <c r="AW25" s="298"/>
      <c r="AX25" s="384" t="str">
        <f t="shared" si="2"/>
        <v/>
      </c>
      <c r="AY25" s="386"/>
      <c r="AZ25" s="386"/>
      <c r="BA25" s="385"/>
      <c r="BB25" s="335" t="str">
        <f t="shared" si="3"/>
        <v/>
      </c>
      <c r="BC25" s="336"/>
      <c r="BD25" s="336"/>
      <c r="BE25" s="399"/>
      <c r="BF25" s="297"/>
      <c r="BG25" s="301"/>
      <c r="BH25" s="301"/>
      <c r="BI25" s="298"/>
      <c r="BJ25" s="335" t="str">
        <f t="shared" si="4"/>
        <v/>
      </c>
      <c r="BK25" s="336"/>
      <c r="BL25" s="336"/>
      <c r="BM25" s="399"/>
      <c r="BN25" s="384" t="str">
        <f>IF(OR(COUNT(AL25)=0,COUNT(AX25)=0),"",IF(OR((AL25+AX25)&gt;60,(AL25+AX25)=60),(BB25*DataInduk!$H$27),IF(COUNT(BF25)=0,"",BJ25*DataInduk!$H$27)))</f>
        <v/>
      </c>
      <c r="BO25" s="386"/>
      <c r="BP25" s="386"/>
      <c r="BQ25" s="385"/>
      <c r="BR25" s="297"/>
      <c r="BS25" s="301"/>
      <c r="BT25" s="301"/>
      <c r="BU25" s="298"/>
      <c r="BV25" s="297"/>
      <c r="BW25" s="298"/>
      <c r="BX25" s="118" t="str">
        <f>P2B!$BX24</f>
        <v/>
      </c>
      <c r="BY25" s="118" t="str">
        <f>P2B!$BY24</f>
        <v/>
      </c>
      <c r="BZ25" s="118" t="str">
        <f>P2B!$BZ24</f>
        <v/>
      </c>
      <c r="CA25" s="118" t="str">
        <f>P2B!$CA24</f>
        <v/>
      </c>
    </row>
    <row r="26" spans="1:79" ht="15" customHeight="1">
      <c r="A26" s="107">
        <v>17</v>
      </c>
      <c r="B26" s="253" t="str">
        <f>IF('2_F'!$B25="","",'2_F'!$B25)</f>
        <v/>
      </c>
      <c r="C26" s="254"/>
      <c r="D26" s="255"/>
      <c r="E26" s="111" t="str">
        <f>IF('2_B'!$E25="","",'2_B'!$E25)</f>
        <v/>
      </c>
      <c r="F26" s="289"/>
      <c r="G26" s="290"/>
      <c r="H26" s="288"/>
      <c r="I26" s="285"/>
      <c r="J26" s="289"/>
      <c r="K26" s="290"/>
      <c r="L26" s="288"/>
      <c r="M26" s="285"/>
      <c r="N26" s="289"/>
      <c r="O26" s="290"/>
      <c r="P26" s="288"/>
      <c r="Q26" s="285"/>
      <c r="R26" s="289"/>
      <c r="S26" s="290"/>
      <c r="T26" s="288"/>
      <c r="U26" s="285"/>
      <c r="V26" s="289"/>
      <c r="W26" s="290"/>
      <c r="X26" s="288"/>
      <c r="Y26" s="285"/>
      <c r="Z26" s="289"/>
      <c r="AA26" s="290"/>
      <c r="AB26" s="400" t="str">
        <f>KD2F!$CB26</f>
        <v/>
      </c>
      <c r="AC26" s="402"/>
      <c r="AD26" s="400" t="str">
        <f t="shared" si="0"/>
        <v/>
      </c>
      <c r="AE26" s="401"/>
      <c r="AF26" s="401"/>
      <c r="AG26" s="402"/>
      <c r="AH26" s="288"/>
      <c r="AI26" s="284"/>
      <c r="AJ26" s="284"/>
      <c r="AK26" s="285"/>
      <c r="AL26" s="403" t="str">
        <f t="shared" si="1"/>
        <v/>
      </c>
      <c r="AM26" s="404"/>
      <c r="AN26" s="404"/>
      <c r="AO26" s="405"/>
      <c r="AP26" s="406"/>
      <c r="AQ26" s="407"/>
      <c r="AR26" s="407"/>
      <c r="AS26" s="408"/>
      <c r="AT26" s="288"/>
      <c r="AU26" s="284"/>
      <c r="AV26" s="284"/>
      <c r="AW26" s="285"/>
      <c r="AX26" s="392" t="str">
        <f t="shared" si="2"/>
        <v/>
      </c>
      <c r="AY26" s="393"/>
      <c r="AZ26" s="393"/>
      <c r="BA26" s="394"/>
      <c r="BB26" s="330" t="str">
        <f t="shared" si="3"/>
        <v/>
      </c>
      <c r="BC26" s="331"/>
      <c r="BD26" s="331"/>
      <c r="BE26" s="395"/>
      <c r="BF26" s="288"/>
      <c r="BG26" s="284"/>
      <c r="BH26" s="284"/>
      <c r="BI26" s="285"/>
      <c r="BJ26" s="396" t="str">
        <f t="shared" si="4"/>
        <v/>
      </c>
      <c r="BK26" s="397"/>
      <c r="BL26" s="397"/>
      <c r="BM26" s="398"/>
      <c r="BN26" s="400" t="str">
        <f>IF(OR(COUNT(AL26)=0,COUNT(AX26)=0),"",IF(OR((AL26+AX26)&gt;60,(AL26+AX26)=60),(BB26*DataInduk!$H$27),IF(COUNT(BF26)=0,"",BJ26*DataInduk!$H$27)))</f>
        <v/>
      </c>
      <c r="BO26" s="401"/>
      <c r="BP26" s="401"/>
      <c r="BQ26" s="402"/>
      <c r="BR26" s="288"/>
      <c r="BS26" s="284"/>
      <c r="BT26" s="284"/>
      <c r="BU26" s="285"/>
      <c r="BV26" s="286"/>
      <c r="BW26" s="287"/>
      <c r="BX26" s="119" t="str">
        <f>P2B!$BX25</f>
        <v/>
      </c>
      <c r="BY26" s="119" t="str">
        <f>P2B!$BY25</f>
        <v/>
      </c>
      <c r="BZ26" s="119" t="str">
        <f>P2B!$BZ25</f>
        <v/>
      </c>
      <c r="CA26" s="119" t="str">
        <f>P2B!$CA25</f>
        <v/>
      </c>
    </row>
    <row r="27" spans="1:79" ht="15" customHeight="1">
      <c r="A27" s="106">
        <v>18</v>
      </c>
      <c r="B27" s="250" t="str">
        <f>IF('2_F'!$B26="","",'2_F'!$B26)</f>
        <v/>
      </c>
      <c r="C27" s="251"/>
      <c r="D27" s="252"/>
      <c r="E27" s="110" t="str">
        <f>IF('2_B'!$E26="","",'2_B'!$E26)</f>
        <v/>
      </c>
      <c r="F27" s="299"/>
      <c r="G27" s="302"/>
      <c r="H27" s="297"/>
      <c r="I27" s="298"/>
      <c r="J27" s="299"/>
      <c r="K27" s="302"/>
      <c r="L27" s="297"/>
      <c r="M27" s="298"/>
      <c r="N27" s="299"/>
      <c r="O27" s="302"/>
      <c r="P27" s="297"/>
      <c r="Q27" s="298"/>
      <c r="R27" s="299"/>
      <c r="S27" s="302"/>
      <c r="T27" s="297"/>
      <c r="U27" s="298"/>
      <c r="V27" s="299"/>
      <c r="W27" s="302"/>
      <c r="X27" s="297"/>
      <c r="Y27" s="298"/>
      <c r="Z27" s="299"/>
      <c r="AA27" s="302"/>
      <c r="AB27" s="384" t="str">
        <f>KD2F!$CB27</f>
        <v/>
      </c>
      <c r="AC27" s="385"/>
      <c r="AD27" s="384" t="str">
        <f t="shared" si="0"/>
        <v/>
      </c>
      <c r="AE27" s="386"/>
      <c r="AF27" s="386"/>
      <c r="AG27" s="385"/>
      <c r="AH27" s="297"/>
      <c r="AI27" s="301"/>
      <c r="AJ27" s="301"/>
      <c r="AK27" s="298"/>
      <c r="AL27" s="335" t="str">
        <f t="shared" si="1"/>
        <v/>
      </c>
      <c r="AM27" s="336"/>
      <c r="AN27" s="336"/>
      <c r="AO27" s="399"/>
      <c r="AP27" s="297"/>
      <c r="AQ27" s="301"/>
      <c r="AR27" s="301"/>
      <c r="AS27" s="298"/>
      <c r="AT27" s="297"/>
      <c r="AU27" s="301"/>
      <c r="AV27" s="301"/>
      <c r="AW27" s="298"/>
      <c r="AX27" s="384" t="str">
        <f t="shared" si="2"/>
        <v/>
      </c>
      <c r="AY27" s="386"/>
      <c r="AZ27" s="386"/>
      <c r="BA27" s="385"/>
      <c r="BB27" s="335" t="str">
        <f t="shared" si="3"/>
        <v/>
      </c>
      <c r="BC27" s="336"/>
      <c r="BD27" s="336"/>
      <c r="BE27" s="399"/>
      <c r="BF27" s="297"/>
      <c r="BG27" s="301"/>
      <c r="BH27" s="301"/>
      <c r="BI27" s="298"/>
      <c r="BJ27" s="335" t="str">
        <f t="shared" si="4"/>
        <v/>
      </c>
      <c r="BK27" s="336"/>
      <c r="BL27" s="336"/>
      <c r="BM27" s="399"/>
      <c r="BN27" s="384" t="str">
        <f>IF(OR(COUNT(AL27)=0,COUNT(AX27)=0),"",IF(OR((AL27+AX27)&gt;60,(AL27+AX27)=60),(BB27*DataInduk!$H$27),IF(COUNT(BF27)=0,"",BJ27*DataInduk!$H$27)))</f>
        <v/>
      </c>
      <c r="BO27" s="386"/>
      <c r="BP27" s="386"/>
      <c r="BQ27" s="385"/>
      <c r="BR27" s="297"/>
      <c r="BS27" s="301"/>
      <c r="BT27" s="301"/>
      <c r="BU27" s="298"/>
      <c r="BV27" s="297"/>
      <c r="BW27" s="298"/>
      <c r="BX27" s="118" t="str">
        <f>P2B!$BX26</f>
        <v/>
      </c>
      <c r="BY27" s="118" t="str">
        <f>P2B!$BY26</f>
        <v/>
      </c>
      <c r="BZ27" s="118" t="str">
        <f>P2B!$BZ26</f>
        <v/>
      </c>
      <c r="CA27" s="118" t="str">
        <f>P2B!$CA26</f>
        <v/>
      </c>
    </row>
    <row r="28" spans="1:79" ht="15" customHeight="1">
      <c r="A28" s="107">
        <v>19</v>
      </c>
      <c r="B28" s="253" t="str">
        <f>IF('2_F'!$B27="","",'2_F'!$B27)</f>
        <v/>
      </c>
      <c r="C28" s="254"/>
      <c r="D28" s="255"/>
      <c r="E28" s="111" t="str">
        <f>IF('2_B'!$E27="","",'2_B'!$E27)</f>
        <v/>
      </c>
      <c r="F28" s="289"/>
      <c r="G28" s="290"/>
      <c r="H28" s="288"/>
      <c r="I28" s="285"/>
      <c r="J28" s="289"/>
      <c r="K28" s="290"/>
      <c r="L28" s="288"/>
      <c r="M28" s="285"/>
      <c r="N28" s="289"/>
      <c r="O28" s="290"/>
      <c r="P28" s="288"/>
      <c r="Q28" s="285"/>
      <c r="R28" s="289"/>
      <c r="S28" s="290"/>
      <c r="T28" s="288"/>
      <c r="U28" s="285"/>
      <c r="V28" s="289"/>
      <c r="W28" s="290"/>
      <c r="X28" s="288"/>
      <c r="Y28" s="285"/>
      <c r="Z28" s="289"/>
      <c r="AA28" s="290"/>
      <c r="AB28" s="400" t="str">
        <f>KD2F!$CB28</f>
        <v/>
      </c>
      <c r="AC28" s="402"/>
      <c r="AD28" s="400" t="str">
        <f t="shared" si="0"/>
        <v/>
      </c>
      <c r="AE28" s="401"/>
      <c r="AF28" s="401"/>
      <c r="AG28" s="402"/>
      <c r="AH28" s="288"/>
      <c r="AI28" s="284"/>
      <c r="AJ28" s="284"/>
      <c r="AK28" s="285"/>
      <c r="AL28" s="403" t="str">
        <f t="shared" si="1"/>
        <v/>
      </c>
      <c r="AM28" s="404"/>
      <c r="AN28" s="404"/>
      <c r="AO28" s="405"/>
      <c r="AP28" s="406"/>
      <c r="AQ28" s="407"/>
      <c r="AR28" s="407"/>
      <c r="AS28" s="408"/>
      <c r="AT28" s="288"/>
      <c r="AU28" s="284"/>
      <c r="AV28" s="284"/>
      <c r="AW28" s="285"/>
      <c r="AX28" s="392" t="str">
        <f t="shared" si="2"/>
        <v/>
      </c>
      <c r="AY28" s="393"/>
      <c r="AZ28" s="393"/>
      <c r="BA28" s="394"/>
      <c r="BB28" s="330" t="str">
        <f t="shared" si="3"/>
        <v/>
      </c>
      <c r="BC28" s="331"/>
      <c r="BD28" s="331"/>
      <c r="BE28" s="395"/>
      <c r="BF28" s="288"/>
      <c r="BG28" s="284"/>
      <c r="BH28" s="284"/>
      <c r="BI28" s="285"/>
      <c r="BJ28" s="396" t="str">
        <f t="shared" si="4"/>
        <v/>
      </c>
      <c r="BK28" s="397"/>
      <c r="BL28" s="397"/>
      <c r="BM28" s="398"/>
      <c r="BN28" s="400" t="str">
        <f>IF(OR(COUNT(AL28)=0,COUNT(AX28)=0),"",IF(OR((AL28+AX28)&gt;60,(AL28+AX28)=60),(BB28*DataInduk!$H$27),IF(COUNT(BF28)=0,"",BJ28*DataInduk!$H$27)))</f>
        <v/>
      </c>
      <c r="BO28" s="401"/>
      <c r="BP28" s="401"/>
      <c r="BQ28" s="402"/>
      <c r="BR28" s="288"/>
      <c r="BS28" s="284"/>
      <c r="BT28" s="284"/>
      <c r="BU28" s="285"/>
      <c r="BV28" s="286"/>
      <c r="BW28" s="287"/>
      <c r="BX28" s="119" t="str">
        <f>P2B!$BX27</f>
        <v/>
      </c>
      <c r="BY28" s="119" t="str">
        <f>P2B!$BY27</f>
        <v/>
      </c>
      <c r="BZ28" s="119" t="str">
        <f>P2B!$BZ27</f>
        <v/>
      </c>
      <c r="CA28" s="119" t="str">
        <f>P2B!$CA27</f>
        <v/>
      </c>
    </row>
    <row r="29" spans="1:79" ht="15" customHeight="1">
      <c r="A29" s="106">
        <v>20</v>
      </c>
      <c r="B29" s="250" t="str">
        <f>IF('2_F'!$B28="","",'2_F'!$B28)</f>
        <v/>
      </c>
      <c r="C29" s="251"/>
      <c r="D29" s="252"/>
      <c r="E29" s="110" t="str">
        <f>IF('2_B'!$E28="","",'2_B'!$E28)</f>
        <v/>
      </c>
      <c r="F29" s="299"/>
      <c r="G29" s="302"/>
      <c r="H29" s="297"/>
      <c r="I29" s="298"/>
      <c r="J29" s="299"/>
      <c r="K29" s="302"/>
      <c r="L29" s="297"/>
      <c r="M29" s="298"/>
      <c r="N29" s="299"/>
      <c r="O29" s="302"/>
      <c r="P29" s="297"/>
      <c r="Q29" s="298"/>
      <c r="R29" s="299"/>
      <c r="S29" s="302"/>
      <c r="T29" s="297"/>
      <c r="U29" s="298"/>
      <c r="V29" s="299"/>
      <c r="W29" s="302"/>
      <c r="X29" s="297"/>
      <c r="Y29" s="298"/>
      <c r="Z29" s="299"/>
      <c r="AA29" s="302"/>
      <c r="AB29" s="384" t="str">
        <f>KD2F!$CB29</f>
        <v/>
      </c>
      <c r="AC29" s="385"/>
      <c r="AD29" s="384" t="str">
        <f t="shared" si="0"/>
        <v/>
      </c>
      <c r="AE29" s="386"/>
      <c r="AF29" s="386"/>
      <c r="AG29" s="385"/>
      <c r="AH29" s="297"/>
      <c r="AI29" s="301"/>
      <c r="AJ29" s="301"/>
      <c r="AK29" s="298"/>
      <c r="AL29" s="335" t="str">
        <f t="shared" si="1"/>
        <v/>
      </c>
      <c r="AM29" s="336"/>
      <c r="AN29" s="336"/>
      <c r="AO29" s="399"/>
      <c r="AP29" s="297"/>
      <c r="AQ29" s="301"/>
      <c r="AR29" s="301"/>
      <c r="AS29" s="298"/>
      <c r="AT29" s="297"/>
      <c r="AU29" s="301"/>
      <c r="AV29" s="301"/>
      <c r="AW29" s="298"/>
      <c r="AX29" s="384" t="str">
        <f t="shared" si="2"/>
        <v/>
      </c>
      <c r="AY29" s="386"/>
      <c r="AZ29" s="386"/>
      <c r="BA29" s="385"/>
      <c r="BB29" s="335" t="str">
        <f t="shared" si="3"/>
        <v/>
      </c>
      <c r="BC29" s="336"/>
      <c r="BD29" s="336"/>
      <c r="BE29" s="399"/>
      <c r="BF29" s="297"/>
      <c r="BG29" s="301"/>
      <c r="BH29" s="301"/>
      <c r="BI29" s="298"/>
      <c r="BJ29" s="335" t="str">
        <f t="shared" si="4"/>
        <v/>
      </c>
      <c r="BK29" s="336"/>
      <c r="BL29" s="336"/>
      <c r="BM29" s="399"/>
      <c r="BN29" s="384" t="str">
        <f>IF(OR(COUNT(AL29)=0,COUNT(AX29)=0),"",IF(OR((AL29+AX29)&gt;60,(AL29+AX29)=60),(BB29*DataInduk!$H$27),IF(COUNT(BF29)=0,"",BJ29*DataInduk!$H$27)))</f>
        <v/>
      </c>
      <c r="BO29" s="386"/>
      <c r="BP29" s="386"/>
      <c r="BQ29" s="385"/>
      <c r="BR29" s="297"/>
      <c r="BS29" s="301"/>
      <c r="BT29" s="301"/>
      <c r="BU29" s="298"/>
      <c r="BV29" s="297"/>
      <c r="BW29" s="298"/>
      <c r="BX29" s="118" t="str">
        <f>P2B!$BX28</f>
        <v/>
      </c>
      <c r="BY29" s="118" t="str">
        <f>P2B!$BY28</f>
        <v/>
      </c>
      <c r="BZ29" s="118" t="str">
        <f>P2B!$BZ28</f>
        <v/>
      </c>
      <c r="CA29" s="118" t="str">
        <f>P2B!$CA28</f>
        <v/>
      </c>
    </row>
    <row r="30" spans="1:79" ht="15" customHeight="1">
      <c r="A30" s="107">
        <v>21</v>
      </c>
      <c r="B30" s="253" t="str">
        <f>IF('2_F'!$B29="","",'2_F'!$B29)</f>
        <v/>
      </c>
      <c r="C30" s="254"/>
      <c r="D30" s="255"/>
      <c r="E30" s="111" t="str">
        <f>IF('2_B'!$E29="","",'2_B'!$E29)</f>
        <v/>
      </c>
      <c r="F30" s="289"/>
      <c r="G30" s="290"/>
      <c r="H30" s="288"/>
      <c r="I30" s="285"/>
      <c r="J30" s="289"/>
      <c r="K30" s="290"/>
      <c r="L30" s="288"/>
      <c r="M30" s="285"/>
      <c r="N30" s="289"/>
      <c r="O30" s="290"/>
      <c r="P30" s="288"/>
      <c r="Q30" s="285"/>
      <c r="R30" s="289"/>
      <c r="S30" s="290"/>
      <c r="T30" s="288"/>
      <c r="U30" s="285"/>
      <c r="V30" s="289"/>
      <c r="W30" s="290"/>
      <c r="X30" s="288"/>
      <c r="Y30" s="285"/>
      <c r="Z30" s="289"/>
      <c r="AA30" s="290"/>
      <c r="AB30" s="400" t="str">
        <f>KD2F!$CB30</f>
        <v/>
      </c>
      <c r="AC30" s="402"/>
      <c r="AD30" s="400" t="str">
        <f t="shared" si="0"/>
        <v/>
      </c>
      <c r="AE30" s="401"/>
      <c r="AF30" s="401"/>
      <c r="AG30" s="402"/>
      <c r="AH30" s="288"/>
      <c r="AI30" s="284"/>
      <c r="AJ30" s="284"/>
      <c r="AK30" s="285"/>
      <c r="AL30" s="403" t="str">
        <f t="shared" si="1"/>
        <v/>
      </c>
      <c r="AM30" s="404"/>
      <c r="AN30" s="404"/>
      <c r="AO30" s="405"/>
      <c r="AP30" s="406"/>
      <c r="AQ30" s="407"/>
      <c r="AR30" s="407"/>
      <c r="AS30" s="408"/>
      <c r="AT30" s="288"/>
      <c r="AU30" s="284"/>
      <c r="AV30" s="284"/>
      <c r="AW30" s="285"/>
      <c r="AX30" s="392" t="str">
        <f t="shared" si="2"/>
        <v/>
      </c>
      <c r="AY30" s="393"/>
      <c r="AZ30" s="393"/>
      <c r="BA30" s="394"/>
      <c r="BB30" s="330" t="str">
        <f t="shared" si="3"/>
        <v/>
      </c>
      <c r="BC30" s="331"/>
      <c r="BD30" s="331"/>
      <c r="BE30" s="395"/>
      <c r="BF30" s="288"/>
      <c r="BG30" s="284"/>
      <c r="BH30" s="284"/>
      <c r="BI30" s="285"/>
      <c r="BJ30" s="396" t="str">
        <f t="shared" si="4"/>
        <v/>
      </c>
      <c r="BK30" s="397"/>
      <c r="BL30" s="397"/>
      <c r="BM30" s="398"/>
      <c r="BN30" s="400" t="str">
        <f>IF(OR(COUNT(AL30)=0,COUNT(AX30)=0),"",IF(OR((AL30+AX30)&gt;60,(AL30+AX30)=60),(BB30*DataInduk!$H$27),IF(COUNT(BF30)=0,"",BJ30*DataInduk!$H$27)))</f>
        <v/>
      </c>
      <c r="BO30" s="401"/>
      <c r="BP30" s="401"/>
      <c r="BQ30" s="402"/>
      <c r="BR30" s="288"/>
      <c r="BS30" s="284"/>
      <c r="BT30" s="284"/>
      <c r="BU30" s="285"/>
      <c r="BV30" s="286"/>
      <c r="BW30" s="287"/>
      <c r="BX30" s="119" t="str">
        <f>P2B!$BX29</f>
        <v/>
      </c>
      <c r="BY30" s="119" t="str">
        <f>P2B!$BY29</f>
        <v/>
      </c>
      <c r="BZ30" s="119" t="str">
        <f>P2B!$BZ29</f>
        <v/>
      </c>
      <c r="CA30" s="119" t="str">
        <f>P2B!$CA29</f>
        <v/>
      </c>
    </row>
    <row r="31" spans="1:79" ht="15" customHeight="1">
      <c r="A31" s="106">
        <v>22</v>
      </c>
      <c r="B31" s="250" t="str">
        <f>IF('2_F'!$B30="","",'2_F'!$B30)</f>
        <v/>
      </c>
      <c r="C31" s="251"/>
      <c r="D31" s="252"/>
      <c r="E31" s="110" t="str">
        <f>IF('2_B'!$E30="","",'2_B'!$E30)</f>
        <v/>
      </c>
      <c r="F31" s="299"/>
      <c r="G31" s="302"/>
      <c r="H31" s="297"/>
      <c r="I31" s="298"/>
      <c r="J31" s="299"/>
      <c r="K31" s="302"/>
      <c r="L31" s="297"/>
      <c r="M31" s="298"/>
      <c r="N31" s="299"/>
      <c r="O31" s="302"/>
      <c r="P31" s="297"/>
      <c r="Q31" s="298"/>
      <c r="R31" s="299"/>
      <c r="S31" s="302"/>
      <c r="T31" s="297"/>
      <c r="U31" s="298"/>
      <c r="V31" s="299"/>
      <c r="W31" s="302"/>
      <c r="X31" s="297"/>
      <c r="Y31" s="298"/>
      <c r="Z31" s="299"/>
      <c r="AA31" s="302"/>
      <c r="AB31" s="384" t="str">
        <f>KD2F!$CB31</f>
        <v/>
      </c>
      <c r="AC31" s="385"/>
      <c r="AD31" s="384" t="str">
        <f t="shared" si="0"/>
        <v/>
      </c>
      <c r="AE31" s="386"/>
      <c r="AF31" s="386"/>
      <c r="AG31" s="385"/>
      <c r="AH31" s="297"/>
      <c r="AI31" s="301"/>
      <c r="AJ31" s="301"/>
      <c r="AK31" s="298"/>
      <c r="AL31" s="335" t="str">
        <f t="shared" si="1"/>
        <v/>
      </c>
      <c r="AM31" s="336"/>
      <c r="AN31" s="336"/>
      <c r="AO31" s="399"/>
      <c r="AP31" s="297"/>
      <c r="AQ31" s="301"/>
      <c r="AR31" s="301"/>
      <c r="AS31" s="298"/>
      <c r="AT31" s="297"/>
      <c r="AU31" s="301"/>
      <c r="AV31" s="301"/>
      <c r="AW31" s="298"/>
      <c r="AX31" s="384" t="str">
        <f t="shared" si="2"/>
        <v/>
      </c>
      <c r="AY31" s="386"/>
      <c r="AZ31" s="386"/>
      <c r="BA31" s="385"/>
      <c r="BB31" s="335" t="str">
        <f t="shared" si="3"/>
        <v/>
      </c>
      <c r="BC31" s="336"/>
      <c r="BD31" s="336"/>
      <c r="BE31" s="399"/>
      <c r="BF31" s="297"/>
      <c r="BG31" s="301"/>
      <c r="BH31" s="301"/>
      <c r="BI31" s="298"/>
      <c r="BJ31" s="335" t="str">
        <f t="shared" si="4"/>
        <v/>
      </c>
      <c r="BK31" s="336"/>
      <c r="BL31" s="336"/>
      <c r="BM31" s="399"/>
      <c r="BN31" s="384" t="str">
        <f>IF(OR(COUNT(AL31)=0,COUNT(AX31)=0),"",IF(OR((AL31+AX31)&gt;60,(AL31+AX31)=60),(BB31*DataInduk!$H$27),IF(COUNT(BF31)=0,"",BJ31*DataInduk!$H$27)))</f>
        <v/>
      </c>
      <c r="BO31" s="386"/>
      <c r="BP31" s="386"/>
      <c r="BQ31" s="385"/>
      <c r="BR31" s="297"/>
      <c r="BS31" s="301"/>
      <c r="BT31" s="301"/>
      <c r="BU31" s="298"/>
      <c r="BV31" s="297"/>
      <c r="BW31" s="298"/>
      <c r="BX31" s="118" t="str">
        <f>P2B!$BX30</f>
        <v/>
      </c>
      <c r="BY31" s="118" t="str">
        <f>P2B!$BY30</f>
        <v/>
      </c>
      <c r="BZ31" s="118" t="str">
        <f>P2B!$BZ30</f>
        <v/>
      </c>
      <c r="CA31" s="118" t="str">
        <f>P2B!$CA30</f>
        <v/>
      </c>
    </row>
    <row r="32" spans="1:79" ht="15" customHeight="1">
      <c r="A32" s="107">
        <v>23</v>
      </c>
      <c r="B32" s="253" t="str">
        <f>IF('2_F'!$B31="","",'2_F'!$B31)</f>
        <v/>
      </c>
      <c r="C32" s="254"/>
      <c r="D32" s="255"/>
      <c r="E32" s="111" t="str">
        <f>IF('2_B'!$E31="","",'2_B'!$E31)</f>
        <v/>
      </c>
      <c r="F32" s="289"/>
      <c r="G32" s="290"/>
      <c r="H32" s="288"/>
      <c r="I32" s="285"/>
      <c r="J32" s="289"/>
      <c r="K32" s="290"/>
      <c r="L32" s="288"/>
      <c r="M32" s="285"/>
      <c r="N32" s="289"/>
      <c r="O32" s="290"/>
      <c r="P32" s="288"/>
      <c r="Q32" s="285"/>
      <c r="R32" s="289"/>
      <c r="S32" s="290"/>
      <c r="T32" s="288"/>
      <c r="U32" s="285"/>
      <c r="V32" s="289"/>
      <c r="W32" s="290"/>
      <c r="X32" s="288"/>
      <c r="Y32" s="285"/>
      <c r="Z32" s="289"/>
      <c r="AA32" s="290"/>
      <c r="AB32" s="400" t="str">
        <f>KD2F!$CB32</f>
        <v/>
      </c>
      <c r="AC32" s="402"/>
      <c r="AD32" s="400" t="str">
        <f t="shared" si="0"/>
        <v/>
      </c>
      <c r="AE32" s="401"/>
      <c r="AF32" s="401"/>
      <c r="AG32" s="402"/>
      <c r="AH32" s="288"/>
      <c r="AI32" s="284"/>
      <c r="AJ32" s="284"/>
      <c r="AK32" s="285"/>
      <c r="AL32" s="403" t="str">
        <f t="shared" si="1"/>
        <v/>
      </c>
      <c r="AM32" s="404"/>
      <c r="AN32" s="404"/>
      <c r="AO32" s="405"/>
      <c r="AP32" s="406"/>
      <c r="AQ32" s="407"/>
      <c r="AR32" s="407"/>
      <c r="AS32" s="408"/>
      <c r="AT32" s="288"/>
      <c r="AU32" s="284"/>
      <c r="AV32" s="284"/>
      <c r="AW32" s="285"/>
      <c r="AX32" s="392" t="str">
        <f t="shared" si="2"/>
        <v/>
      </c>
      <c r="AY32" s="393"/>
      <c r="AZ32" s="393"/>
      <c r="BA32" s="394"/>
      <c r="BB32" s="330" t="str">
        <f t="shared" si="3"/>
        <v/>
      </c>
      <c r="BC32" s="331"/>
      <c r="BD32" s="331"/>
      <c r="BE32" s="395"/>
      <c r="BF32" s="288"/>
      <c r="BG32" s="284"/>
      <c r="BH32" s="284"/>
      <c r="BI32" s="285"/>
      <c r="BJ32" s="396" t="str">
        <f t="shared" si="4"/>
        <v/>
      </c>
      <c r="BK32" s="397"/>
      <c r="BL32" s="397"/>
      <c r="BM32" s="398"/>
      <c r="BN32" s="400" t="str">
        <f>IF(OR(COUNT(AL32)=0,COUNT(AX32)=0),"",IF(OR((AL32+AX32)&gt;60,(AL32+AX32)=60),(BB32*DataInduk!$H$27),IF(COUNT(BF32)=0,"",BJ32*DataInduk!$H$27)))</f>
        <v/>
      </c>
      <c r="BO32" s="401"/>
      <c r="BP32" s="401"/>
      <c r="BQ32" s="402"/>
      <c r="BR32" s="288"/>
      <c r="BS32" s="284"/>
      <c r="BT32" s="284"/>
      <c r="BU32" s="285"/>
      <c r="BV32" s="286"/>
      <c r="BW32" s="287"/>
      <c r="BX32" s="119" t="str">
        <f>P2B!$BX31</f>
        <v/>
      </c>
      <c r="BY32" s="119" t="str">
        <f>P2B!$BY31</f>
        <v/>
      </c>
      <c r="BZ32" s="119" t="str">
        <f>P2B!$BZ31</f>
        <v/>
      </c>
      <c r="CA32" s="119" t="str">
        <f>P2B!$CA31</f>
        <v/>
      </c>
    </row>
    <row r="33" spans="1:79" ht="15" customHeight="1">
      <c r="A33" s="106">
        <v>24</v>
      </c>
      <c r="B33" s="250" t="str">
        <f>IF('2_F'!$B32="","",'2_F'!$B32)</f>
        <v/>
      </c>
      <c r="C33" s="251"/>
      <c r="D33" s="252"/>
      <c r="E33" s="110" t="str">
        <f>IF('2_B'!$E32="","",'2_B'!$E32)</f>
        <v/>
      </c>
      <c r="F33" s="299"/>
      <c r="G33" s="302"/>
      <c r="H33" s="297"/>
      <c r="I33" s="298"/>
      <c r="J33" s="299"/>
      <c r="K33" s="302"/>
      <c r="L33" s="297"/>
      <c r="M33" s="298"/>
      <c r="N33" s="299"/>
      <c r="O33" s="302"/>
      <c r="P33" s="297"/>
      <c r="Q33" s="298"/>
      <c r="R33" s="299"/>
      <c r="S33" s="302"/>
      <c r="T33" s="297"/>
      <c r="U33" s="298"/>
      <c r="V33" s="299"/>
      <c r="W33" s="302"/>
      <c r="X33" s="297"/>
      <c r="Y33" s="298"/>
      <c r="Z33" s="299"/>
      <c r="AA33" s="302"/>
      <c r="AB33" s="384" t="str">
        <f>KD2F!$CB33</f>
        <v/>
      </c>
      <c r="AC33" s="385"/>
      <c r="AD33" s="384" t="str">
        <f t="shared" si="0"/>
        <v/>
      </c>
      <c r="AE33" s="386"/>
      <c r="AF33" s="386"/>
      <c r="AG33" s="385"/>
      <c r="AH33" s="297"/>
      <c r="AI33" s="301"/>
      <c r="AJ33" s="301"/>
      <c r="AK33" s="298"/>
      <c r="AL33" s="335" t="str">
        <f t="shared" si="1"/>
        <v/>
      </c>
      <c r="AM33" s="336"/>
      <c r="AN33" s="336"/>
      <c r="AO33" s="399"/>
      <c r="AP33" s="297"/>
      <c r="AQ33" s="301"/>
      <c r="AR33" s="301"/>
      <c r="AS33" s="298"/>
      <c r="AT33" s="297"/>
      <c r="AU33" s="301"/>
      <c r="AV33" s="301"/>
      <c r="AW33" s="298"/>
      <c r="AX33" s="384" t="str">
        <f t="shared" si="2"/>
        <v/>
      </c>
      <c r="AY33" s="386"/>
      <c r="AZ33" s="386"/>
      <c r="BA33" s="385"/>
      <c r="BB33" s="335" t="str">
        <f t="shared" si="3"/>
        <v/>
      </c>
      <c r="BC33" s="336"/>
      <c r="BD33" s="336"/>
      <c r="BE33" s="399"/>
      <c r="BF33" s="297"/>
      <c r="BG33" s="301"/>
      <c r="BH33" s="301"/>
      <c r="BI33" s="298"/>
      <c r="BJ33" s="335" t="str">
        <f t="shared" si="4"/>
        <v/>
      </c>
      <c r="BK33" s="336"/>
      <c r="BL33" s="336"/>
      <c r="BM33" s="399"/>
      <c r="BN33" s="384" t="str">
        <f>IF(OR(COUNT(AL33)=0,COUNT(AX33)=0),"",IF(OR((AL33+AX33)&gt;60,(AL33+AX33)=60),(BB33*DataInduk!$H$27),IF(COUNT(BF33)=0,"",BJ33*DataInduk!$H$27)))</f>
        <v/>
      </c>
      <c r="BO33" s="386"/>
      <c r="BP33" s="386"/>
      <c r="BQ33" s="385"/>
      <c r="BR33" s="297"/>
      <c r="BS33" s="301"/>
      <c r="BT33" s="301"/>
      <c r="BU33" s="298"/>
      <c r="BV33" s="297"/>
      <c r="BW33" s="298"/>
      <c r="BX33" s="118" t="str">
        <f>P2B!$BX32</f>
        <v/>
      </c>
      <c r="BY33" s="118" t="str">
        <f>P2B!$BY32</f>
        <v/>
      </c>
      <c r="BZ33" s="118" t="str">
        <f>P2B!$BZ32</f>
        <v/>
      </c>
      <c r="CA33" s="118" t="str">
        <f>P2B!$CA32</f>
        <v/>
      </c>
    </row>
    <row r="34" spans="1:79" ht="15" customHeight="1">
      <c r="A34" s="107">
        <v>25</v>
      </c>
      <c r="B34" s="253" t="str">
        <f>IF('2_F'!$B33="","",'2_F'!$B33)</f>
        <v/>
      </c>
      <c r="C34" s="254"/>
      <c r="D34" s="255"/>
      <c r="E34" s="111" t="str">
        <f>IF('2_B'!$E33="","",'2_B'!$E33)</f>
        <v/>
      </c>
      <c r="F34" s="289"/>
      <c r="G34" s="290"/>
      <c r="H34" s="288"/>
      <c r="I34" s="285"/>
      <c r="J34" s="289"/>
      <c r="K34" s="290"/>
      <c r="L34" s="288"/>
      <c r="M34" s="285"/>
      <c r="N34" s="289"/>
      <c r="O34" s="290"/>
      <c r="P34" s="288"/>
      <c r="Q34" s="285"/>
      <c r="R34" s="289"/>
      <c r="S34" s="290"/>
      <c r="T34" s="288"/>
      <c r="U34" s="285"/>
      <c r="V34" s="289"/>
      <c r="W34" s="290"/>
      <c r="X34" s="288"/>
      <c r="Y34" s="285"/>
      <c r="Z34" s="289"/>
      <c r="AA34" s="290"/>
      <c r="AB34" s="400" t="str">
        <f>KD2F!$CB34</f>
        <v/>
      </c>
      <c r="AC34" s="402"/>
      <c r="AD34" s="400" t="str">
        <f t="shared" si="0"/>
        <v/>
      </c>
      <c r="AE34" s="401"/>
      <c r="AF34" s="401"/>
      <c r="AG34" s="402"/>
      <c r="AH34" s="288"/>
      <c r="AI34" s="284"/>
      <c r="AJ34" s="284"/>
      <c r="AK34" s="285"/>
      <c r="AL34" s="403" t="str">
        <f t="shared" si="1"/>
        <v/>
      </c>
      <c r="AM34" s="404"/>
      <c r="AN34" s="404"/>
      <c r="AO34" s="405"/>
      <c r="AP34" s="406"/>
      <c r="AQ34" s="407"/>
      <c r="AR34" s="407"/>
      <c r="AS34" s="408"/>
      <c r="AT34" s="288"/>
      <c r="AU34" s="284"/>
      <c r="AV34" s="284"/>
      <c r="AW34" s="285"/>
      <c r="AX34" s="392" t="str">
        <f t="shared" si="2"/>
        <v/>
      </c>
      <c r="AY34" s="393"/>
      <c r="AZ34" s="393"/>
      <c r="BA34" s="394"/>
      <c r="BB34" s="330" t="str">
        <f t="shared" si="3"/>
        <v/>
      </c>
      <c r="BC34" s="331"/>
      <c r="BD34" s="331"/>
      <c r="BE34" s="395"/>
      <c r="BF34" s="288"/>
      <c r="BG34" s="284"/>
      <c r="BH34" s="284"/>
      <c r="BI34" s="285"/>
      <c r="BJ34" s="396" t="str">
        <f t="shared" si="4"/>
        <v/>
      </c>
      <c r="BK34" s="397"/>
      <c r="BL34" s="397"/>
      <c r="BM34" s="398"/>
      <c r="BN34" s="400" t="str">
        <f>IF(OR(COUNT(AL34)=0,COUNT(AX34)=0),"",IF(OR((AL34+AX34)&gt;60,(AL34+AX34)=60),(BB34*DataInduk!$H$27),IF(COUNT(BF34)=0,"",BJ34*DataInduk!$H$27)))</f>
        <v/>
      </c>
      <c r="BO34" s="401"/>
      <c r="BP34" s="401"/>
      <c r="BQ34" s="402"/>
      <c r="BR34" s="288"/>
      <c r="BS34" s="284"/>
      <c r="BT34" s="284"/>
      <c r="BU34" s="285"/>
      <c r="BV34" s="286"/>
      <c r="BW34" s="287"/>
      <c r="BX34" s="119" t="str">
        <f>P2B!$BX33</f>
        <v/>
      </c>
      <c r="BY34" s="119" t="str">
        <f>P2B!$BY33</f>
        <v/>
      </c>
      <c r="BZ34" s="119" t="str">
        <f>P2B!$BZ33</f>
        <v/>
      </c>
      <c r="CA34" s="119" t="str">
        <f>P2B!$CA33</f>
        <v/>
      </c>
    </row>
    <row r="35" spans="1:79" ht="15" customHeight="1">
      <c r="A35" s="106">
        <v>26</v>
      </c>
      <c r="B35" s="250" t="str">
        <f>IF('2_F'!$B34="","",'2_F'!$B34)</f>
        <v/>
      </c>
      <c r="C35" s="251"/>
      <c r="D35" s="252"/>
      <c r="E35" s="110" t="str">
        <f>IF('2_B'!$E34="","",'2_B'!$E34)</f>
        <v/>
      </c>
      <c r="F35" s="299"/>
      <c r="G35" s="302"/>
      <c r="H35" s="297"/>
      <c r="I35" s="298"/>
      <c r="J35" s="299"/>
      <c r="K35" s="302"/>
      <c r="L35" s="297"/>
      <c r="M35" s="298"/>
      <c r="N35" s="299"/>
      <c r="O35" s="302"/>
      <c r="P35" s="297"/>
      <c r="Q35" s="298"/>
      <c r="R35" s="299"/>
      <c r="S35" s="302"/>
      <c r="T35" s="297"/>
      <c r="U35" s="298"/>
      <c r="V35" s="299"/>
      <c r="W35" s="302"/>
      <c r="X35" s="297"/>
      <c r="Y35" s="298"/>
      <c r="Z35" s="299"/>
      <c r="AA35" s="302"/>
      <c r="AB35" s="384" t="str">
        <f>KD2F!$CB35</f>
        <v/>
      </c>
      <c r="AC35" s="385"/>
      <c r="AD35" s="384" t="str">
        <f t="shared" si="0"/>
        <v/>
      </c>
      <c r="AE35" s="386"/>
      <c r="AF35" s="386"/>
      <c r="AG35" s="385"/>
      <c r="AH35" s="297"/>
      <c r="AI35" s="301"/>
      <c r="AJ35" s="301"/>
      <c r="AK35" s="298"/>
      <c r="AL35" s="335" t="str">
        <f t="shared" si="1"/>
        <v/>
      </c>
      <c r="AM35" s="336"/>
      <c r="AN35" s="336"/>
      <c r="AO35" s="399"/>
      <c r="AP35" s="297"/>
      <c r="AQ35" s="301"/>
      <c r="AR35" s="301"/>
      <c r="AS35" s="298"/>
      <c r="AT35" s="297"/>
      <c r="AU35" s="301"/>
      <c r="AV35" s="301"/>
      <c r="AW35" s="298"/>
      <c r="AX35" s="384" t="str">
        <f t="shared" si="2"/>
        <v/>
      </c>
      <c r="AY35" s="386"/>
      <c r="AZ35" s="386"/>
      <c r="BA35" s="385"/>
      <c r="BB35" s="335" t="str">
        <f t="shared" si="3"/>
        <v/>
      </c>
      <c r="BC35" s="336"/>
      <c r="BD35" s="336"/>
      <c r="BE35" s="399"/>
      <c r="BF35" s="297"/>
      <c r="BG35" s="301"/>
      <c r="BH35" s="301"/>
      <c r="BI35" s="298"/>
      <c r="BJ35" s="335" t="str">
        <f t="shared" si="4"/>
        <v/>
      </c>
      <c r="BK35" s="336"/>
      <c r="BL35" s="336"/>
      <c r="BM35" s="399"/>
      <c r="BN35" s="384" t="str">
        <f>IF(OR(COUNT(AL35)=0,COUNT(AX35)=0),"",IF(OR((AL35+AX35)&gt;60,(AL35+AX35)=60),(BB35*DataInduk!$H$27),IF(COUNT(BF35)=0,"",BJ35*DataInduk!$H$27)))</f>
        <v/>
      </c>
      <c r="BO35" s="386"/>
      <c r="BP35" s="386"/>
      <c r="BQ35" s="385"/>
      <c r="BR35" s="297"/>
      <c r="BS35" s="301"/>
      <c r="BT35" s="301"/>
      <c r="BU35" s="298"/>
      <c r="BV35" s="297"/>
      <c r="BW35" s="298"/>
      <c r="BX35" s="118" t="str">
        <f>P2B!$BX34</f>
        <v/>
      </c>
      <c r="BY35" s="118" t="str">
        <f>P2B!$BY34</f>
        <v/>
      </c>
      <c r="BZ35" s="118" t="str">
        <f>P2B!$BZ34</f>
        <v/>
      </c>
      <c r="CA35" s="118" t="str">
        <f>P2B!$CA34</f>
        <v/>
      </c>
    </row>
    <row r="36" spans="1:79" ht="15" customHeight="1">
      <c r="A36" s="107">
        <v>27</v>
      </c>
      <c r="B36" s="253" t="str">
        <f>IF('2_F'!$B35="","",'2_F'!$B35)</f>
        <v/>
      </c>
      <c r="C36" s="254"/>
      <c r="D36" s="255"/>
      <c r="E36" s="111" t="str">
        <f>IF('2_B'!$E35="","",'2_B'!$E35)</f>
        <v/>
      </c>
      <c r="F36" s="289"/>
      <c r="G36" s="290"/>
      <c r="H36" s="288"/>
      <c r="I36" s="285"/>
      <c r="J36" s="289"/>
      <c r="K36" s="290"/>
      <c r="L36" s="288"/>
      <c r="M36" s="285"/>
      <c r="N36" s="289"/>
      <c r="O36" s="290"/>
      <c r="P36" s="288"/>
      <c r="Q36" s="285"/>
      <c r="R36" s="289"/>
      <c r="S36" s="290"/>
      <c r="T36" s="288"/>
      <c r="U36" s="285"/>
      <c r="V36" s="289"/>
      <c r="W36" s="290"/>
      <c r="X36" s="288"/>
      <c r="Y36" s="285"/>
      <c r="Z36" s="289"/>
      <c r="AA36" s="290"/>
      <c r="AB36" s="400" t="str">
        <f>KD2F!$CB36</f>
        <v/>
      </c>
      <c r="AC36" s="402"/>
      <c r="AD36" s="400" t="str">
        <f t="shared" si="0"/>
        <v/>
      </c>
      <c r="AE36" s="401"/>
      <c r="AF36" s="401"/>
      <c r="AG36" s="402"/>
      <c r="AH36" s="288"/>
      <c r="AI36" s="284"/>
      <c r="AJ36" s="284"/>
      <c r="AK36" s="285"/>
      <c r="AL36" s="403" t="str">
        <f t="shared" si="1"/>
        <v/>
      </c>
      <c r="AM36" s="404"/>
      <c r="AN36" s="404"/>
      <c r="AO36" s="405"/>
      <c r="AP36" s="406"/>
      <c r="AQ36" s="407"/>
      <c r="AR36" s="407"/>
      <c r="AS36" s="408"/>
      <c r="AT36" s="288"/>
      <c r="AU36" s="284"/>
      <c r="AV36" s="284"/>
      <c r="AW36" s="285"/>
      <c r="AX36" s="392" t="str">
        <f t="shared" si="2"/>
        <v/>
      </c>
      <c r="AY36" s="393"/>
      <c r="AZ36" s="393"/>
      <c r="BA36" s="394"/>
      <c r="BB36" s="330" t="str">
        <f t="shared" si="3"/>
        <v/>
      </c>
      <c r="BC36" s="331"/>
      <c r="BD36" s="331"/>
      <c r="BE36" s="395"/>
      <c r="BF36" s="288"/>
      <c r="BG36" s="284"/>
      <c r="BH36" s="284"/>
      <c r="BI36" s="285"/>
      <c r="BJ36" s="396" t="str">
        <f t="shared" si="4"/>
        <v/>
      </c>
      <c r="BK36" s="397"/>
      <c r="BL36" s="397"/>
      <c r="BM36" s="398"/>
      <c r="BN36" s="400" t="str">
        <f>IF(OR(COUNT(AL36)=0,COUNT(AX36)=0),"",IF(OR((AL36+AX36)&gt;60,(AL36+AX36)=60),(BB36*DataInduk!$H$27),IF(COUNT(BF36)=0,"",BJ36*DataInduk!$H$27)))</f>
        <v/>
      </c>
      <c r="BO36" s="401"/>
      <c r="BP36" s="401"/>
      <c r="BQ36" s="402"/>
      <c r="BR36" s="288"/>
      <c r="BS36" s="284"/>
      <c r="BT36" s="284"/>
      <c r="BU36" s="285"/>
      <c r="BV36" s="286"/>
      <c r="BW36" s="287"/>
      <c r="BX36" s="119" t="str">
        <f>P2B!$BX35</f>
        <v/>
      </c>
      <c r="BY36" s="119" t="str">
        <f>P2B!$BY35</f>
        <v/>
      </c>
      <c r="BZ36" s="119" t="str">
        <f>P2B!$BZ35</f>
        <v/>
      </c>
      <c r="CA36" s="119" t="str">
        <f>P2B!$CA35</f>
        <v/>
      </c>
    </row>
    <row r="37" spans="1:79" ht="15" customHeight="1">
      <c r="A37" s="106">
        <v>28</v>
      </c>
      <c r="B37" s="250" t="str">
        <f>IF('2_F'!$B36="","",'2_F'!$B36)</f>
        <v/>
      </c>
      <c r="C37" s="251"/>
      <c r="D37" s="252"/>
      <c r="E37" s="110" t="str">
        <f>IF('2_B'!$E36="","",'2_B'!$E36)</f>
        <v/>
      </c>
      <c r="F37" s="299"/>
      <c r="G37" s="302"/>
      <c r="H37" s="297"/>
      <c r="I37" s="298"/>
      <c r="J37" s="299"/>
      <c r="K37" s="302"/>
      <c r="L37" s="297"/>
      <c r="M37" s="298"/>
      <c r="N37" s="299"/>
      <c r="O37" s="302"/>
      <c r="P37" s="297"/>
      <c r="Q37" s="298"/>
      <c r="R37" s="299"/>
      <c r="S37" s="302"/>
      <c r="T37" s="297"/>
      <c r="U37" s="298"/>
      <c r="V37" s="299"/>
      <c r="W37" s="302"/>
      <c r="X37" s="297"/>
      <c r="Y37" s="298"/>
      <c r="Z37" s="299"/>
      <c r="AA37" s="302"/>
      <c r="AB37" s="384" t="str">
        <f>KD2F!$CB37</f>
        <v/>
      </c>
      <c r="AC37" s="385"/>
      <c r="AD37" s="384" t="str">
        <f t="shared" si="0"/>
        <v/>
      </c>
      <c r="AE37" s="386"/>
      <c r="AF37" s="386"/>
      <c r="AG37" s="385"/>
      <c r="AH37" s="297"/>
      <c r="AI37" s="301"/>
      <c r="AJ37" s="301"/>
      <c r="AK37" s="298"/>
      <c r="AL37" s="335" t="str">
        <f t="shared" si="1"/>
        <v/>
      </c>
      <c r="AM37" s="336"/>
      <c r="AN37" s="336"/>
      <c r="AO37" s="399"/>
      <c r="AP37" s="297"/>
      <c r="AQ37" s="301"/>
      <c r="AR37" s="301"/>
      <c r="AS37" s="298"/>
      <c r="AT37" s="297"/>
      <c r="AU37" s="301"/>
      <c r="AV37" s="301"/>
      <c r="AW37" s="298"/>
      <c r="AX37" s="384" t="str">
        <f t="shared" si="2"/>
        <v/>
      </c>
      <c r="AY37" s="386"/>
      <c r="AZ37" s="386"/>
      <c r="BA37" s="385"/>
      <c r="BB37" s="335" t="str">
        <f t="shared" si="3"/>
        <v/>
      </c>
      <c r="BC37" s="336"/>
      <c r="BD37" s="336"/>
      <c r="BE37" s="399"/>
      <c r="BF37" s="297"/>
      <c r="BG37" s="301"/>
      <c r="BH37" s="301"/>
      <c r="BI37" s="298"/>
      <c r="BJ37" s="335" t="str">
        <f t="shared" si="4"/>
        <v/>
      </c>
      <c r="BK37" s="336"/>
      <c r="BL37" s="336"/>
      <c r="BM37" s="399"/>
      <c r="BN37" s="384" t="str">
        <f>IF(OR(COUNT(AL37)=0,COUNT(AX37)=0),"",IF(OR((AL37+AX37)&gt;60,(AL37+AX37)=60),(BB37*DataInduk!$H$27),IF(COUNT(BF37)=0,"",BJ37*DataInduk!$H$27)))</f>
        <v/>
      </c>
      <c r="BO37" s="386"/>
      <c r="BP37" s="386"/>
      <c r="BQ37" s="385"/>
      <c r="BR37" s="297"/>
      <c r="BS37" s="301"/>
      <c r="BT37" s="301"/>
      <c r="BU37" s="298"/>
      <c r="BV37" s="297"/>
      <c r="BW37" s="298"/>
      <c r="BX37" s="118" t="str">
        <f>P2B!$BX36</f>
        <v/>
      </c>
      <c r="BY37" s="118" t="str">
        <f>P2B!$BY36</f>
        <v/>
      </c>
      <c r="BZ37" s="118" t="str">
        <f>P2B!$BZ36</f>
        <v/>
      </c>
      <c r="CA37" s="118" t="str">
        <f>P2B!$CA36</f>
        <v/>
      </c>
    </row>
    <row r="38" spans="1:79">
      <c r="A38" s="107">
        <v>29</v>
      </c>
      <c r="B38" s="253" t="str">
        <f>IF('2_F'!$B37="","",'2_F'!$B37)</f>
        <v/>
      </c>
      <c r="C38" s="254"/>
      <c r="D38" s="255"/>
      <c r="E38" s="111" t="str">
        <f>IF('2_B'!$E37="","",'2_B'!$E37)</f>
        <v/>
      </c>
      <c r="F38" s="289"/>
      <c r="G38" s="290"/>
      <c r="H38" s="288"/>
      <c r="I38" s="285"/>
      <c r="J38" s="289"/>
      <c r="K38" s="290"/>
      <c r="L38" s="288"/>
      <c r="M38" s="285"/>
      <c r="N38" s="289"/>
      <c r="O38" s="290"/>
      <c r="P38" s="288"/>
      <c r="Q38" s="285"/>
      <c r="R38" s="289"/>
      <c r="S38" s="290"/>
      <c r="T38" s="288"/>
      <c r="U38" s="285"/>
      <c r="V38" s="289"/>
      <c r="W38" s="290"/>
      <c r="X38" s="288"/>
      <c r="Y38" s="285"/>
      <c r="Z38" s="289"/>
      <c r="AA38" s="290"/>
      <c r="AB38" s="400" t="str">
        <f>KD2F!$CB38</f>
        <v/>
      </c>
      <c r="AC38" s="402"/>
      <c r="AD38" s="400" t="str">
        <f t="shared" si="0"/>
        <v/>
      </c>
      <c r="AE38" s="401"/>
      <c r="AF38" s="401"/>
      <c r="AG38" s="402"/>
      <c r="AH38" s="288"/>
      <c r="AI38" s="284"/>
      <c r="AJ38" s="284"/>
      <c r="AK38" s="285"/>
      <c r="AL38" s="403" t="str">
        <f t="shared" si="1"/>
        <v/>
      </c>
      <c r="AM38" s="404"/>
      <c r="AN38" s="404"/>
      <c r="AO38" s="405"/>
      <c r="AP38" s="406"/>
      <c r="AQ38" s="407"/>
      <c r="AR38" s="407"/>
      <c r="AS38" s="408"/>
      <c r="AT38" s="288"/>
      <c r="AU38" s="284"/>
      <c r="AV38" s="284"/>
      <c r="AW38" s="285"/>
      <c r="AX38" s="392" t="str">
        <f t="shared" si="2"/>
        <v/>
      </c>
      <c r="AY38" s="393"/>
      <c r="AZ38" s="393"/>
      <c r="BA38" s="394"/>
      <c r="BB38" s="330" t="str">
        <f t="shared" si="3"/>
        <v/>
      </c>
      <c r="BC38" s="331"/>
      <c r="BD38" s="331"/>
      <c r="BE38" s="395"/>
      <c r="BF38" s="288"/>
      <c r="BG38" s="284"/>
      <c r="BH38" s="284"/>
      <c r="BI38" s="285"/>
      <c r="BJ38" s="396" t="str">
        <f t="shared" si="4"/>
        <v/>
      </c>
      <c r="BK38" s="397"/>
      <c r="BL38" s="397"/>
      <c r="BM38" s="398"/>
      <c r="BN38" s="400" t="str">
        <f>IF(OR(COUNT(AL38)=0,COUNT(AX38)=0),"",IF(OR((AL38+AX38)&gt;60,(AL38+AX38)=60),(BB38*DataInduk!$H$27),IF(COUNT(BF38)=0,"",BJ38*DataInduk!$H$27)))</f>
        <v/>
      </c>
      <c r="BO38" s="401"/>
      <c r="BP38" s="401"/>
      <c r="BQ38" s="402"/>
      <c r="BR38" s="288"/>
      <c r="BS38" s="284"/>
      <c r="BT38" s="284"/>
      <c r="BU38" s="285"/>
      <c r="BV38" s="286"/>
      <c r="BW38" s="287"/>
      <c r="BX38" s="119" t="str">
        <f>P2B!$BX37</f>
        <v/>
      </c>
      <c r="BY38" s="119" t="str">
        <f>P2B!$BY37</f>
        <v/>
      </c>
      <c r="BZ38" s="119" t="str">
        <f>P2B!$BZ37</f>
        <v/>
      </c>
      <c r="CA38" s="119" t="str">
        <f>P2B!$CA37</f>
        <v/>
      </c>
    </row>
    <row r="39" spans="1:79">
      <c r="A39" s="106">
        <v>30</v>
      </c>
      <c r="B39" s="250" t="str">
        <f>IF('2_F'!$B38="","",'2_F'!$B38)</f>
        <v/>
      </c>
      <c r="C39" s="251"/>
      <c r="D39" s="252"/>
      <c r="E39" s="110" t="str">
        <f>IF('2_B'!$E38="","",'2_B'!$E38)</f>
        <v/>
      </c>
      <c r="F39" s="299"/>
      <c r="G39" s="302"/>
      <c r="H39" s="297"/>
      <c r="I39" s="298"/>
      <c r="J39" s="299"/>
      <c r="K39" s="302"/>
      <c r="L39" s="297"/>
      <c r="M39" s="298"/>
      <c r="N39" s="299"/>
      <c r="O39" s="302"/>
      <c r="P39" s="297"/>
      <c r="Q39" s="298"/>
      <c r="R39" s="299"/>
      <c r="S39" s="302"/>
      <c r="T39" s="297"/>
      <c r="U39" s="298"/>
      <c r="V39" s="299"/>
      <c r="W39" s="302"/>
      <c r="X39" s="297"/>
      <c r="Y39" s="298"/>
      <c r="Z39" s="299"/>
      <c r="AA39" s="302"/>
      <c r="AB39" s="384" t="str">
        <f>KD2F!$CB39</f>
        <v/>
      </c>
      <c r="AC39" s="385"/>
      <c r="AD39" s="384" t="str">
        <f t="shared" si="0"/>
        <v/>
      </c>
      <c r="AE39" s="386"/>
      <c r="AF39" s="386"/>
      <c r="AG39" s="385"/>
      <c r="AH39" s="297"/>
      <c r="AI39" s="301"/>
      <c r="AJ39" s="301"/>
      <c r="AK39" s="298"/>
      <c r="AL39" s="335" t="str">
        <f t="shared" si="1"/>
        <v/>
      </c>
      <c r="AM39" s="336"/>
      <c r="AN39" s="336"/>
      <c r="AO39" s="399"/>
      <c r="AP39" s="297"/>
      <c r="AQ39" s="301"/>
      <c r="AR39" s="301"/>
      <c r="AS39" s="298"/>
      <c r="AT39" s="297"/>
      <c r="AU39" s="301"/>
      <c r="AV39" s="301"/>
      <c r="AW39" s="298"/>
      <c r="AX39" s="384" t="str">
        <f t="shared" si="2"/>
        <v/>
      </c>
      <c r="AY39" s="386"/>
      <c r="AZ39" s="386"/>
      <c r="BA39" s="385"/>
      <c r="BB39" s="335" t="str">
        <f t="shared" si="3"/>
        <v/>
      </c>
      <c r="BC39" s="336"/>
      <c r="BD39" s="336"/>
      <c r="BE39" s="399"/>
      <c r="BF39" s="297"/>
      <c r="BG39" s="301"/>
      <c r="BH39" s="301"/>
      <c r="BI39" s="298"/>
      <c r="BJ39" s="335" t="str">
        <f t="shared" si="4"/>
        <v/>
      </c>
      <c r="BK39" s="336"/>
      <c r="BL39" s="336"/>
      <c r="BM39" s="399"/>
      <c r="BN39" s="384" t="str">
        <f>IF(OR(COUNT(AL39)=0,COUNT(AX39)=0),"",IF(OR((AL39+AX39)&gt;60,(AL39+AX39)=60),(BB39*DataInduk!$H$27),IF(COUNT(BF39)=0,"",BJ39*DataInduk!$H$27)))</f>
        <v/>
      </c>
      <c r="BO39" s="386"/>
      <c r="BP39" s="386"/>
      <c r="BQ39" s="385"/>
      <c r="BR39" s="297"/>
      <c r="BS39" s="301"/>
      <c r="BT39" s="301"/>
      <c r="BU39" s="298"/>
      <c r="BV39" s="297"/>
      <c r="BW39" s="298"/>
      <c r="BX39" s="118" t="str">
        <f>P2B!$BX38</f>
        <v/>
      </c>
      <c r="BY39" s="118" t="str">
        <f>P2B!$BY38</f>
        <v/>
      </c>
      <c r="BZ39" s="118" t="str">
        <f>P2B!$BZ38</f>
        <v/>
      </c>
      <c r="CA39" s="118" t="str">
        <f>P2B!$CA38</f>
        <v/>
      </c>
    </row>
    <row r="40" spans="1:79">
      <c r="A40" s="107">
        <v>31</v>
      </c>
      <c r="B40" s="253" t="str">
        <f>IF('2_F'!$B39="","",'2_F'!$B39)</f>
        <v/>
      </c>
      <c r="C40" s="254"/>
      <c r="D40" s="255"/>
      <c r="E40" s="111" t="str">
        <f>IF('2_B'!$E39="","",'2_B'!$E39)</f>
        <v/>
      </c>
      <c r="F40" s="289"/>
      <c r="G40" s="290"/>
      <c r="H40" s="288"/>
      <c r="I40" s="285"/>
      <c r="J40" s="289"/>
      <c r="K40" s="290"/>
      <c r="L40" s="288"/>
      <c r="M40" s="285"/>
      <c r="N40" s="289"/>
      <c r="O40" s="290"/>
      <c r="P40" s="288"/>
      <c r="Q40" s="285"/>
      <c r="R40" s="289"/>
      <c r="S40" s="290"/>
      <c r="T40" s="288"/>
      <c r="U40" s="285"/>
      <c r="V40" s="289"/>
      <c r="W40" s="290"/>
      <c r="X40" s="288"/>
      <c r="Y40" s="285"/>
      <c r="Z40" s="289"/>
      <c r="AA40" s="290"/>
      <c r="AB40" s="400" t="str">
        <f>KD2F!$CB40</f>
        <v/>
      </c>
      <c r="AC40" s="402"/>
      <c r="AD40" s="400" t="str">
        <f t="shared" ref="AD40:AD58" si="5">IF(COUNT(F40:AC40)=0,"",AVERAGE(F40:AC40))</f>
        <v/>
      </c>
      <c r="AE40" s="401"/>
      <c r="AF40" s="401"/>
      <c r="AG40" s="402"/>
      <c r="AH40" s="288"/>
      <c r="AI40" s="284"/>
      <c r="AJ40" s="284"/>
      <c r="AK40" s="285"/>
      <c r="AL40" s="403" t="str">
        <f t="shared" si="1"/>
        <v/>
      </c>
      <c r="AM40" s="404"/>
      <c r="AN40" s="404"/>
      <c r="AO40" s="405"/>
      <c r="AP40" s="406"/>
      <c r="AQ40" s="407"/>
      <c r="AR40" s="407"/>
      <c r="AS40" s="408"/>
      <c r="AT40" s="288"/>
      <c r="AU40" s="284"/>
      <c r="AV40" s="284"/>
      <c r="AW40" s="285"/>
      <c r="AX40" s="392" t="str">
        <f t="shared" si="2"/>
        <v/>
      </c>
      <c r="AY40" s="393"/>
      <c r="AZ40" s="393"/>
      <c r="BA40" s="394"/>
      <c r="BB40" s="330" t="str">
        <f t="shared" ref="BB40:BB42" si="6">IF(AND(COUNT(AL40)=0,COUNT(AX40)=0),"",IF(COUNT(AX40)=0,AL40,IF(COUNT(AL40)=0,AX40,AL40+AX40)))</f>
        <v/>
      </c>
      <c r="BC40" s="331"/>
      <c r="BD40" s="331"/>
      <c r="BE40" s="395"/>
      <c r="BF40" s="288"/>
      <c r="BG40" s="284"/>
      <c r="BH40" s="284"/>
      <c r="BI40" s="285"/>
      <c r="BJ40" s="396" t="str">
        <f t="shared" si="4"/>
        <v/>
      </c>
      <c r="BK40" s="397"/>
      <c r="BL40" s="397"/>
      <c r="BM40" s="398"/>
      <c r="BN40" s="400" t="str">
        <f>IF(OR(COUNT(AL40)=0,COUNT(AX40)=0),"",IF(OR((AL40+AX40)&gt;60,(AL40+AX40)=60),(BB40*DataInduk!$H$27),IF(COUNT(BF40)=0,"",BJ40*DataInduk!$H$27)))</f>
        <v/>
      </c>
      <c r="BO40" s="401"/>
      <c r="BP40" s="401"/>
      <c r="BQ40" s="402"/>
      <c r="BR40" s="288"/>
      <c r="BS40" s="284"/>
      <c r="BT40" s="284"/>
      <c r="BU40" s="285"/>
      <c r="BV40" s="286"/>
      <c r="BW40" s="287"/>
      <c r="BX40" s="119" t="str">
        <f>P2B!$BX39</f>
        <v/>
      </c>
      <c r="BY40" s="119" t="str">
        <f>P2B!$BY39</f>
        <v/>
      </c>
      <c r="BZ40" s="119" t="str">
        <f>P2B!$BZ39</f>
        <v/>
      </c>
      <c r="CA40" s="119" t="str">
        <f>P2B!$CA39</f>
        <v/>
      </c>
    </row>
    <row r="41" spans="1:79">
      <c r="A41" s="106">
        <v>32</v>
      </c>
      <c r="B41" s="250" t="str">
        <f>IF('2_F'!$B40="","",'2_F'!$B40)</f>
        <v/>
      </c>
      <c r="C41" s="251"/>
      <c r="D41" s="252"/>
      <c r="E41" s="110" t="str">
        <f>IF('2_B'!$E40="","",'2_B'!$E40)</f>
        <v/>
      </c>
      <c r="F41" s="299"/>
      <c r="G41" s="302"/>
      <c r="H41" s="297"/>
      <c r="I41" s="298"/>
      <c r="J41" s="299"/>
      <c r="K41" s="302"/>
      <c r="L41" s="297"/>
      <c r="M41" s="298"/>
      <c r="N41" s="299"/>
      <c r="O41" s="302"/>
      <c r="P41" s="297"/>
      <c r="Q41" s="298"/>
      <c r="R41" s="299"/>
      <c r="S41" s="302"/>
      <c r="T41" s="297"/>
      <c r="U41" s="298"/>
      <c r="V41" s="299"/>
      <c r="W41" s="302"/>
      <c r="X41" s="297"/>
      <c r="Y41" s="298"/>
      <c r="Z41" s="299"/>
      <c r="AA41" s="302"/>
      <c r="AB41" s="384" t="str">
        <f>KD2F!$CB41</f>
        <v/>
      </c>
      <c r="AC41" s="385"/>
      <c r="AD41" s="384" t="str">
        <f t="shared" si="5"/>
        <v/>
      </c>
      <c r="AE41" s="386"/>
      <c r="AF41" s="386"/>
      <c r="AG41" s="385"/>
      <c r="AH41" s="297"/>
      <c r="AI41" s="301"/>
      <c r="AJ41" s="301"/>
      <c r="AK41" s="298"/>
      <c r="AL41" s="335" t="str">
        <f t="shared" si="1"/>
        <v/>
      </c>
      <c r="AM41" s="336"/>
      <c r="AN41" s="336"/>
      <c r="AO41" s="399"/>
      <c r="AP41" s="297"/>
      <c r="AQ41" s="301"/>
      <c r="AR41" s="301"/>
      <c r="AS41" s="298"/>
      <c r="AT41" s="297"/>
      <c r="AU41" s="301"/>
      <c r="AV41" s="301"/>
      <c r="AW41" s="298"/>
      <c r="AX41" s="384" t="str">
        <f t="shared" si="2"/>
        <v/>
      </c>
      <c r="AY41" s="386"/>
      <c r="AZ41" s="386"/>
      <c r="BA41" s="385"/>
      <c r="BB41" s="335" t="str">
        <f t="shared" si="6"/>
        <v/>
      </c>
      <c r="BC41" s="336"/>
      <c r="BD41" s="336"/>
      <c r="BE41" s="399"/>
      <c r="BF41" s="297"/>
      <c r="BG41" s="301"/>
      <c r="BH41" s="301"/>
      <c r="BI41" s="298"/>
      <c r="BJ41" s="335" t="str">
        <f t="shared" si="4"/>
        <v/>
      </c>
      <c r="BK41" s="336"/>
      <c r="BL41" s="336"/>
      <c r="BM41" s="399"/>
      <c r="BN41" s="384" t="str">
        <f>IF(OR(COUNT(AL41)=0,COUNT(AX41)=0),"",IF(OR((AL41+AX41)&gt;60,(AL41+AX41)=60),(BB41*DataInduk!$H$27),IF(COUNT(BF41)=0,"",BJ41*DataInduk!$H$27)))</f>
        <v/>
      </c>
      <c r="BO41" s="386"/>
      <c r="BP41" s="386"/>
      <c r="BQ41" s="385"/>
      <c r="BR41" s="297"/>
      <c r="BS41" s="301"/>
      <c r="BT41" s="301"/>
      <c r="BU41" s="298"/>
      <c r="BV41" s="297"/>
      <c r="BW41" s="298"/>
      <c r="BX41" s="118" t="str">
        <f>P2B!$BX40</f>
        <v/>
      </c>
      <c r="BY41" s="118" t="str">
        <f>P2B!$BY40</f>
        <v/>
      </c>
      <c r="BZ41" s="118" t="str">
        <f>P2B!$BZ40</f>
        <v/>
      </c>
      <c r="CA41" s="118" t="str">
        <f>P2B!$CA40</f>
        <v/>
      </c>
    </row>
    <row r="42" spans="1:79">
      <c r="A42" s="107">
        <v>33</v>
      </c>
      <c r="B42" s="253" t="str">
        <f>IF('2_F'!$B41="","",'2_F'!$B41)</f>
        <v/>
      </c>
      <c r="C42" s="254"/>
      <c r="D42" s="255"/>
      <c r="E42" s="111" t="str">
        <f>IF('2_B'!$E41="","",'2_B'!$E41)</f>
        <v/>
      </c>
      <c r="F42" s="289"/>
      <c r="G42" s="290"/>
      <c r="H42" s="288"/>
      <c r="I42" s="285"/>
      <c r="J42" s="289"/>
      <c r="K42" s="290"/>
      <c r="L42" s="288"/>
      <c r="M42" s="285"/>
      <c r="N42" s="289"/>
      <c r="O42" s="290"/>
      <c r="P42" s="288"/>
      <c r="Q42" s="285"/>
      <c r="R42" s="289"/>
      <c r="S42" s="290"/>
      <c r="T42" s="288"/>
      <c r="U42" s="285"/>
      <c r="V42" s="289"/>
      <c r="W42" s="290"/>
      <c r="X42" s="288"/>
      <c r="Y42" s="285"/>
      <c r="Z42" s="289"/>
      <c r="AA42" s="290"/>
      <c r="AB42" s="400" t="str">
        <f>KD2F!$CB42</f>
        <v/>
      </c>
      <c r="AC42" s="402"/>
      <c r="AD42" s="400" t="str">
        <f t="shared" si="5"/>
        <v/>
      </c>
      <c r="AE42" s="401"/>
      <c r="AF42" s="401"/>
      <c r="AG42" s="402"/>
      <c r="AH42" s="288"/>
      <c r="AI42" s="284"/>
      <c r="AJ42" s="284"/>
      <c r="AK42" s="285"/>
      <c r="AL42" s="403" t="str">
        <f t="shared" si="1"/>
        <v/>
      </c>
      <c r="AM42" s="404"/>
      <c r="AN42" s="404"/>
      <c r="AO42" s="405"/>
      <c r="AP42" s="406"/>
      <c r="AQ42" s="407"/>
      <c r="AR42" s="407"/>
      <c r="AS42" s="408"/>
      <c r="AT42" s="288"/>
      <c r="AU42" s="284"/>
      <c r="AV42" s="284"/>
      <c r="AW42" s="285"/>
      <c r="AX42" s="392" t="str">
        <f t="shared" si="2"/>
        <v/>
      </c>
      <c r="AY42" s="393"/>
      <c r="AZ42" s="393"/>
      <c r="BA42" s="394"/>
      <c r="BB42" s="330" t="str">
        <f t="shared" si="6"/>
        <v/>
      </c>
      <c r="BC42" s="331"/>
      <c r="BD42" s="331"/>
      <c r="BE42" s="395"/>
      <c r="BF42" s="288"/>
      <c r="BG42" s="284"/>
      <c r="BH42" s="284"/>
      <c r="BI42" s="285"/>
      <c r="BJ42" s="396" t="str">
        <f t="shared" si="4"/>
        <v/>
      </c>
      <c r="BK42" s="397"/>
      <c r="BL42" s="397"/>
      <c r="BM42" s="398"/>
      <c r="BN42" s="400" t="str">
        <f>IF(OR(COUNT(AL42)=0,COUNT(AX42)=0),"",IF(OR((AL42+AX42)&gt;60,(AL42+AX42)=60),(BB42*DataInduk!$H$27),IF(COUNT(BF42)=0,"",BJ42*DataInduk!$H$27)))</f>
        <v/>
      </c>
      <c r="BO42" s="401"/>
      <c r="BP42" s="401"/>
      <c r="BQ42" s="402"/>
      <c r="BR42" s="288"/>
      <c r="BS42" s="284"/>
      <c r="BT42" s="284"/>
      <c r="BU42" s="285"/>
      <c r="BV42" s="286"/>
      <c r="BW42" s="287"/>
      <c r="BX42" s="119" t="str">
        <f>P2B!$BX41</f>
        <v/>
      </c>
      <c r="BY42" s="119" t="str">
        <f>P2B!$BY41</f>
        <v/>
      </c>
      <c r="BZ42" s="119" t="str">
        <f>P2B!$BZ41</f>
        <v/>
      </c>
      <c r="CA42" s="119" t="str">
        <f>P2B!$CA41</f>
        <v/>
      </c>
    </row>
    <row r="43" spans="1:79">
      <c r="A43" s="106">
        <v>34</v>
      </c>
      <c r="B43" s="250" t="str">
        <f>IF('2_F'!$B42="","",'2_F'!$B42)</f>
        <v/>
      </c>
      <c r="C43" s="251"/>
      <c r="D43" s="252"/>
      <c r="E43" s="110" t="str">
        <f>IF('2_B'!$E42="","",'2_B'!$E42)</f>
        <v/>
      </c>
      <c r="F43" s="299"/>
      <c r="G43" s="302"/>
      <c r="H43" s="297"/>
      <c r="I43" s="298"/>
      <c r="J43" s="299"/>
      <c r="K43" s="302"/>
      <c r="L43" s="297"/>
      <c r="M43" s="298"/>
      <c r="N43" s="299"/>
      <c r="O43" s="302"/>
      <c r="P43" s="297"/>
      <c r="Q43" s="298"/>
      <c r="R43" s="299"/>
      <c r="S43" s="302"/>
      <c r="T43" s="297"/>
      <c r="U43" s="298"/>
      <c r="V43" s="299"/>
      <c r="W43" s="302"/>
      <c r="X43" s="297"/>
      <c r="Y43" s="298"/>
      <c r="Z43" s="299"/>
      <c r="AA43" s="302"/>
      <c r="AB43" s="384" t="str">
        <f>KD2F!$CB43</f>
        <v/>
      </c>
      <c r="AC43" s="385"/>
      <c r="AD43" s="384" t="str">
        <f t="shared" si="5"/>
        <v/>
      </c>
      <c r="AE43" s="386"/>
      <c r="AF43" s="386"/>
      <c r="AG43" s="385"/>
      <c r="AH43" s="297"/>
      <c r="AI43" s="301"/>
      <c r="AJ43" s="301"/>
      <c r="AK43" s="298"/>
      <c r="AL43" s="335" t="str">
        <f t="shared" si="1"/>
        <v/>
      </c>
      <c r="AM43" s="336"/>
      <c r="AN43" s="336"/>
      <c r="AO43" s="399"/>
      <c r="AP43" s="297"/>
      <c r="AQ43" s="301"/>
      <c r="AR43" s="301"/>
      <c r="AS43" s="298"/>
      <c r="AT43" s="297"/>
      <c r="AU43" s="301"/>
      <c r="AV43" s="301"/>
      <c r="AW43" s="298"/>
      <c r="AX43" s="384" t="str">
        <f t="shared" si="2"/>
        <v/>
      </c>
      <c r="AY43" s="386"/>
      <c r="AZ43" s="386"/>
      <c r="BA43" s="385"/>
      <c r="BB43" s="335" t="str">
        <f t="shared" si="3"/>
        <v/>
      </c>
      <c r="BC43" s="336"/>
      <c r="BD43" s="336"/>
      <c r="BE43" s="399"/>
      <c r="BF43" s="297"/>
      <c r="BG43" s="301"/>
      <c r="BH43" s="301"/>
      <c r="BI43" s="298"/>
      <c r="BJ43" s="335" t="str">
        <f t="shared" si="4"/>
        <v/>
      </c>
      <c r="BK43" s="336"/>
      <c r="BL43" s="336"/>
      <c r="BM43" s="399"/>
      <c r="BN43" s="384" t="str">
        <f>IF(OR(COUNT(AL43)=0,COUNT(AX43)=0),"",IF(OR((AL43+AX43)&gt;60,(AL43+AX43)=60),(BB43*DataInduk!$H$27),IF(COUNT(BF43)=0,"",BJ43*DataInduk!$H$27)))</f>
        <v/>
      </c>
      <c r="BO43" s="386"/>
      <c r="BP43" s="386"/>
      <c r="BQ43" s="385"/>
      <c r="BR43" s="297"/>
      <c r="BS43" s="301"/>
      <c r="BT43" s="301"/>
      <c r="BU43" s="298"/>
      <c r="BV43" s="297"/>
      <c r="BW43" s="298"/>
      <c r="BX43" s="118" t="str">
        <f>P2B!$BX42</f>
        <v/>
      </c>
      <c r="BY43" s="118" t="str">
        <f>P2B!$BY42</f>
        <v/>
      </c>
      <c r="BZ43" s="118" t="str">
        <f>P2B!$BZ42</f>
        <v/>
      </c>
      <c r="CA43" s="118" t="str">
        <f>P2B!$CA42</f>
        <v/>
      </c>
    </row>
    <row r="44" spans="1:79">
      <c r="A44" s="107">
        <v>35</v>
      </c>
      <c r="B44" s="253" t="str">
        <f>IF('2_F'!$B43="","",'2_F'!$B43)</f>
        <v/>
      </c>
      <c r="C44" s="254"/>
      <c r="D44" s="255"/>
      <c r="E44" s="111" t="str">
        <f>IF('2_B'!$E43="","",'2_B'!$E43)</f>
        <v/>
      </c>
      <c r="F44" s="289"/>
      <c r="G44" s="290"/>
      <c r="H44" s="288"/>
      <c r="I44" s="285"/>
      <c r="J44" s="289"/>
      <c r="K44" s="290"/>
      <c r="L44" s="288"/>
      <c r="M44" s="285"/>
      <c r="N44" s="289"/>
      <c r="O44" s="290"/>
      <c r="P44" s="288"/>
      <c r="Q44" s="285"/>
      <c r="R44" s="289"/>
      <c r="S44" s="290"/>
      <c r="T44" s="288"/>
      <c r="U44" s="285"/>
      <c r="V44" s="289"/>
      <c r="W44" s="290"/>
      <c r="X44" s="288"/>
      <c r="Y44" s="285"/>
      <c r="Z44" s="289"/>
      <c r="AA44" s="290"/>
      <c r="AB44" s="400" t="str">
        <f>KD2F!$CB44</f>
        <v/>
      </c>
      <c r="AC44" s="402"/>
      <c r="AD44" s="400" t="str">
        <f t="shared" si="5"/>
        <v/>
      </c>
      <c r="AE44" s="401"/>
      <c r="AF44" s="401"/>
      <c r="AG44" s="402"/>
      <c r="AH44" s="288"/>
      <c r="AI44" s="284"/>
      <c r="AJ44" s="284"/>
      <c r="AK44" s="285"/>
      <c r="AL44" s="403" t="str">
        <f t="shared" si="1"/>
        <v/>
      </c>
      <c r="AM44" s="404"/>
      <c r="AN44" s="404"/>
      <c r="AO44" s="405"/>
      <c r="AP44" s="406"/>
      <c r="AQ44" s="407"/>
      <c r="AR44" s="407"/>
      <c r="AS44" s="408"/>
      <c r="AT44" s="288"/>
      <c r="AU44" s="284"/>
      <c r="AV44" s="284"/>
      <c r="AW44" s="285"/>
      <c r="AX44" s="392" t="str">
        <f t="shared" si="2"/>
        <v/>
      </c>
      <c r="AY44" s="393"/>
      <c r="AZ44" s="393"/>
      <c r="BA44" s="394"/>
      <c r="BB44" s="330" t="str">
        <f t="shared" si="3"/>
        <v/>
      </c>
      <c r="BC44" s="331"/>
      <c r="BD44" s="331"/>
      <c r="BE44" s="395"/>
      <c r="BF44" s="288"/>
      <c r="BG44" s="284"/>
      <c r="BH44" s="284"/>
      <c r="BI44" s="285"/>
      <c r="BJ44" s="396" t="str">
        <f t="shared" si="4"/>
        <v/>
      </c>
      <c r="BK44" s="397"/>
      <c r="BL44" s="397"/>
      <c r="BM44" s="398"/>
      <c r="BN44" s="400" t="str">
        <f>IF(OR(COUNT(AL44)=0,COUNT(AX44)=0),"",IF(OR((AL44+AX44)&gt;60,(AL44+AX44)=60),(BB44*DataInduk!$H$27),IF(COUNT(BF44)=0,"",BJ44*DataInduk!$H$27)))</f>
        <v/>
      </c>
      <c r="BO44" s="401"/>
      <c r="BP44" s="401"/>
      <c r="BQ44" s="402"/>
      <c r="BR44" s="288"/>
      <c r="BS44" s="284"/>
      <c r="BT44" s="284"/>
      <c r="BU44" s="285"/>
      <c r="BV44" s="286"/>
      <c r="BW44" s="287"/>
      <c r="BX44" s="119" t="str">
        <f>P2B!$BX43</f>
        <v/>
      </c>
      <c r="BY44" s="119" t="str">
        <f>P2B!$BY43</f>
        <v/>
      </c>
      <c r="BZ44" s="119" t="str">
        <f>P2B!$BZ43</f>
        <v/>
      </c>
      <c r="CA44" s="119" t="str">
        <f>P2B!$CA43</f>
        <v/>
      </c>
    </row>
    <row r="45" spans="1:79">
      <c r="A45" s="106">
        <v>36</v>
      </c>
      <c r="B45" s="250" t="str">
        <f>IF('2_F'!$B44="","",'2_F'!$B44)</f>
        <v/>
      </c>
      <c r="C45" s="251"/>
      <c r="D45" s="252"/>
      <c r="E45" s="110" t="str">
        <f>IF('2_B'!$E44="","",'2_B'!$E44)</f>
        <v/>
      </c>
      <c r="F45" s="299"/>
      <c r="G45" s="302"/>
      <c r="H45" s="297"/>
      <c r="I45" s="298"/>
      <c r="J45" s="299"/>
      <c r="K45" s="302"/>
      <c r="L45" s="297"/>
      <c r="M45" s="298"/>
      <c r="N45" s="299"/>
      <c r="O45" s="302"/>
      <c r="P45" s="297"/>
      <c r="Q45" s="298"/>
      <c r="R45" s="299"/>
      <c r="S45" s="302"/>
      <c r="T45" s="297"/>
      <c r="U45" s="298"/>
      <c r="V45" s="299"/>
      <c r="W45" s="302"/>
      <c r="X45" s="297"/>
      <c r="Y45" s="298"/>
      <c r="Z45" s="299"/>
      <c r="AA45" s="302"/>
      <c r="AB45" s="384" t="str">
        <f>KD2F!$CB45</f>
        <v/>
      </c>
      <c r="AC45" s="385"/>
      <c r="AD45" s="384" t="str">
        <f t="shared" si="5"/>
        <v/>
      </c>
      <c r="AE45" s="386"/>
      <c r="AF45" s="386"/>
      <c r="AG45" s="385"/>
      <c r="AH45" s="297"/>
      <c r="AI45" s="301"/>
      <c r="AJ45" s="301"/>
      <c r="AK45" s="298"/>
      <c r="AL45" s="335" t="str">
        <f t="shared" si="1"/>
        <v/>
      </c>
      <c r="AM45" s="336"/>
      <c r="AN45" s="336"/>
      <c r="AO45" s="399"/>
      <c r="AP45" s="297"/>
      <c r="AQ45" s="301"/>
      <c r="AR45" s="301"/>
      <c r="AS45" s="298"/>
      <c r="AT45" s="297"/>
      <c r="AU45" s="301"/>
      <c r="AV45" s="301"/>
      <c r="AW45" s="298"/>
      <c r="AX45" s="384" t="str">
        <f t="shared" si="2"/>
        <v/>
      </c>
      <c r="AY45" s="386"/>
      <c r="AZ45" s="386"/>
      <c r="BA45" s="385"/>
      <c r="BB45" s="335" t="str">
        <f t="shared" si="3"/>
        <v/>
      </c>
      <c r="BC45" s="336"/>
      <c r="BD45" s="336"/>
      <c r="BE45" s="399"/>
      <c r="BF45" s="297"/>
      <c r="BG45" s="301"/>
      <c r="BH45" s="301"/>
      <c r="BI45" s="298"/>
      <c r="BJ45" s="335" t="str">
        <f t="shared" si="4"/>
        <v/>
      </c>
      <c r="BK45" s="336"/>
      <c r="BL45" s="336"/>
      <c r="BM45" s="399"/>
      <c r="BN45" s="384" t="str">
        <f>IF(OR(COUNT(AL45)=0,COUNT(AX45)=0),"",IF(OR((AL45+AX45)&gt;60,(AL45+AX45)=60),(BB45*DataInduk!$H$27),IF(COUNT(BF45)=0,"",BJ45*DataInduk!$H$27)))</f>
        <v/>
      </c>
      <c r="BO45" s="386"/>
      <c r="BP45" s="386"/>
      <c r="BQ45" s="385"/>
      <c r="BR45" s="297"/>
      <c r="BS45" s="301"/>
      <c r="BT45" s="301"/>
      <c r="BU45" s="298"/>
      <c r="BV45" s="297"/>
      <c r="BW45" s="298"/>
      <c r="BX45" s="118" t="str">
        <f>P2B!$BX44</f>
        <v/>
      </c>
      <c r="BY45" s="118" t="str">
        <f>P2B!$BY44</f>
        <v/>
      </c>
      <c r="BZ45" s="118" t="str">
        <f>P2B!$BZ44</f>
        <v/>
      </c>
      <c r="CA45" s="118" t="str">
        <f>P2B!$CA44</f>
        <v/>
      </c>
    </row>
    <row r="46" spans="1:79">
      <c r="A46" s="107">
        <v>37</v>
      </c>
      <c r="B46" s="253" t="str">
        <f>IF('2_F'!$B45="","",'2_F'!$B45)</f>
        <v/>
      </c>
      <c r="C46" s="254"/>
      <c r="D46" s="255"/>
      <c r="E46" s="111" t="str">
        <f>IF('2_B'!$E45="","",'2_B'!$E45)</f>
        <v/>
      </c>
      <c r="F46" s="289"/>
      <c r="G46" s="290"/>
      <c r="H46" s="288"/>
      <c r="I46" s="285"/>
      <c r="J46" s="289"/>
      <c r="K46" s="290"/>
      <c r="L46" s="288"/>
      <c r="M46" s="285"/>
      <c r="N46" s="289"/>
      <c r="O46" s="290"/>
      <c r="P46" s="288"/>
      <c r="Q46" s="285"/>
      <c r="R46" s="289"/>
      <c r="S46" s="290"/>
      <c r="T46" s="288"/>
      <c r="U46" s="285"/>
      <c r="V46" s="289"/>
      <c r="W46" s="290"/>
      <c r="X46" s="288"/>
      <c r="Y46" s="285"/>
      <c r="Z46" s="289"/>
      <c r="AA46" s="290"/>
      <c r="AB46" s="400" t="str">
        <f>KD2F!$CB46</f>
        <v/>
      </c>
      <c r="AC46" s="402"/>
      <c r="AD46" s="400" t="str">
        <f t="shared" si="5"/>
        <v/>
      </c>
      <c r="AE46" s="401"/>
      <c r="AF46" s="401"/>
      <c r="AG46" s="402"/>
      <c r="AH46" s="288"/>
      <c r="AI46" s="284"/>
      <c r="AJ46" s="284"/>
      <c r="AK46" s="285"/>
      <c r="AL46" s="403" t="str">
        <f t="shared" si="1"/>
        <v/>
      </c>
      <c r="AM46" s="404"/>
      <c r="AN46" s="404"/>
      <c r="AO46" s="405"/>
      <c r="AP46" s="406"/>
      <c r="AQ46" s="407"/>
      <c r="AR46" s="407"/>
      <c r="AS46" s="408"/>
      <c r="AT46" s="288"/>
      <c r="AU46" s="284"/>
      <c r="AV46" s="284"/>
      <c r="AW46" s="285"/>
      <c r="AX46" s="392" t="str">
        <f t="shared" si="2"/>
        <v/>
      </c>
      <c r="AY46" s="393"/>
      <c r="AZ46" s="393"/>
      <c r="BA46" s="394"/>
      <c r="BB46" s="330" t="str">
        <f t="shared" si="3"/>
        <v/>
      </c>
      <c r="BC46" s="331"/>
      <c r="BD46" s="331"/>
      <c r="BE46" s="395"/>
      <c r="BF46" s="288"/>
      <c r="BG46" s="284"/>
      <c r="BH46" s="284"/>
      <c r="BI46" s="285"/>
      <c r="BJ46" s="396" t="str">
        <f t="shared" si="4"/>
        <v/>
      </c>
      <c r="BK46" s="397"/>
      <c r="BL46" s="397"/>
      <c r="BM46" s="398"/>
      <c r="BN46" s="400" t="str">
        <f>IF(OR(COUNT(AL46)=0,COUNT(AX46)=0),"",IF(OR((AL46+AX46)&gt;60,(AL46+AX46)=60),(BB46*DataInduk!$H$27),IF(COUNT(BF46)=0,"",BJ46*DataInduk!$H$27)))</f>
        <v/>
      </c>
      <c r="BO46" s="401"/>
      <c r="BP46" s="401"/>
      <c r="BQ46" s="402"/>
      <c r="BR46" s="288"/>
      <c r="BS46" s="284"/>
      <c r="BT46" s="284"/>
      <c r="BU46" s="285"/>
      <c r="BV46" s="286"/>
      <c r="BW46" s="287"/>
      <c r="BX46" s="119" t="str">
        <f>P2B!$BX45</f>
        <v/>
      </c>
      <c r="BY46" s="119" t="str">
        <f>P2B!$BY45</f>
        <v/>
      </c>
      <c r="BZ46" s="119" t="str">
        <f>P2B!$BZ45</f>
        <v/>
      </c>
      <c r="CA46" s="119" t="str">
        <f>P2B!$CA45</f>
        <v/>
      </c>
    </row>
    <row r="47" spans="1:79">
      <c r="A47" s="106">
        <v>38</v>
      </c>
      <c r="B47" s="250" t="str">
        <f>IF('2_F'!$B46="","",'2_F'!$B46)</f>
        <v/>
      </c>
      <c r="C47" s="251"/>
      <c r="D47" s="252"/>
      <c r="E47" s="110" t="str">
        <f>IF('2_B'!$E46="","",'2_B'!$E46)</f>
        <v/>
      </c>
      <c r="F47" s="299"/>
      <c r="G47" s="302"/>
      <c r="H47" s="297"/>
      <c r="I47" s="298"/>
      <c r="J47" s="299"/>
      <c r="K47" s="302"/>
      <c r="L47" s="297"/>
      <c r="M47" s="298"/>
      <c r="N47" s="299"/>
      <c r="O47" s="302"/>
      <c r="P47" s="297"/>
      <c r="Q47" s="298"/>
      <c r="R47" s="299"/>
      <c r="S47" s="302"/>
      <c r="T47" s="297"/>
      <c r="U47" s="298"/>
      <c r="V47" s="299"/>
      <c r="W47" s="302"/>
      <c r="X47" s="297"/>
      <c r="Y47" s="298"/>
      <c r="Z47" s="299"/>
      <c r="AA47" s="302"/>
      <c r="AB47" s="384" t="str">
        <f>KD2F!$CB47</f>
        <v/>
      </c>
      <c r="AC47" s="385"/>
      <c r="AD47" s="384" t="str">
        <f t="shared" si="5"/>
        <v/>
      </c>
      <c r="AE47" s="386"/>
      <c r="AF47" s="386"/>
      <c r="AG47" s="385"/>
      <c r="AH47" s="297"/>
      <c r="AI47" s="301"/>
      <c r="AJ47" s="301"/>
      <c r="AK47" s="298"/>
      <c r="AL47" s="335" t="str">
        <f t="shared" si="1"/>
        <v/>
      </c>
      <c r="AM47" s="336"/>
      <c r="AN47" s="336"/>
      <c r="AO47" s="399"/>
      <c r="AP47" s="297"/>
      <c r="AQ47" s="301"/>
      <c r="AR47" s="301"/>
      <c r="AS47" s="298"/>
      <c r="AT47" s="297"/>
      <c r="AU47" s="301"/>
      <c r="AV47" s="301"/>
      <c r="AW47" s="298"/>
      <c r="AX47" s="384" t="str">
        <f t="shared" si="2"/>
        <v/>
      </c>
      <c r="AY47" s="386"/>
      <c r="AZ47" s="386"/>
      <c r="BA47" s="385"/>
      <c r="BB47" s="335" t="str">
        <f t="shared" si="3"/>
        <v/>
      </c>
      <c r="BC47" s="336"/>
      <c r="BD47" s="336"/>
      <c r="BE47" s="399"/>
      <c r="BF47" s="297"/>
      <c r="BG47" s="301"/>
      <c r="BH47" s="301"/>
      <c r="BI47" s="298"/>
      <c r="BJ47" s="335" t="str">
        <f t="shared" si="4"/>
        <v/>
      </c>
      <c r="BK47" s="336"/>
      <c r="BL47" s="336"/>
      <c r="BM47" s="399"/>
      <c r="BN47" s="384" t="str">
        <f>IF(OR(COUNT(AL47)=0,COUNT(AX47)=0),"",IF(OR((AL47+AX47)&gt;60,(AL47+AX47)=60),(BB47*DataInduk!$H$27),IF(COUNT(BF47)=0,"",BJ47*DataInduk!$H$27)))</f>
        <v/>
      </c>
      <c r="BO47" s="386"/>
      <c r="BP47" s="386"/>
      <c r="BQ47" s="385"/>
      <c r="BR47" s="297"/>
      <c r="BS47" s="301"/>
      <c r="BT47" s="301"/>
      <c r="BU47" s="298"/>
      <c r="BV47" s="297"/>
      <c r="BW47" s="298"/>
      <c r="BX47" s="118" t="str">
        <f>P2B!$BX46</f>
        <v/>
      </c>
      <c r="BY47" s="118" t="str">
        <f>P2B!$BY46</f>
        <v/>
      </c>
      <c r="BZ47" s="118" t="str">
        <f>P2B!$BZ46</f>
        <v/>
      </c>
      <c r="CA47" s="118" t="str">
        <f>P2B!$CA46</f>
        <v/>
      </c>
    </row>
    <row r="48" spans="1:79">
      <c r="A48" s="107">
        <v>39</v>
      </c>
      <c r="B48" s="253" t="str">
        <f>IF('2_F'!$B47="","",'2_F'!$B47)</f>
        <v/>
      </c>
      <c r="C48" s="254"/>
      <c r="D48" s="255"/>
      <c r="E48" s="111" t="str">
        <f>IF('2_B'!$E47="","",'2_B'!$E47)</f>
        <v/>
      </c>
      <c r="F48" s="289"/>
      <c r="G48" s="290"/>
      <c r="H48" s="288"/>
      <c r="I48" s="285"/>
      <c r="J48" s="289"/>
      <c r="K48" s="290"/>
      <c r="L48" s="288"/>
      <c r="M48" s="285"/>
      <c r="N48" s="289"/>
      <c r="O48" s="290"/>
      <c r="P48" s="288"/>
      <c r="Q48" s="285"/>
      <c r="R48" s="289"/>
      <c r="S48" s="290"/>
      <c r="T48" s="288"/>
      <c r="U48" s="285"/>
      <c r="V48" s="289"/>
      <c r="W48" s="290"/>
      <c r="X48" s="288"/>
      <c r="Y48" s="285"/>
      <c r="Z48" s="289"/>
      <c r="AA48" s="290"/>
      <c r="AB48" s="400" t="str">
        <f>KD2F!$CB48</f>
        <v/>
      </c>
      <c r="AC48" s="402"/>
      <c r="AD48" s="400" t="str">
        <f t="shared" si="5"/>
        <v/>
      </c>
      <c r="AE48" s="401"/>
      <c r="AF48" s="401"/>
      <c r="AG48" s="402"/>
      <c r="AH48" s="288"/>
      <c r="AI48" s="284"/>
      <c r="AJ48" s="284"/>
      <c r="AK48" s="285"/>
      <c r="AL48" s="403" t="str">
        <f t="shared" si="1"/>
        <v/>
      </c>
      <c r="AM48" s="404"/>
      <c r="AN48" s="404"/>
      <c r="AO48" s="405"/>
      <c r="AP48" s="406"/>
      <c r="AQ48" s="407"/>
      <c r="AR48" s="407"/>
      <c r="AS48" s="408"/>
      <c r="AT48" s="288"/>
      <c r="AU48" s="284"/>
      <c r="AV48" s="284"/>
      <c r="AW48" s="285"/>
      <c r="AX48" s="392" t="str">
        <f t="shared" si="2"/>
        <v/>
      </c>
      <c r="AY48" s="393"/>
      <c r="AZ48" s="393"/>
      <c r="BA48" s="394"/>
      <c r="BB48" s="330" t="str">
        <f t="shared" si="3"/>
        <v/>
      </c>
      <c r="BC48" s="331"/>
      <c r="BD48" s="331"/>
      <c r="BE48" s="395"/>
      <c r="BF48" s="288"/>
      <c r="BG48" s="284"/>
      <c r="BH48" s="284"/>
      <c r="BI48" s="285"/>
      <c r="BJ48" s="396" t="str">
        <f t="shared" si="4"/>
        <v/>
      </c>
      <c r="BK48" s="397"/>
      <c r="BL48" s="397"/>
      <c r="BM48" s="398"/>
      <c r="BN48" s="400" t="str">
        <f>IF(OR(COUNT(AL48)=0,COUNT(AX48)=0),"",IF(OR((AL48+AX48)&gt;60,(AL48+AX48)=60),(BB48*DataInduk!$H$27),IF(COUNT(BF48)=0,"",BJ48*DataInduk!$H$27)))</f>
        <v/>
      </c>
      <c r="BO48" s="401"/>
      <c r="BP48" s="401"/>
      <c r="BQ48" s="402"/>
      <c r="BR48" s="288"/>
      <c r="BS48" s="284"/>
      <c r="BT48" s="284"/>
      <c r="BU48" s="285"/>
      <c r="BV48" s="286"/>
      <c r="BW48" s="287"/>
      <c r="BX48" s="119" t="str">
        <f>P2B!$BX47</f>
        <v/>
      </c>
      <c r="BY48" s="119" t="str">
        <f>P2B!$BY47</f>
        <v/>
      </c>
      <c r="BZ48" s="119" t="str">
        <f>P2B!$BZ47</f>
        <v/>
      </c>
      <c r="CA48" s="119" t="str">
        <f>P2B!$CA47</f>
        <v/>
      </c>
    </row>
    <row r="49" spans="1:79">
      <c r="A49" s="106">
        <v>40</v>
      </c>
      <c r="B49" s="250" t="str">
        <f>IF('2_F'!$B48="","",'2_F'!$B48)</f>
        <v/>
      </c>
      <c r="C49" s="251"/>
      <c r="D49" s="252"/>
      <c r="E49" s="110" t="str">
        <f>IF('2_B'!$E48="","",'2_B'!$E48)</f>
        <v/>
      </c>
      <c r="F49" s="299"/>
      <c r="G49" s="302"/>
      <c r="H49" s="297"/>
      <c r="I49" s="298"/>
      <c r="J49" s="299"/>
      <c r="K49" s="302"/>
      <c r="L49" s="297"/>
      <c r="M49" s="298"/>
      <c r="N49" s="299"/>
      <c r="O49" s="302"/>
      <c r="P49" s="297"/>
      <c r="Q49" s="298"/>
      <c r="R49" s="299"/>
      <c r="S49" s="302"/>
      <c r="T49" s="297"/>
      <c r="U49" s="298"/>
      <c r="V49" s="299"/>
      <c r="W49" s="302"/>
      <c r="X49" s="297"/>
      <c r="Y49" s="298"/>
      <c r="Z49" s="299"/>
      <c r="AA49" s="302"/>
      <c r="AB49" s="384" t="str">
        <f>KD2F!$CB49</f>
        <v/>
      </c>
      <c r="AC49" s="385"/>
      <c r="AD49" s="384" t="str">
        <f t="shared" si="5"/>
        <v/>
      </c>
      <c r="AE49" s="386"/>
      <c r="AF49" s="386"/>
      <c r="AG49" s="385"/>
      <c r="AH49" s="297"/>
      <c r="AI49" s="301"/>
      <c r="AJ49" s="301"/>
      <c r="AK49" s="298"/>
      <c r="AL49" s="335" t="str">
        <f t="shared" si="1"/>
        <v/>
      </c>
      <c r="AM49" s="336"/>
      <c r="AN49" s="336"/>
      <c r="AO49" s="399"/>
      <c r="AP49" s="297"/>
      <c r="AQ49" s="301"/>
      <c r="AR49" s="301"/>
      <c r="AS49" s="298"/>
      <c r="AT49" s="297"/>
      <c r="AU49" s="301"/>
      <c r="AV49" s="301"/>
      <c r="AW49" s="298"/>
      <c r="AX49" s="384" t="str">
        <f t="shared" si="2"/>
        <v/>
      </c>
      <c r="AY49" s="386"/>
      <c r="AZ49" s="386"/>
      <c r="BA49" s="385"/>
      <c r="BB49" s="335" t="str">
        <f t="shared" si="3"/>
        <v/>
      </c>
      <c r="BC49" s="336"/>
      <c r="BD49" s="336"/>
      <c r="BE49" s="399"/>
      <c r="BF49" s="297"/>
      <c r="BG49" s="301"/>
      <c r="BH49" s="301"/>
      <c r="BI49" s="298"/>
      <c r="BJ49" s="335" t="str">
        <f t="shared" si="4"/>
        <v/>
      </c>
      <c r="BK49" s="336"/>
      <c r="BL49" s="336"/>
      <c r="BM49" s="399"/>
      <c r="BN49" s="384" t="str">
        <f>IF(OR(COUNT(AL49)=0,COUNT(AX49)=0),"",IF(OR((AL49+AX49)&gt;60,(AL49+AX49)=60),(BB49*DataInduk!$H$27),IF(COUNT(BF49)=0,"",BJ49*DataInduk!$H$27)))</f>
        <v/>
      </c>
      <c r="BO49" s="386"/>
      <c r="BP49" s="386"/>
      <c r="BQ49" s="385"/>
      <c r="BR49" s="297"/>
      <c r="BS49" s="301"/>
      <c r="BT49" s="301"/>
      <c r="BU49" s="298"/>
      <c r="BV49" s="297"/>
      <c r="BW49" s="298"/>
      <c r="BX49" s="118" t="str">
        <f>P2B!$BX48</f>
        <v/>
      </c>
      <c r="BY49" s="118" t="str">
        <f>P2B!$BY48</f>
        <v/>
      </c>
      <c r="BZ49" s="118" t="str">
        <f>P2B!$BZ48</f>
        <v/>
      </c>
      <c r="CA49" s="118" t="str">
        <f>P2B!$CA48</f>
        <v/>
      </c>
    </row>
    <row r="50" spans="1:79">
      <c r="A50" s="107">
        <v>41</v>
      </c>
      <c r="B50" s="253" t="str">
        <f>IF('2_F'!$B49="","",'2_F'!$B49)</f>
        <v/>
      </c>
      <c r="C50" s="254"/>
      <c r="D50" s="255"/>
      <c r="E50" s="111" t="str">
        <f>IF('2_B'!$E49="","",'2_B'!$E49)</f>
        <v/>
      </c>
      <c r="F50" s="289"/>
      <c r="G50" s="290"/>
      <c r="H50" s="288"/>
      <c r="I50" s="285"/>
      <c r="J50" s="289"/>
      <c r="K50" s="290"/>
      <c r="L50" s="288"/>
      <c r="M50" s="285"/>
      <c r="N50" s="289"/>
      <c r="O50" s="290"/>
      <c r="P50" s="288"/>
      <c r="Q50" s="285"/>
      <c r="R50" s="289"/>
      <c r="S50" s="290"/>
      <c r="T50" s="288"/>
      <c r="U50" s="285"/>
      <c r="V50" s="289"/>
      <c r="W50" s="290"/>
      <c r="X50" s="288"/>
      <c r="Y50" s="285"/>
      <c r="Z50" s="289"/>
      <c r="AA50" s="290"/>
      <c r="AB50" s="400" t="str">
        <f>KD2F!$CB50</f>
        <v/>
      </c>
      <c r="AC50" s="402"/>
      <c r="AD50" s="400" t="str">
        <f t="shared" si="5"/>
        <v/>
      </c>
      <c r="AE50" s="401"/>
      <c r="AF50" s="401"/>
      <c r="AG50" s="402"/>
      <c r="AH50" s="288"/>
      <c r="AI50" s="284"/>
      <c r="AJ50" s="284"/>
      <c r="AK50" s="285"/>
      <c r="AL50" s="403" t="str">
        <f t="shared" si="1"/>
        <v/>
      </c>
      <c r="AM50" s="404"/>
      <c r="AN50" s="404"/>
      <c r="AO50" s="405"/>
      <c r="AP50" s="406"/>
      <c r="AQ50" s="407"/>
      <c r="AR50" s="407"/>
      <c r="AS50" s="408"/>
      <c r="AT50" s="288"/>
      <c r="AU50" s="284"/>
      <c r="AV50" s="284"/>
      <c r="AW50" s="285"/>
      <c r="AX50" s="392" t="str">
        <f t="shared" si="2"/>
        <v/>
      </c>
      <c r="AY50" s="393"/>
      <c r="AZ50" s="393"/>
      <c r="BA50" s="394"/>
      <c r="BB50" s="330" t="str">
        <f t="shared" si="3"/>
        <v/>
      </c>
      <c r="BC50" s="331"/>
      <c r="BD50" s="331"/>
      <c r="BE50" s="395"/>
      <c r="BF50" s="288"/>
      <c r="BG50" s="284"/>
      <c r="BH50" s="284"/>
      <c r="BI50" s="285"/>
      <c r="BJ50" s="396" t="str">
        <f t="shared" si="4"/>
        <v/>
      </c>
      <c r="BK50" s="397"/>
      <c r="BL50" s="397"/>
      <c r="BM50" s="398"/>
      <c r="BN50" s="400" t="str">
        <f>IF(OR(COUNT(AL50)=0,COUNT(AX50)=0),"",IF(OR((AL50+AX50)&gt;60,(AL50+AX50)=60),(BB50*DataInduk!$H$27),IF(COUNT(BF50)=0,"",BJ50*DataInduk!$H$27)))</f>
        <v/>
      </c>
      <c r="BO50" s="401"/>
      <c r="BP50" s="401"/>
      <c r="BQ50" s="402"/>
      <c r="BR50" s="288"/>
      <c r="BS50" s="284"/>
      <c r="BT50" s="284"/>
      <c r="BU50" s="285"/>
      <c r="BV50" s="286"/>
      <c r="BW50" s="287"/>
      <c r="BX50" s="119" t="str">
        <f>P2B!$BX49</f>
        <v/>
      </c>
      <c r="BY50" s="119" t="str">
        <f>P2B!$BY49</f>
        <v/>
      </c>
      <c r="BZ50" s="119" t="str">
        <f>P2B!$BZ49</f>
        <v/>
      </c>
      <c r="CA50" s="119" t="str">
        <f>P2B!$CA49</f>
        <v/>
      </c>
    </row>
    <row r="51" spans="1:79">
      <c r="A51" s="106">
        <v>42</v>
      </c>
      <c r="B51" s="250" t="str">
        <f>IF('2_F'!$B50="","",'2_F'!$B50)</f>
        <v/>
      </c>
      <c r="C51" s="251"/>
      <c r="D51" s="252"/>
      <c r="E51" s="110" t="str">
        <f>IF('2_B'!$E50="","",'2_B'!$E50)</f>
        <v/>
      </c>
      <c r="F51" s="299"/>
      <c r="G51" s="302"/>
      <c r="H51" s="297"/>
      <c r="I51" s="298"/>
      <c r="J51" s="299"/>
      <c r="K51" s="302"/>
      <c r="L51" s="297"/>
      <c r="M51" s="298"/>
      <c r="N51" s="299"/>
      <c r="O51" s="302"/>
      <c r="P51" s="297"/>
      <c r="Q51" s="298"/>
      <c r="R51" s="299"/>
      <c r="S51" s="302"/>
      <c r="T51" s="297"/>
      <c r="U51" s="298"/>
      <c r="V51" s="299"/>
      <c r="W51" s="302"/>
      <c r="X51" s="297"/>
      <c r="Y51" s="298"/>
      <c r="Z51" s="299"/>
      <c r="AA51" s="302"/>
      <c r="AB51" s="384" t="str">
        <f>KD2F!$CB51</f>
        <v/>
      </c>
      <c r="AC51" s="385"/>
      <c r="AD51" s="384" t="str">
        <f t="shared" si="5"/>
        <v/>
      </c>
      <c r="AE51" s="386"/>
      <c r="AF51" s="386"/>
      <c r="AG51" s="385"/>
      <c r="AH51" s="297"/>
      <c r="AI51" s="301"/>
      <c r="AJ51" s="301"/>
      <c r="AK51" s="298"/>
      <c r="AL51" s="335" t="str">
        <f t="shared" si="1"/>
        <v/>
      </c>
      <c r="AM51" s="336"/>
      <c r="AN51" s="336"/>
      <c r="AO51" s="399"/>
      <c r="AP51" s="297"/>
      <c r="AQ51" s="301"/>
      <c r="AR51" s="301"/>
      <c r="AS51" s="298"/>
      <c r="AT51" s="297"/>
      <c r="AU51" s="301"/>
      <c r="AV51" s="301"/>
      <c r="AW51" s="298"/>
      <c r="AX51" s="384" t="str">
        <f t="shared" si="2"/>
        <v/>
      </c>
      <c r="AY51" s="386"/>
      <c r="AZ51" s="386"/>
      <c r="BA51" s="385"/>
      <c r="BB51" s="335" t="str">
        <f t="shared" si="3"/>
        <v/>
      </c>
      <c r="BC51" s="336"/>
      <c r="BD51" s="336"/>
      <c r="BE51" s="399"/>
      <c r="BF51" s="297"/>
      <c r="BG51" s="301"/>
      <c r="BH51" s="301"/>
      <c r="BI51" s="298"/>
      <c r="BJ51" s="335" t="str">
        <f t="shared" si="4"/>
        <v/>
      </c>
      <c r="BK51" s="336"/>
      <c r="BL51" s="336"/>
      <c r="BM51" s="399"/>
      <c r="BN51" s="384" t="str">
        <f>IF(OR(COUNT(AL51)=0,COUNT(AX51)=0),"",IF(OR((AL51+AX51)&gt;60,(AL51+AX51)=60),(BB51*DataInduk!$H$27),IF(COUNT(BF51)=0,"",BJ51*DataInduk!$H$27)))</f>
        <v/>
      </c>
      <c r="BO51" s="386"/>
      <c r="BP51" s="386"/>
      <c r="BQ51" s="385"/>
      <c r="BR51" s="297"/>
      <c r="BS51" s="301"/>
      <c r="BT51" s="301"/>
      <c r="BU51" s="298"/>
      <c r="BV51" s="297"/>
      <c r="BW51" s="298"/>
      <c r="BX51" s="118" t="str">
        <f>P2B!$BX50</f>
        <v/>
      </c>
      <c r="BY51" s="118" t="str">
        <f>P2B!$BY50</f>
        <v/>
      </c>
      <c r="BZ51" s="118" t="str">
        <f>P2B!$BZ50</f>
        <v/>
      </c>
      <c r="CA51" s="118" t="str">
        <f>P2B!$CA50</f>
        <v/>
      </c>
    </row>
    <row r="52" spans="1:79">
      <c r="A52" s="107">
        <v>43</v>
      </c>
      <c r="B52" s="253" t="str">
        <f>IF('2_F'!$B51="","",'2_F'!$B51)</f>
        <v/>
      </c>
      <c r="C52" s="254"/>
      <c r="D52" s="255"/>
      <c r="E52" s="111" t="str">
        <f>IF('2_B'!$E51="","",'2_B'!$E51)</f>
        <v/>
      </c>
      <c r="F52" s="289"/>
      <c r="G52" s="290"/>
      <c r="H52" s="288"/>
      <c r="I52" s="285"/>
      <c r="J52" s="289"/>
      <c r="K52" s="290"/>
      <c r="L52" s="288"/>
      <c r="M52" s="285"/>
      <c r="N52" s="289"/>
      <c r="O52" s="290"/>
      <c r="P52" s="288"/>
      <c r="Q52" s="285"/>
      <c r="R52" s="289"/>
      <c r="S52" s="290"/>
      <c r="T52" s="288"/>
      <c r="U52" s="285"/>
      <c r="V52" s="289"/>
      <c r="W52" s="290"/>
      <c r="X52" s="288"/>
      <c r="Y52" s="285"/>
      <c r="Z52" s="289"/>
      <c r="AA52" s="290"/>
      <c r="AB52" s="400" t="str">
        <f>KD2F!$CB52</f>
        <v/>
      </c>
      <c r="AC52" s="402"/>
      <c r="AD52" s="400" t="str">
        <f t="shared" si="5"/>
        <v/>
      </c>
      <c r="AE52" s="401"/>
      <c r="AF52" s="401"/>
      <c r="AG52" s="402"/>
      <c r="AH52" s="288"/>
      <c r="AI52" s="284"/>
      <c r="AJ52" s="284"/>
      <c r="AK52" s="285"/>
      <c r="AL52" s="403" t="str">
        <f t="shared" si="1"/>
        <v/>
      </c>
      <c r="AM52" s="404"/>
      <c r="AN52" s="404"/>
      <c r="AO52" s="405"/>
      <c r="AP52" s="406"/>
      <c r="AQ52" s="407"/>
      <c r="AR52" s="407"/>
      <c r="AS52" s="408"/>
      <c r="AT52" s="288"/>
      <c r="AU52" s="284"/>
      <c r="AV52" s="284"/>
      <c r="AW52" s="285"/>
      <c r="AX52" s="392" t="str">
        <f t="shared" si="2"/>
        <v/>
      </c>
      <c r="AY52" s="393"/>
      <c r="AZ52" s="393"/>
      <c r="BA52" s="394"/>
      <c r="BB52" s="330" t="str">
        <f t="shared" si="3"/>
        <v/>
      </c>
      <c r="BC52" s="331"/>
      <c r="BD52" s="331"/>
      <c r="BE52" s="395"/>
      <c r="BF52" s="288"/>
      <c r="BG52" s="284"/>
      <c r="BH52" s="284"/>
      <c r="BI52" s="285"/>
      <c r="BJ52" s="396" t="str">
        <f t="shared" si="4"/>
        <v/>
      </c>
      <c r="BK52" s="397"/>
      <c r="BL52" s="397"/>
      <c r="BM52" s="398"/>
      <c r="BN52" s="400" t="str">
        <f>IF(OR(COUNT(AL52)=0,COUNT(AX52)=0),"",IF(OR((AL52+AX52)&gt;60,(AL52+AX52)=60),(BB52*DataInduk!$H$27),IF(COUNT(BF52)=0,"",BJ52*DataInduk!$H$27)))</f>
        <v/>
      </c>
      <c r="BO52" s="401"/>
      <c r="BP52" s="401"/>
      <c r="BQ52" s="402"/>
      <c r="BR52" s="288"/>
      <c r="BS52" s="284"/>
      <c r="BT52" s="284"/>
      <c r="BU52" s="285"/>
      <c r="BV52" s="286"/>
      <c r="BW52" s="287"/>
      <c r="BX52" s="119" t="str">
        <f>P2B!$BX51</f>
        <v/>
      </c>
      <c r="BY52" s="119" t="str">
        <f>P2B!$BY51</f>
        <v/>
      </c>
      <c r="BZ52" s="119" t="str">
        <f>P2B!$BZ51</f>
        <v/>
      </c>
      <c r="CA52" s="119" t="str">
        <f>P2B!$CA51</f>
        <v/>
      </c>
    </row>
    <row r="53" spans="1:79">
      <c r="A53" s="106">
        <v>44</v>
      </c>
      <c r="B53" s="250" t="str">
        <f>IF('2_F'!$B52="","",'2_F'!$B52)</f>
        <v/>
      </c>
      <c r="C53" s="251"/>
      <c r="D53" s="252"/>
      <c r="E53" s="110" t="str">
        <f>IF('2_B'!$E52="","",'2_B'!$E52)</f>
        <v/>
      </c>
      <c r="F53" s="299"/>
      <c r="G53" s="302"/>
      <c r="H53" s="297"/>
      <c r="I53" s="298"/>
      <c r="J53" s="299"/>
      <c r="K53" s="302"/>
      <c r="L53" s="297"/>
      <c r="M53" s="298"/>
      <c r="N53" s="299"/>
      <c r="O53" s="302"/>
      <c r="P53" s="297"/>
      <c r="Q53" s="298"/>
      <c r="R53" s="299"/>
      <c r="S53" s="302"/>
      <c r="T53" s="297"/>
      <c r="U53" s="298"/>
      <c r="V53" s="299"/>
      <c r="W53" s="302"/>
      <c r="X53" s="297"/>
      <c r="Y53" s="298"/>
      <c r="Z53" s="299"/>
      <c r="AA53" s="302"/>
      <c r="AB53" s="384" t="str">
        <f>KD2F!$CB53</f>
        <v/>
      </c>
      <c r="AC53" s="385"/>
      <c r="AD53" s="384" t="str">
        <f t="shared" si="5"/>
        <v/>
      </c>
      <c r="AE53" s="386"/>
      <c r="AF53" s="386"/>
      <c r="AG53" s="385"/>
      <c r="AH53" s="297"/>
      <c r="AI53" s="301"/>
      <c r="AJ53" s="301"/>
      <c r="AK53" s="298"/>
      <c r="AL53" s="335" t="str">
        <f t="shared" si="1"/>
        <v/>
      </c>
      <c r="AM53" s="336"/>
      <c r="AN53" s="336"/>
      <c r="AO53" s="399"/>
      <c r="AP53" s="297"/>
      <c r="AQ53" s="301"/>
      <c r="AR53" s="301"/>
      <c r="AS53" s="298"/>
      <c r="AT53" s="297"/>
      <c r="AU53" s="301"/>
      <c r="AV53" s="301"/>
      <c r="AW53" s="298"/>
      <c r="AX53" s="384" t="str">
        <f t="shared" si="2"/>
        <v/>
      </c>
      <c r="AY53" s="386"/>
      <c r="AZ53" s="386"/>
      <c r="BA53" s="385"/>
      <c r="BB53" s="335" t="str">
        <f t="shared" si="3"/>
        <v/>
      </c>
      <c r="BC53" s="336"/>
      <c r="BD53" s="336"/>
      <c r="BE53" s="399"/>
      <c r="BF53" s="297"/>
      <c r="BG53" s="301"/>
      <c r="BH53" s="301"/>
      <c r="BI53" s="298"/>
      <c r="BJ53" s="335" t="str">
        <f t="shared" si="4"/>
        <v/>
      </c>
      <c r="BK53" s="336"/>
      <c r="BL53" s="336"/>
      <c r="BM53" s="399"/>
      <c r="BN53" s="384" t="str">
        <f>IF(OR(COUNT(AL53)=0,COUNT(AX53)=0),"",IF(OR((AL53+AX53)&gt;60,(AL53+AX53)=60),(BB53*DataInduk!$H$27),IF(COUNT(BF53)=0,"",BJ53*DataInduk!$H$27)))</f>
        <v/>
      </c>
      <c r="BO53" s="386"/>
      <c r="BP53" s="386"/>
      <c r="BQ53" s="385"/>
      <c r="BR53" s="297"/>
      <c r="BS53" s="301"/>
      <c r="BT53" s="301"/>
      <c r="BU53" s="298"/>
      <c r="BV53" s="297"/>
      <c r="BW53" s="298"/>
      <c r="BX53" s="118" t="str">
        <f>P2B!$BX52</f>
        <v/>
      </c>
      <c r="BY53" s="118" t="str">
        <f>P2B!$BY52</f>
        <v/>
      </c>
      <c r="BZ53" s="118" t="str">
        <f>P2B!$BZ52</f>
        <v/>
      </c>
      <c r="CA53" s="118" t="str">
        <f>P2B!$CA52</f>
        <v/>
      </c>
    </row>
    <row r="54" spans="1:79">
      <c r="A54" s="107">
        <v>45</v>
      </c>
      <c r="B54" s="253" t="str">
        <f>IF('2_F'!$B53="","",'2_F'!$B53)</f>
        <v/>
      </c>
      <c r="C54" s="254"/>
      <c r="D54" s="255"/>
      <c r="E54" s="111" t="str">
        <f>IF('2_B'!$E53="","",'2_B'!$E53)</f>
        <v/>
      </c>
      <c r="F54" s="289"/>
      <c r="G54" s="290"/>
      <c r="H54" s="288"/>
      <c r="I54" s="285"/>
      <c r="J54" s="289"/>
      <c r="K54" s="290"/>
      <c r="L54" s="288"/>
      <c r="M54" s="285"/>
      <c r="N54" s="289"/>
      <c r="O54" s="290"/>
      <c r="P54" s="288"/>
      <c r="Q54" s="285"/>
      <c r="R54" s="289"/>
      <c r="S54" s="290"/>
      <c r="T54" s="288"/>
      <c r="U54" s="285"/>
      <c r="V54" s="289"/>
      <c r="W54" s="290"/>
      <c r="X54" s="288"/>
      <c r="Y54" s="285"/>
      <c r="Z54" s="289"/>
      <c r="AA54" s="290"/>
      <c r="AB54" s="400" t="str">
        <f>KD2F!$CB54</f>
        <v/>
      </c>
      <c r="AC54" s="402"/>
      <c r="AD54" s="400" t="str">
        <f t="shared" si="5"/>
        <v/>
      </c>
      <c r="AE54" s="401"/>
      <c r="AF54" s="401"/>
      <c r="AG54" s="402"/>
      <c r="AH54" s="288"/>
      <c r="AI54" s="284"/>
      <c r="AJ54" s="284"/>
      <c r="AK54" s="285"/>
      <c r="AL54" s="403" t="str">
        <f t="shared" si="1"/>
        <v/>
      </c>
      <c r="AM54" s="404"/>
      <c r="AN54" s="404"/>
      <c r="AO54" s="405"/>
      <c r="AP54" s="406"/>
      <c r="AQ54" s="407"/>
      <c r="AR54" s="407"/>
      <c r="AS54" s="408"/>
      <c r="AT54" s="288"/>
      <c r="AU54" s="284"/>
      <c r="AV54" s="284"/>
      <c r="AW54" s="285"/>
      <c r="AX54" s="392" t="str">
        <f t="shared" si="2"/>
        <v/>
      </c>
      <c r="AY54" s="393"/>
      <c r="AZ54" s="393"/>
      <c r="BA54" s="394"/>
      <c r="BB54" s="330" t="str">
        <f t="shared" si="3"/>
        <v/>
      </c>
      <c r="BC54" s="331"/>
      <c r="BD54" s="331"/>
      <c r="BE54" s="395"/>
      <c r="BF54" s="288"/>
      <c r="BG54" s="284"/>
      <c r="BH54" s="284"/>
      <c r="BI54" s="285"/>
      <c r="BJ54" s="396" t="str">
        <f t="shared" si="4"/>
        <v/>
      </c>
      <c r="BK54" s="397"/>
      <c r="BL54" s="397"/>
      <c r="BM54" s="398"/>
      <c r="BN54" s="400" t="str">
        <f>IF(OR(COUNT(AL54)=0,COUNT(AX54)=0),"",IF(OR((AL54+AX54)&gt;60,(AL54+AX54)=60),(BB54*DataInduk!$H$27),IF(COUNT(BF54)=0,"",BJ54*DataInduk!$H$27)))</f>
        <v/>
      </c>
      <c r="BO54" s="401"/>
      <c r="BP54" s="401"/>
      <c r="BQ54" s="402"/>
      <c r="BR54" s="288"/>
      <c r="BS54" s="284"/>
      <c r="BT54" s="284"/>
      <c r="BU54" s="285"/>
      <c r="BV54" s="286"/>
      <c r="BW54" s="287"/>
      <c r="BX54" s="119" t="str">
        <f>P2B!$BX53</f>
        <v/>
      </c>
      <c r="BY54" s="119" t="str">
        <f>P2B!$BY53</f>
        <v/>
      </c>
      <c r="BZ54" s="119" t="str">
        <f>P2B!$BZ53</f>
        <v/>
      </c>
      <c r="CA54" s="119" t="str">
        <f>P2B!$CA53</f>
        <v/>
      </c>
    </row>
    <row r="55" spans="1:79">
      <c r="A55" s="106">
        <v>46</v>
      </c>
      <c r="B55" s="250" t="str">
        <f>IF('2_F'!$B54="","",'2_F'!$B54)</f>
        <v/>
      </c>
      <c r="C55" s="251"/>
      <c r="D55" s="252"/>
      <c r="E55" s="110" t="str">
        <f>IF('2_B'!$E54="","",'2_B'!$E54)</f>
        <v/>
      </c>
      <c r="F55" s="299"/>
      <c r="G55" s="302"/>
      <c r="H55" s="297"/>
      <c r="I55" s="298"/>
      <c r="J55" s="299"/>
      <c r="K55" s="302"/>
      <c r="L55" s="297"/>
      <c r="M55" s="298"/>
      <c r="N55" s="299"/>
      <c r="O55" s="302"/>
      <c r="P55" s="297"/>
      <c r="Q55" s="298"/>
      <c r="R55" s="299"/>
      <c r="S55" s="302"/>
      <c r="T55" s="297"/>
      <c r="U55" s="298"/>
      <c r="V55" s="299"/>
      <c r="W55" s="302"/>
      <c r="X55" s="297"/>
      <c r="Y55" s="298"/>
      <c r="Z55" s="299"/>
      <c r="AA55" s="302"/>
      <c r="AB55" s="384" t="str">
        <f>KD2F!$CB55</f>
        <v/>
      </c>
      <c r="AC55" s="385"/>
      <c r="AD55" s="384" t="str">
        <f t="shared" si="5"/>
        <v/>
      </c>
      <c r="AE55" s="386"/>
      <c r="AF55" s="386"/>
      <c r="AG55" s="385"/>
      <c r="AH55" s="297"/>
      <c r="AI55" s="301"/>
      <c r="AJ55" s="301"/>
      <c r="AK55" s="298"/>
      <c r="AL55" s="335" t="str">
        <f t="shared" si="1"/>
        <v/>
      </c>
      <c r="AM55" s="336"/>
      <c r="AN55" s="336"/>
      <c r="AO55" s="399"/>
      <c r="AP55" s="297"/>
      <c r="AQ55" s="301"/>
      <c r="AR55" s="301"/>
      <c r="AS55" s="298"/>
      <c r="AT55" s="297"/>
      <c r="AU55" s="301"/>
      <c r="AV55" s="301"/>
      <c r="AW55" s="298"/>
      <c r="AX55" s="384" t="str">
        <f t="shared" si="2"/>
        <v/>
      </c>
      <c r="AY55" s="386"/>
      <c r="AZ55" s="386"/>
      <c r="BA55" s="385"/>
      <c r="BB55" s="335" t="str">
        <f t="shared" si="3"/>
        <v/>
      </c>
      <c r="BC55" s="336"/>
      <c r="BD55" s="336"/>
      <c r="BE55" s="399"/>
      <c r="BF55" s="297"/>
      <c r="BG55" s="301"/>
      <c r="BH55" s="301"/>
      <c r="BI55" s="298"/>
      <c r="BJ55" s="335" t="str">
        <f t="shared" si="4"/>
        <v/>
      </c>
      <c r="BK55" s="336"/>
      <c r="BL55" s="336"/>
      <c r="BM55" s="399"/>
      <c r="BN55" s="384" t="str">
        <f>IF(OR(COUNT(AL55)=0,COUNT(AX55)=0),"",IF(OR((AL55+AX55)&gt;60,(AL55+AX55)=60),(BB55*DataInduk!$H$27),IF(COUNT(BF55)=0,"",BJ55*DataInduk!$H$27)))</f>
        <v/>
      </c>
      <c r="BO55" s="386"/>
      <c r="BP55" s="386"/>
      <c r="BQ55" s="385"/>
      <c r="BR55" s="297"/>
      <c r="BS55" s="301"/>
      <c r="BT55" s="301"/>
      <c r="BU55" s="298"/>
      <c r="BV55" s="297"/>
      <c r="BW55" s="298"/>
      <c r="BX55" s="118" t="str">
        <f>P2B!$BX54</f>
        <v/>
      </c>
      <c r="BY55" s="118" t="str">
        <f>P2B!$BY54</f>
        <v/>
      </c>
      <c r="BZ55" s="118" t="str">
        <f>P2B!$BZ54</f>
        <v/>
      </c>
      <c r="CA55" s="118" t="str">
        <f>P2B!$CA54</f>
        <v/>
      </c>
    </row>
    <row r="56" spans="1:79">
      <c r="A56" s="107">
        <v>47</v>
      </c>
      <c r="B56" s="253" t="str">
        <f>IF('2_F'!$B55="","",'2_F'!$B55)</f>
        <v/>
      </c>
      <c r="C56" s="254"/>
      <c r="D56" s="255"/>
      <c r="E56" s="111" t="str">
        <f>IF('2_B'!$E55="","",'2_B'!$E55)</f>
        <v/>
      </c>
      <c r="F56" s="289"/>
      <c r="G56" s="290"/>
      <c r="H56" s="288"/>
      <c r="I56" s="285"/>
      <c r="J56" s="289"/>
      <c r="K56" s="290"/>
      <c r="L56" s="288"/>
      <c r="M56" s="285"/>
      <c r="N56" s="289"/>
      <c r="O56" s="290"/>
      <c r="P56" s="288"/>
      <c r="Q56" s="285"/>
      <c r="R56" s="289"/>
      <c r="S56" s="290"/>
      <c r="T56" s="288"/>
      <c r="U56" s="285"/>
      <c r="V56" s="289"/>
      <c r="W56" s="290"/>
      <c r="X56" s="288"/>
      <c r="Y56" s="285"/>
      <c r="Z56" s="289"/>
      <c r="AA56" s="290"/>
      <c r="AB56" s="400" t="str">
        <f>KD2F!$CB56</f>
        <v/>
      </c>
      <c r="AC56" s="402"/>
      <c r="AD56" s="400" t="str">
        <f t="shared" si="5"/>
        <v/>
      </c>
      <c r="AE56" s="401"/>
      <c r="AF56" s="401"/>
      <c r="AG56" s="402"/>
      <c r="AH56" s="288"/>
      <c r="AI56" s="284"/>
      <c r="AJ56" s="284"/>
      <c r="AK56" s="285"/>
      <c r="AL56" s="403" t="str">
        <f t="shared" si="1"/>
        <v/>
      </c>
      <c r="AM56" s="404"/>
      <c r="AN56" s="404"/>
      <c r="AO56" s="405"/>
      <c r="AP56" s="406"/>
      <c r="AQ56" s="407"/>
      <c r="AR56" s="407"/>
      <c r="AS56" s="408"/>
      <c r="AT56" s="288"/>
      <c r="AU56" s="284"/>
      <c r="AV56" s="284"/>
      <c r="AW56" s="285"/>
      <c r="AX56" s="392" t="str">
        <f t="shared" si="2"/>
        <v/>
      </c>
      <c r="AY56" s="393"/>
      <c r="AZ56" s="393"/>
      <c r="BA56" s="394"/>
      <c r="BB56" s="330" t="str">
        <f t="shared" si="3"/>
        <v/>
      </c>
      <c r="BC56" s="331"/>
      <c r="BD56" s="331"/>
      <c r="BE56" s="395"/>
      <c r="BF56" s="288"/>
      <c r="BG56" s="284"/>
      <c r="BH56" s="284"/>
      <c r="BI56" s="285"/>
      <c r="BJ56" s="396" t="str">
        <f t="shared" si="4"/>
        <v/>
      </c>
      <c r="BK56" s="397"/>
      <c r="BL56" s="397"/>
      <c r="BM56" s="398"/>
      <c r="BN56" s="400" t="str">
        <f>IF(OR(COUNT(AL56)=0,COUNT(AX56)=0),"",IF(OR((AL56+AX56)&gt;60,(AL56+AX56)=60),(BB56*DataInduk!$H$27),IF(COUNT(BF56)=0,"",BJ56*DataInduk!$H$27)))</f>
        <v/>
      </c>
      <c r="BO56" s="401"/>
      <c r="BP56" s="401"/>
      <c r="BQ56" s="402"/>
      <c r="BR56" s="288"/>
      <c r="BS56" s="284"/>
      <c r="BT56" s="284"/>
      <c r="BU56" s="285"/>
      <c r="BV56" s="286"/>
      <c r="BW56" s="287"/>
      <c r="BX56" s="119" t="str">
        <f>P2B!$BX55</f>
        <v/>
      </c>
      <c r="BY56" s="119" t="str">
        <f>P2B!$BY55</f>
        <v/>
      </c>
      <c r="BZ56" s="119" t="str">
        <f>P2B!$BZ55</f>
        <v/>
      </c>
      <c r="CA56" s="119" t="str">
        <f>P2B!$CA55</f>
        <v/>
      </c>
    </row>
    <row r="57" spans="1:79">
      <c r="A57" s="106">
        <v>48</v>
      </c>
      <c r="B57" s="250" t="str">
        <f>IF('2_F'!$B56="","",'2_F'!$B56)</f>
        <v/>
      </c>
      <c r="C57" s="251"/>
      <c r="D57" s="252"/>
      <c r="E57" s="110" t="str">
        <f>IF('2_B'!$E56="","",'2_B'!$E56)</f>
        <v/>
      </c>
      <c r="F57" s="299"/>
      <c r="G57" s="302"/>
      <c r="H57" s="297"/>
      <c r="I57" s="298"/>
      <c r="J57" s="299"/>
      <c r="K57" s="302"/>
      <c r="L57" s="297"/>
      <c r="M57" s="298"/>
      <c r="N57" s="299"/>
      <c r="O57" s="302"/>
      <c r="P57" s="297"/>
      <c r="Q57" s="298"/>
      <c r="R57" s="299"/>
      <c r="S57" s="302"/>
      <c r="T57" s="297"/>
      <c r="U57" s="298"/>
      <c r="V57" s="299"/>
      <c r="W57" s="302"/>
      <c r="X57" s="297"/>
      <c r="Y57" s="298"/>
      <c r="Z57" s="299"/>
      <c r="AA57" s="302"/>
      <c r="AB57" s="384" t="str">
        <f>KD2F!$CB57</f>
        <v/>
      </c>
      <c r="AC57" s="385"/>
      <c r="AD57" s="384" t="str">
        <f t="shared" si="5"/>
        <v/>
      </c>
      <c r="AE57" s="386"/>
      <c r="AF57" s="386"/>
      <c r="AG57" s="385"/>
      <c r="AH57" s="297"/>
      <c r="AI57" s="301"/>
      <c r="AJ57" s="301"/>
      <c r="AK57" s="298"/>
      <c r="AL57" s="335" t="str">
        <f t="shared" si="1"/>
        <v/>
      </c>
      <c r="AM57" s="336"/>
      <c r="AN57" s="336"/>
      <c r="AO57" s="399"/>
      <c r="AP57" s="297"/>
      <c r="AQ57" s="301"/>
      <c r="AR57" s="301"/>
      <c r="AS57" s="298"/>
      <c r="AT57" s="297"/>
      <c r="AU57" s="301"/>
      <c r="AV57" s="301"/>
      <c r="AW57" s="298"/>
      <c r="AX57" s="384" t="str">
        <f t="shared" si="2"/>
        <v/>
      </c>
      <c r="AY57" s="386"/>
      <c r="AZ57" s="386"/>
      <c r="BA57" s="385"/>
      <c r="BB57" s="335" t="str">
        <f t="shared" si="3"/>
        <v/>
      </c>
      <c r="BC57" s="336"/>
      <c r="BD57" s="336"/>
      <c r="BE57" s="399"/>
      <c r="BF57" s="297"/>
      <c r="BG57" s="301"/>
      <c r="BH57" s="301"/>
      <c r="BI57" s="298"/>
      <c r="BJ57" s="335" t="str">
        <f t="shared" si="4"/>
        <v/>
      </c>
      <c r="BK57" s="336"/>
      <c r="BL57" s="336"/>
      <c r="BM57" s="399"/>
      <c r="BN57" s="384" t="str">
        <f>IF(OR(COUNT(AL57)=0,COUNT(AX57)=0),"",IF(OR((AL57+AX57)&gt;60,(AL57+AX57)=60),(BB57*DataInduk!$H$27),IF(COUNT(BF57)=0,"",BJ57*DataInduk!$H$27)))</f>
        <v/>
      </c>
      <c r="BO57" s="386"/>
      <c r="BP57" s="386"/>
      <c r="BQ57" s="385"/>
      <c r="BR57" s="297"/>
      <c r="BS57" s="301"/>
      <c r="BT57" s="301"/>
      <c r="BU57" s="298"/>
      <c r="BV57" s="297"/>
      <c r="BW57" s="298"/>
      <c r="BX57" s="118" t="str">
        <f>P2B!$BX56</f>
        <v/>
      </c>
      <c r="BY57" s="118" t="str">
        <f>P2B!$BY56</f>
        <v/>
      </c>
      <c r="BZ57" s="118" t="str">
        <f>P2B!$BZ56</f>
        <v/>
      </c>
      <c r="CA57" s="118" t="str">
        <f>P2B!$CA56</f>
        <v/>
      </c>
    </row>
    <row r="58" spans="1:79">
      <c r="A58" s="107">
        <v>49</v>
      </c>
      <c r="B58" s="253" t="str">
        <f>IF('2_F'!$B57="","",'2_F'!$B57)</f>
        <v/>
      </c>
      <c r="C58" s="254"/>
      <c r="D58" s="255"/>
      <c r="E58" s="111" t="str">
        <f>IF('2_B'!$E57="","",'2_B'!$E57)</f>
        <v/>
      </c>
      <c r="F58" s="289"/>
      <c r="G58" s="290"/>
      <c r="H58" s="288"/>
      <c r="I58" s="285"/>
      <c r="J58" s="289"/>
      <c r="K58" s="290"/>
      <c r="L58" s="288"/>
      <c r="M58" s="285"/>
      <c r="N58" s="289"/>
      <c r="O58" s="290"/>
      <c r="P58" s="288"/>
      <c r="Q58" s="285"/>
      <c r="R58" s="289"/>
      <c r="S58" s="290"/>
      <c r="T58" s="288"/>
      <c r="U58" s="285"/>
      <c r="V58" s="289"/>
      <c r="W58" s="290"/>
      <c r="X58" s="288"/>
      <c r="Y58" s="285"/>
      <c r="Z58" s="289"/>
      <c r="AA58" s="290"/>
      <c r="AB58" s="400" t="str">
        <f>KD2F!$CB58</f>
        <v/>
      </c>
      <c r="AC58" s="402"/>
      <c r="AD58" s="400" t="str">
        <f t="shared" si="5"/>
        <v/>
      </c>
      <c r="AE58" s="401"/>
      <c r="AF58" s="401"/>
      <c r="AG58" s="402"/>
      <c r="AH58" s="288"/>
      <c r="AI58" s="284"/>
      <c r="AJ58" s="284"/>
      <c r="AK58" s="285"/>
      <c r="AL58" s="403" t="str">
        <f t="shared" si="1"/>
        <v/>
      </c>
      <c r="AM58" s="404"/>
      <c r="AN58" s="404"/>
      <c r="AO58" s="405"/>
      <c r="AP58" s="406"/>
      <c r="AQ58" s="407"/>
      <c r="AR58" s="407"/>
      <c r="AS58" s="408"/>
      <c r="AT58" s="288"/>
      <c r="AU58" s="284"/>
      <c r="AV58" s="284"/>
      <c r="AW58" s="285"/>
      <c r="AX58" s="392" t="str">
        <f t="shared" si="2"/>
        <v/>
      </c>
      <c r="AY58" s="393"/>
      <c r="AZ58" s="393"/>
      <c r="BA58" s="394"/>
      <c r="BB58" s="330" t="str">
        <f t="shared" si="3"/>
        <v/>
      </c>
      <c r="BC58" s="331"/>
      <c r="BD58" s="331"/>
      <c r="BE58" s="395"/>
      <c r="BF58" s="288"/>
      <c r="BG58" s="284"/>
      <c r="BH58" s="284"/>
      <c r="BI58" s="285"/>
      <c r="BJ58" s="396" t="str">
        <f t="shared" si="4"/>
        <v/>
      </c>
      <c r="BK58" s="397"/>
      <c r="BL58" s="397"/>
      <c r="BM58" s="398"/>
      <c r="BN58" s="400" t="str">
        <f>IF(OR(COUNT(AL58)=0,COUNT(AX58)=0),"",IF(OR((AL58+AX58)&gt;60,(AL58+AX58)=60),(BB58*DataInduk!$H$27),IF(COUNT(BF58)=0,"",BJ58*DataInduk!$H$27)))</f>
        <v/>
      </c>
      <c r="BO58" s="401"/>
      <c r="BP58" s="401"/>
      <c r="BQ58" s="402"/>
      <c r="BR58" s="288"/>
      <c r="BS58" s="284"/>
      <c r="BT58" s="284"/>
      <c r="BU58" s="285"/>
      <c r="BV58" s="286"/>
      <c r="BW58" s="287"/>
      <c r="BX58" s="119" t="str">
        <f>P2B!$BX57</f>
        <v/>
      </c>
      <c r="BY58" s="119" t="str">
        <f>P2B!$BY57</f>
        <v/>
      </c>
      <c r="BZ58" s="119" t="str">
        <f>P2B!$BZ57</f>
        <v/>
      </c>
      <c r="CA58" s="119" t="str">
        <f>P2B!$CA57</f>
        <v/>
      </c>
    </row>
    <row r="59" spans="1:79">
      <c r="A59" s="108">
        <v>50</v>
      </c>
      <c r="B59" s="247" t="str">
        <f>IF('2_F'!$B58="","",'2_F'!$B58)</f>
        <v/>
      </c>
      <c r="C59" s="248"/>
      <c r="D59" s="249"/>
      <c r="E59" s="112" t="str">
        <f>IF('2_B'!$E58="","",'2_B'!$E58)</f>
        <v/>
      </c>
      <c r="F59" s="279"/>
      <c r="G59" s="281"/>
      <c r="H59" s="270"/>
      <c r="I59" s="273"/>
      <c r="J59" s="279"/>
      <c r="K59" s="281"/>
      <c r="L59" s="270"/>
      <c r="M59" s="273"/>
      <c r="N59" s="279"/>
      <c r="O59" s="281"/>
      <c r="P59" s="270"/>
      <c r="Q59" s="273"/>
      <c r="R59" s="279"/>
      <c r="S59" s="281"/>
      <c r="T59" s="270"/>
      <c r="U59" s="273"/>
      <c r="V59" s="279"/>
      <c r="W59" s="281"/>
      <c r="X59" s="270"/>
      <c r="Y59" s="273"/>
      <c r="Z59" s="279"/>
      <c r="AA59" s="281"/>
      <c r="AB59" s="388" t="str">
        <f>KD2F!$CB59</f>
        <v/>
      </c>
      <c r="AC59" s="390"/>
      <c r="AD59" s="388" t="str">
        <f>IF(COUNT(F59:AC59)=0,"",AVERAGE(F59:AC59))</f>
        <v/>
      </c>
      <c r="AE59" s="389"/>
      <c r="AF59" s="389"/>
      <c r="AG59" s="390"/>
      <c r="AH59" s="270"/>
      <c r="AI59" s="271"/>
      <c r="AJ59" s="271"/>
      <c r="AK59" s="273"/>
      <c r="AL59" s="332" t="str">
        <f>IF(AND(COUNT(F59:AC59)=0,COUNT(AH59)=0),"",IF(COUNT(F59:AC59)=0,AH59,AD59+AH59))</f>
        <v/>
      </c>
      <c r="AM59" s="333"/>
      <c r="AN59" s="333"/>
      <c r="AO59" s="387"/>
      <c r="AP59" s="270"/>
      <c r="AQ59" s="271"/>
      <c r="AR59" s="271"/>
      <c r="AS59" s="273"/>
      <c r="AT59" s="270"/>
      <c r="AU59" s="271"/>
      <c r="AV59" s="271"/>
      <c r="AW59" s="273"/>
      <c r="AX59" s="388" t="str">
        <f>IF(AND(COUNT(AP59)=0,COUNT(AT59)=0),"",AP59+AT59)</f>
        <v/>
      </c>
      <c r="AY59" s="389"/>
      <c r="AZ59" s="389"/>
      <c r="BA59" s="390"/>
      <c r="BB59" s="332" t="str">
        <f>IF(AND(COUNT(AL59)=0,COUNT(AX59)=0),"",IF(COUNT(AX59)=0,AL59,IF(COUNT(AL59)=0,AX59,AL59+AX59)))</f>
        <v/>
      </c>
      <c r="BC59" s="333"/>
      <c r="BD59" s="333"/>
      <c r="BE59" s="387"/>
      <c r="BF59" s="270"/>
      <c r="BG59" s="271"/>
      <c r="BH59" s="271"/>
      <c r="BI59" s="273"/>
      <c r="BJ59" s="332" t="str">
        <f>IF(OR(COUNT(BB59)=0,COUNT(AX59)=0,COUNT(AL59)=0),"",IF(OR((AL59+AX59)&gt;60,(AL59+AX59)=60),"",IF(COUNT(BF59)=0,"",((AX59+BF59)/2)+AL59)))</f>
        <v/>
      </c>
      <c r="BK59" s="333"/>
      <c r="BL59" s="333"/>
      <c r="BM59" s="387"/>
      <c r="BN59" s="388" t="str">
        <f>IF(OR(COUNT(AL59)=0,COUNT(AX59)=0),"",IF(OR((AL59+AX59)&gt;60,(AL59+AX59)=60),(BB59*DataInduk!$H$27),IF(COUNT(BF59)=0,"",BJ59*DataInduk!$H$27)))</f>
        <v/>
      </c>
      <c r="BO59" s="389"/>
      <c r="BP59" s="389"/>
      <c r="BQ59" s="390"/>
      <c r="BR59" s="270"/>
      <c r="BS59" s="271"/>
      <c r="BT59" s="271"/>
      <c r="BU59" s="273"/>
      <c r="BV59" s="270"/>
      <c r="BW59" s="273"/>
      <c r="BX59" s="120" t="str">
        <f>P2B!$BX58</f>
        <v/>
      </c>
      <c r="BY59" s="120" t="str">
        <f>P2B!$BY58</f>
        <v/>
      </c>
      <c r="BZ59" s="120" t="str">
        <f>P2B!$BZ58</f>
        <v/>
      </c>
      <c r="CA59" s="120" t="str">
        <f>P2B!$CA58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301">
    <mergeCell ref="BV59:BW59"/>
    <mergeCell ref="BR60:BU60"/>
    <mergeCell ref="AL59:AO59"/>
    <mergeCell ref="AP59:AS59"/>
    <mergeCell ref="AT59:AW59"/>
    <mergeCell ref="AX59:BA59"/>
    <mergeCell ref="BB59:BE59"/>
    <mergeCell ref="BF59:BI59"/>
    <mergeCell ref="V59:W59"/>
    <mergeCell ref="X59:Y59"/>
    <mergeCell ref="Z59:AA59"/>
    <mergeCell ref="AB59:AC59"/>
    <mergeCell ref="AD59:AG59"/>
    <mergeCell ref="AH59:AK59"/>
    <mergeCell ref="B59:D59"/>
    <mergeCell ref="F59:G59"/>
    <mergeCell ref="H59:I59"/>
    <mergeCell ref="J59:K59"/>
    <mergeCell ref="L59:M59"/>
    <mergeCell ref="N59:O59"/>
    <mergeCell ref="P59:Q59"/>
    <mergeCell ref="R59:S59"/>
    <mergeCell ref="T59:U59"/>
    <mergeCell ref="BJ59:BM59"/>
    <mergeCell ref="BN59:BQ59"/>
    <mergeCell ref="BR59:BU59"/>
    <mergeCell ref="AX58:BA58"/>
    <mergeCell ref="BB58:BE58"/>
    <mergeCell ref="BF58:BI58"/>
    <mergeCell ref="BJ58:BM58"/>
    <mergeCell ref="BN58:BQ58"/>
    <mergeCell ref="BR58:BU58"/>
    <mergeCell ref="AB58:AC58"/>
    <mergeCell ref="AD58:AG58"/>
    <mergeCell ref="AH58:AK58"/>
    <mergeCell ref="AL58:AO58"/>
    <mergeCell ref="AP58:AS58"/>
    <mergeCell ref="AT58:AW58"/>
    <mergeCell ref="P58:Q58"/>
    <mergeCell ref="R58:S58"/>
    <mergeCell ref="T58:U58"/>
    <mergeCell ref="V58:W58"/>
    <mergeCell ref="X58:Y58"/>
    <mergeCell ref="Z58:AA58"/>
    <mergeCell ref="BV57:BW57"/>
    <mergeCell ref="B58:D58"/>
    <mergeCell ref="F58:G58"/>
    <mergeCell ref="H58:I58"/>
    <mergeCell ref="J58:K58"/>
    <mergeCell ref="L58:M58"/>
    <mergeCell ref="N58:O58"/>
    <mergeCell ref="AL57:AO57"/>
    <mergeCell ref="AP57:AS57"/>
    <mergeCell ref="AT57:AW57"/>
    <mergeCell ref="AX57:BA57"/>
    <mergeCell ref="BB57:BE57"/>
    <mergeCell ref="BF57:BI57"/>
    <mergeCell ref="V57:W57"/>
    <mergeCell ref="X57:Y57"/>
    <mergeCell ref="Z57:AA57"/>
    <mergeCell ref="AB57:AC57"/>
    <mergeCell ref="AD57:AG57"/>
    <mergeCell ref="AH57:AK57"/>
    <mergeCell ref="BV58:BW58"/>
    <mergeCell ref="B57:D57"/>
    <mergeCell ref="F57:G57"/>
    <mergeCell ref="H57:I57"/>
    <mergeCell ref="J57:K57"/>
    <mergeCell ref="L57:M57"/>
    <mergeCell ref="N57:O57"/>
    <mergeCell ref="P57:Q57"/>
    <mergeCell ref="R57:S57"/>
    <mergeCell ref="T57:U57"/>
    <mergeCell ref="BJ57:BM57"/>
    <mergeCell ref="BN57:BQ57"/>
    <mergeCell ref="BR57:BU57"/>
    <mergeCell ref="AX56:BA56"/>
    <mergeCell ref="BB56:BE56"/>
    <mergeCell ref="BF56:BI56"/>
    <mergeCell ref="BJ56:BM56"/>
    <mergeCell ref="BN56:BQ56"/>
    <mergeCell ref="BR56:BU56"/>
    <mergeCell ref="AB56:AC56"/>
    <mergeCell ref="AD56:AG56"/>
    <mergeCell ref="AH56:AK56"/>
    <mergeCell ref="AL56:AO56"/>
    <mergeCell ref="AP56:AS56"/>
    <mergeCell ref="AT56:AW56"/>
    <mergeCell ref="P56:Q56"/>
    <mergeCell ref="R56:S56"/>
    <mergeCell ref="T56:U56"/>
    <mergeCell ref="V56:W56"/>
    <mergeCell ref="X56:Y56"/>
    <mergeCell ref="Z56:AA56"/>
    <mergeCell ref="BV55:BW55"/>
    <mergeCell ref="B56:D56"/>
    <mergeCell ref="F56:G56"/>
    <mergeCell ref="H56:I56"/>
    <mergeCell ref="J56:K56"/>
    <mergeCell ref="L56:M56"/>
    <mergeCell ref="N56:O56"/>
    <mergeCell ref="AL55:AO55"/>
    <mergeCell ref="AP55:AS55"/>
    <mergeCell ref="AT55:AW55"/>
    <mergeCell ref="AX55:BA55"/>
    <mergeCell ref="BB55:BE55"/>
    <mergeCell ref="BF55:BI55"/>
    <mergeCell ref="V55:W55"/>
    <mergeCell ref="X55:Y55"/>
    <mergeCell ref="Z55:AA55"/>
    <mergeCell ref="AB55:AC55"/>
    <mergeCell ref="AD55:AG55"/>
    <mergeCell ref="AH55:AK55"/>
    <mergeCell ref="BV56:BW56"/>
    <mergeCell ref="B55:D55"/>
    <mergeCell ref="F55:G55"/>
    <mergeCell ref="H55:I55"/>
    <mergeCell ref="J55:K55"/>
    <mergeCell ref="L55:M55"/>
    <mergeCell ref="N55:O55"/>
    <mergeCell ref="P55:Q55"/>
    <mergeCell ref="R55:S55"/>
    <mergeCell ref="T55:U55"/>
    <mergeCell ref="BJ55:BM55"/>
    <mergeCell ref="BN55:BQ55"/>
    <mergeCell ref="BR55:BU55"/>
    <mergeCell ref="AX54:BA54"/>
    <mergeCell ref="BB54:BE54"/>
    <mergeCell ref="BF54:BI54"/>
    <mergeCell ref="BJ54:BM54"/>
    <mergeCell ref="BN54:BQ54"/>
    <mergeCell ref="BR54:BU54"/>
    <mergeCell ref="AB54:AC54"/>
    <mergeCell ref="AD54:AG54"/>
    <mergeCell ref="AH54:AK54"/>
    <mergeCell ref="AL54:AO54"/>
    <mergeCell ref="AP54:AS54"/>
    <mergeCell ref="AT54:AW54"/>
    <mergeCell ref="P54:Q54"/>
    <mergeCell ref="R54:S54"/>
    <mergeCell ref="T54:U54"/>
    <mergeCell ref="V54:W54"/>
    <mergeCell ref="X54:Y54"/>
    <mergeCell ref="Z54:AA54"/>
    <mergeCell ref="BV53:BW53"/>
    <mergeCell ref="B54:D54"/>
    <mergeCell ref="F54:G54"/>
    <mergeCell ref="H54:I54"/>
    <mergeCell ref="J54:K54"/>
    <mergeCell ref="L54:M54"/>
    <mergeCell ref="N54:O54"/>
    <mergeCell ref="AL53:AO53"/>
    <mergeCell ref="AP53:AS53"/>
    <mergeCell ref="AT53:AW53"/>
    <mergeCell ref="AX53:BA53"/>
    <mergeCell ref="BB53:BE53"/>
    <mergeCell ref="BF53:BI53"/>
    <mergeCell ref="V53:W53"/>
    <mergeCell ref="X53:Y53"/>
    <mergeCell ref="Z53:AA53"/>
    <mergeCell ref="AB53:AC53"/>
    <mergeCell ref="AD53:AG53"/>
    <mergeCell ref="AH53:AK53"/>
    <mergeCell ref="BV54:BW54"/>
    <mergeCell ref="B53:D53"/>
    <mergeCell ref="F53:G53"/>
    <mergeCell ref="H53:I53"/>
    <mergeCell ref="J53:K53"/>
    <mergeCell ref="L53:M53"/>
    <mergeCell ref="N53:O53"/>
    <mergeCell ref="P53:Q53"/>
    <mergeCell ref="R53:S53"/>
    <mergeCell ref="T53:U53"/>
    <mergeCell ref="BJ53:BM53"/>
    <mergeCell ref="BN53:BQ53"/>
    <mergeCell ref="BR53:BU53"/>
    <mergeCell ref="AX52:BA52"/>
    <mergeCell ref="BB52:BE52"/>
    <mergeCell ref="BF52:BI52"/>
    <mergeCell ref="BJ52:BM52"/>
    <mergeCell ref="BN52:BQ52"/>
    <mergeCell ref="BR52:BU52"/>
    <mergeCell ref="AB52:AC52"/>
    <mergeCell ref="AD52:AG52"/>
    <mergeCell ref="AH52:AK52"/>
    <mergeCell ref="AL52:AO52"/>
    <mergeCell ref="AP52:AS52"/>
    <mergeCell ref="AT52:AW52"/>
    <mergeCell ref="P52:Q52"/>
    <mergeCell ref="R52:S52"/>
    <mergeCell ref="T52:U52"/>
    <mergeCell ref="V52:W52"/>
    <mergeCell ref="X52:Y52"/>
    <mergeCell ref="Z52:AA52"/>
    <mergeCell ref="BV51:BW51"/>
    <mergeCell ref="B52:D52"/>
    <mergeCell ref="F52:G52"/>
    <mergeCell ref="H52:I52"/>
    <mergeCell ref="J52:K52"/>
    <mergeCell ref="L52:M52"/>
    <mergeCell ref="N52:O52"/>
    <mergeCell ref="AL51:AO51"/>
    <mergeCell ref="AP51:AS51"/>
    <mergeCell ref="AT51:AW51"/>
    <mergeCell ref="AX51:BA51"/>
    <mergeCell ref="BB51:BE51"/>
    <mergeCell ref="BF51:BI51"/>
    <mergeCell ref="V51:W51"/>
    <mergeCell ref="X51:Y51"/>
    <mergeCell ref="Z51:AA51"/>
    <mergeCell ref="AB51:AC51"/>
    <mergeCell ref="AD51:AG51"/>
    <mergeCell ref="AH51:AK51"/>
    <mergeCell ref="BV52:BW52"/>
    <mergeCell ref="B51:D51"/>
    <mergeCell ref="F51:G51"/>
    <mergeCell ref="H51:I51"/>
    <mergeCell ref="J51:K51"/>
    <mergeCell ref="L51:M51"/>
    <mergeCell ref="N51:O51"/>
    <mergeCell ref="P51:Q51"/>
    <mergeCell ref="R51:S51"/>
    <mergeCell ref="T51:U51"/>
    <mergeCell ref="BJ51:BM51"/>
    <mergeCell ref="BN51:BQ51"/>
    <mergeCell ref="BR51:BU51"/>
    <mergeCell ref="AX50:BA50"/>
    <mergeCell ref="BB50:BE50"/>
    <mergeCell ref="BF50:BI50"/>
    <mergeCell ref="BJ50:BM50"/>
    <mergeCell ref="BN50:BQ50"/>
    <mergeCell ref="BR50:BU50"/>
    <mergeCell ref="AB50:AC50"/>
    <mergeCell ref="AD50:AG50"/>
    <mergeCell ref="AH50:AK50"/>
    <mergeCell ref="AL50:AO50"/>
    <mergeCell ref="AP50:AS50"/>
    <mergeCell ref="AT50:AW50"/>
    <mergeCell ref="P50:Q50"/>
    <mergeCell ref="R50:S50"/>
    <mergeCell ref="T50:U50"/>
    <mergeCell ref="V50:W50"/>
    <mergeCell ref="X50:Y50"/>
    <mergeCell ref="Z50:AA50"/>
    <mergeCell ref="BV49:BW49"/>
    <mergeCell ref="B50:D50"/>
    <mergeCell ref="F50:G50"/>
    <mergeCell ref="H50:I50"/>
    <mergeCell ref="J50:K50"/>
    <mergeCell ref="L50:M50"/>
    <mergeCell ref="N50:O50"/>
    <mergeCell ref="AL49:AO49"/>
    <mergeCell ref="AP49:AS49"/>
    <mergeCell ref="AT49:AW49"/>
    <mergeCell ref="AX49:BA49"/>
    <mergeCell ref="BB49:BE49"/>
    <mergeCell ref="BF49:BI49"/>
    <mergeCell ref="V49:W49"/>
    <mergeCell ref="X49:Y49"/>
    <mergeCell ref="Z49:AA49"/>
    <mergeCell ref="AB49:AC49"/>
    <mergeCell ref="AD49:AG49"/>
    <mergeCell ref="AH49:AK49"/>
    <mergeCell ref="BV50:BW50"/>
    <mergeCell ref="B49:D49"/>
    <mergeCell ref="F49:G49"/>
    <mergeCell ref="H49:I49"/>
    <mergeCell ref="J49:K49"/>
    <mergeCell ref="L49:M49"/>
    <mergeCell ref="N49:O49"/>
    <mergeCell ref="P49:Q49"/>
    <mergeCell ref="R49:S49"/>
    <mergeCell ref="T49:U49"/>
    <mergeCell ref="BJ49:BM49"/>
    <mergeCell ref="BN49:BQ49"/>
    <mergeCell ref="BR49:BU49"/>
    <mergeCell ref="AX48:BA48"/>
    <mergeCell ref="BB48:BE48"/>
    <mergeCell ref="BF48:BI48"/>
    <mergeCell ref="BJ48:BM48"/>
    <mergeCell ref="BN48:BQ48"/>
    <mergeCell ref="BR48:BU48"/>
    <mergeCell ref="AB48:AC48"/>
    <mergeCell ref="AD48:AG48"/>
    <mergeCell ref="AH48:AK48"/>
    <mergeCell ref="AL48:AO48"/>
    <mergeCell ref="AP48:AS48"/>
    <mergeCell ref="AT48:AW48"/>
    <mergeCell ref="P48:Q48"/>
    <mergeCell ref="R48:S48"/>
    <mergeCell ref="T48:U48"/>
    <mergeCell ref="V48:W48"/>
    <mergeCell ref="X48:Y48"/>
    <mergeCell ref="Z48:AA48"/>
    <mergeCell ref="BV47:BW47"/>
    <mergeCell ref="B48:D48"/>
    <mergeCell ref="F48:G48"/>
    <mergeCell ref="H48:I48"/>
    <mergeCell ref="J48:K48"/>
    <mergeCell ref="L48:M48"/>
    <mergeCell ref="N48:O48"/>
    <mergeCell ref="AL47:AO47"/>
    <mergeCell ref="AP47:AS47"/>
    <mergeCell ref="AT47:AW47"/>
    <mergeCell ref="AX47:BA47"/>
    <mergeCell ref="BB47:BE47"/>
    <mergeCell ref="BF47:BI47"/>
    <mergeCell ref="V47:W47"/>
    <mergeCell ref="X47:Y47"/>
    <mergeCell ref="Z47:AA47"/>
    <mergeCell ref="AB47:AC47"/>
    <mergeCell ref="AD47:AG47"/>
    <mergeCell ref="AH47:AK47"/>
    <mergeCell ref="BV48:BW48"/>
    <mergeCell ref="B47:D47"/>
    <mergeCell ref="F47:G47"/>
    <mergeCell ref="H47:I47"/>
    <mergeCell ref="J47:K47"/>
    <mergeCell ref="L47:M47"/>
    <mergeCell ref="N47:O47"/>
    <mergeCell ref="P47:Q47"/>
    <mergeCell ref="R47:S47"/>
    <mergeCell ref="T47:U47"/>
    <mergeCell ref="BJ47:BM47"/>
    <mergeCell ref="BN47:BQ47"/>
    <mergeCell ref="BR47:BU47"/>
    <mergeCell ref="AX46:BA46"/>
    <mergeCell ref="BB46:BE46"/>
    <mergeCell ref="BF46:BI46"/>
    <mergeCell ref="BJ46:BM46"/>
    <mergeCell ref="BN46:BQ46"/>
    <mergeCell ref="BR46:BU46"/>
    <mergeCell ref="AB46:AC46"/>
    <mergeCell ref="AD46:AG46"/>
    <mergeCell ref="AH46:AK46"/>
    <mergeCell ref="AL46:AO46"/>
    <mergeCell ref="AP46:AS46"/>
    <mergeCell ref="AT46:AW46"/>
    <mergeCell ref="P46:Q46"/>
    <mergeCell ref="R46:S46"/>
    <mergeCell ref="T46:U46"/>
    <mergeCell ref="V46:W46"/>
    <mergeCell ref="X46:Y46"/>
    <mergeCell ref="Z46:AA46"/>
    <mergeCell ref="BV45:BW45"/>
    <mergeCell ref="B46:D46"/>
    <mergeCell ref="F46:G46"/>
    <mergeCell ref="H46:I46"/>
    <mergeCell ref="J46:K46"/>
    <mergeCell ref="L46:M46"/>
    <mergeCell ref="N46:O46"/>
    <mergeCell ref="AL45:AO45"/>
    <mergeCell ref="AP45:AS45"/>
    <mergeCell ref="AT45:AW45"/>
    <mergeCell ref="AX45:BA45"/>
    <mergeCell ref="BB45:BE45"/>
    <mergeCell ref="BF45:BI45"/>
    <mergeCell ref="V45:W45"/>
    <mergeCell ref="X45:Y45"/>
    <mergeCell ref="Z45:AA45"/>
    <mergeCell ref="AB45:AC45"/>
    <mergeCell ref="AD45:AG45"/>
    <mergeCell ref="AH45:AK45"/>
    <mergeCell ref="BV46:BW46"/>
    <mergeCell ref="B45:D45"/>
    <mergeCell ref="F45:G45"/>
    <mergeCell ref="H45:I45"/>
    <mergeCell ref="J45:K45"/>
    <mergeCell ref="L45:M45"/>
    <mergeCell ref="N45:O45"/>
    <mergeCell ref="P45:Q45"/>
    <mergeCell ref="R45:S45"/>
    <mergeCell ref="T45:U45"/>
    <mergeCell ref="BJ45:BM45"/>
    <mergeCell ref="BN45:BQ45"/>
    <mergeCell ref="BR45:BU45"/>
    <mergeCell ref="AX44:BA44"/>
    <mergeCell ref="BB44:BE44"/>
    <mergeCell ref="BF44:BI44"/>
    <mergeCell ref="BJ44:BM44"/>
    <mergeCell ref="BN44:BQ44"/>
    <mergeCell ref="BR44:BU44"/>
    <mergeCell ref="AB44:AC44"/>
    <mergeCell ref="AD44:AG44"/>
    <mergeCell ref="AH44:AK44"/>
    <mergeCell ref="AL44:AO44"/>
    <mergeCell ref="AP44:AS44"/>
    <mergeCell ref="AT44:AW44"/>
    <mergeCell ref="P44:Q44"/>
    <mergeCell ref="R44:S44"/>
    <mergeCell ref="T44:U44"/>
    <mergeCell ref="V44:W44"/>
    <mergeCell ref="X44:Y44"/>
    <mergeCell ref="Z44:AA44"/>
    <mergeCell ref="BV43:BW43"/>
    <mergeCell ref="B44:D44"/>
    <mergeCell ref="F44:G44"/>
    <mergeCell ref="H44:I44"/>
    <mergeCell ref="J44:K44"/>
    <mergeCell ref="L44:M44"/>
    <mergeCell ref="N44:O44"/>
    <mergeCell ref="AL43:AO43"/>
    <mergeCell ref="AP43:AS43"/>
    <mergeCell ref="AT43:AW43"/>
    <mergeCell ref="AX43:BA43"/>
    <mergeCell ref="BB43:BE43"/>
    <mergeCell ref="BF43:BI43"/>
    <mergeCell ref="V43:W43"/>
    <mergeCell ref="X43:Y43"/>
    <mergeCell ref="Z43:AA43"/>
    <mergeCell ref="AB43:AC43"/>
    <mergeCell ref="AD43:AG43"/>
    <mergeCell ref="AH43:AK43"/>
    <mergeCell ref="BV44:BW44"/>
    <mergeCell ref="B43:D43"/>
    <mergeCell ref="F43:G43"/>
    <mergeCell ref="H43:I43"/>
    <mergeCell ref="J43:K43"/>
    <mergeCell ref="L43:M43"/>
    <mergeCell ref="N43:O43"/>
    <mergeCell ref="P43:Q43"/>
    <mergeCell ref="R43:S43"/>
    <mergeCell ref="T43:U43"/>
    <mergeCell ref="BJ43:BM43"/>
    <mergeCell ref="BN43:BQ43"/>
    <mergeCell ref="BR43:BU43"/>
    <mergeCell ref="AX42:BA42"/>
    <mergeCell ref="BB42:BE42"/>
    <mergeCell ref="BF42:BI42"/>
    <mergeCell ref="BJ42:BM42"/>
    <mergeCell ref="BN42:BQ42"/>
    <mergeCell ref="BR42:BU42"/>
    <mergeCell ref="AB42:AC42"/>
    <mergeCell ref="AD42:AG42"/>
    <mergeCell ref="AH42:AK42"/>
    <mergeCell ref="AL42:AO42"/>
    <mergeCell ref="AP42:AS42"/>
    <mergeCell ref="AT42:AW42"/>
    <mergeCell ref="P42:Q42"/>
    <mergeCell ref="R42:S42"/>
    <mergeCell ref="T42:U42"/>
    <mergeCell ref="V42:W42"/>
    <mergeCell ref="X42:Y42"/>
    <mergeCell ref="Z42:AA42"/>
    <mergeCell ref="BV41:BW41"/>
    <mergeCell ref="B42:D42"/>
    <mergeCell ref="F42:G42"/>
    <mergeCell ref="H42:I42"/>
    <mergeCell ref="J42:K42"/>
    <mergeCell ref="L42:M42"/>
    <mergeCell ref="N42:O42"/>
    <mergeCell ref="AL41:AO41"/>
    <mergeCell ref="AP41:AS41"/>
    <mergeCell ref="AT41:AW41"/>
    <mergeCell ref="AX41:BA41"/>
    <mergeCell ref="BB41:BE41"/>
    <mergeCell ref="BF41:BI41"/>
    <mergeCell ref="V41:W41"/>
    <mergeCell ref="X41:Y41"/>
    <mergeCell ref="Z41:AA41"/>
    <mergeCell ref="AB41:AC41"/>
    <mergeCell ref="AD41:AG41"/>
    <mergeCell ref="AH41:AK41"/>
    <mergeCell ref="BV42:BW42"/>
    <mergeCell ref="B41:D41"/>
    <mergeCell ref="F41:G41"/>
    <mergeCell ref="H41:I41"/>
    <mergeCell ref="J41:K41"/>
    <mergeCell ref="L41:M41"/>
    <mergeCell ref="N41:O41"/>
    <mergeCell ref="P41:Q41"/>
    <mergeCell ref="R41:S41"/>
    <mergeCell ref="T41:U41"/>
    <mergeCell ref="BJ41:BM41"/>
    <mergeCell ref="BN41:BQ41"/>
    <mergeCell ref="BR41:BU41"/>
    <mergeCell ref="AX40:BA40"/>
    <mergeCell ref="BB40:BE40"/>
    <mergeCell ref="BF40:BI40"/>
    <mergeCell ref="BJ40:BM40"/>
    <mergeCell ref="BN40:BQ40"/>
    <mergeCell ref="BR40:BU40"/>
    <mergeCell ref="AB40:AC40"/>
    <mergeCell ref="AD40:AG40"/>
    <mergeCell ref="AH40:AK40"/>
    <mergeCell ref="AL40:AO40"/>
    <mergeCell ref="AP40:AS40"/>
    <mergeCell ref="AT40:AW40"/>
    <mergeCell ref="P40:Q40"/>
    <mergeCell ref="R40:S40"/>
    <mergeCell ref="T40:U40"/>
    <mergeCell ref="V40:W40"/>
    <mergeCell ref="X40:Y40"/>
    <mergeCell ref="Z40:AA40"/>
    <mergeCell ref="BV39:BW39"/>
    <mergeCell ref="B40:D40"/>
    <mergeCell ref="F40:G40"/>
    <mergeCell ref="H40:I40"/>
    <mergeCell ref="J40:K40"/>
    <mergeCell ref="L40:M40"/>
    <mergeCell ref="N40:O40"/>
    <mergeCell ref="AL39:AO39"/>
    <mergeCell ref="AP39:AS39"/>
    <mergeCell ref="AT39:AW39"/>
    <mergeCell ref="AX39:BA39"/>
    <mergeCell ref="BB39:BE39"/>
    <mergeCell ref="BF39:BI39"/>
    <mergeCell ref="V39:W39"/>
    <mergeCell ref="X39:Y39"/>
    <mergeCell ref="Z39:AA39"/>
    <mergeCell ref="AB39:AC39"/>
    <mergeCell ref="AD39:AG39"/>
    <mergeCell ref="AH39:AK39"/>
    <mergeCell ref="BV40:BW40"/>
    <mergeCell ref="B39:D39"/>
    <mergeCell ref="F39:G39"/>
    <mergeCell ref="H39:I39"/>
    <mergeCell ref="J39:K39"/>
    <mergeCell ref="L39:M39"/>
    <mergeCell ref="N39:O39"/>
    <mergeCell ref="P39:Q39"/>
    <mergeCell ref="R39:S39"/>
    <mergeCell ref="T39:U39"/>
    <mergeCell ref="BJ39:BM39"/>
    <mergeCell ref="BN39:BQ39"/>
    <mergeCell ref="BR39:BU39"/>
    <mergeCell ref="AX38:BA38"/>
    <mergeCell ref="BB38:BE38"/>
    <mergeCell ref="BF38:BI38"/>
    <mergeCell ref="BJ38:BM38"/>
    <mergeCell ref="BN38:BQ38"/>
    <mergeCell ref="BR38:BU38"/>
    <mergeCell ref="AB38:AC38"/>
    <mergeCell ref="AD38:AG38"/>
    <mergeCell ref="AH38:AK38"/>
    <mergeCell ref="AL38:AO38"/>
    <mergeCell ref="AP38:AS38"/>
    <mergeCell ref="AT38:AW38"/>
    <mergeCell ref="P38:Q38"/>
    <mergeCell ref="R38:S38"/>
    <mergeCell ref="T38:U38"/>
    <mergeCell ref="V38:W38"/>
    <mergeCell ref="X38:Y38"/>
    <mergeCell ref="Z38:AA38"/>
    <mergeCell ref="BV37:BW37"/>
    <mergeCell ref="B38:D38"/>
    <mergeCell ref="F38:G38"/>
    <mergeCell ref="H38:I38"/>
    <mergeCell ref="J38:K38"/>
    <mergeCell ref="L38:M38"/>
    <mergeCell ref="N38:O38"/>
    <mergeCell ref="AL37:AO37"/>
    <mergeCell ref="AP37:AS37"/>
    <mergeCell ref="AT37:AW37"/>
    <mergeCell ref="AX37:BA37"/>
    <mergeCell ref="BB37:BE37"/>
    <mergeCell ref="BF37:BI37"/>
    <mergeCell ref="V37:W37"/>
    <mergeCell ref="X37:Y37"/>
    <mergeCell ref="Z37:AA37"/>
    <mergeCell ref="AB37:AC37"/>
    <mergeCell ref="AD37:AG37"/>
    <mergeCell ref="AH37:AK37"/>
    <mergeCell ref="BV38:BW38"/>
    <mergeCell ref="B37:D37"/>
    <mergeCell ref="F37:G37"/>
    <mergeCell ref="H37:I37"/>
    <mergeCell ref="J37:K37"/>
    <mergeCell ref="L37:M37"/>
    <mergeCell ref="N37:O37"/>
    <mergeCell ref="P37:Q37"/>
    <mergeCell ref="R37:S37"/>
    <mergeCell ref="T37:U37"/>
    <mergeCell ref="BJ37:BM37"/>
    <mergeCell ref="BN37:BQ37"/>
    <mergeCell ref="BR37:BU37"/>
    <mergeCell ref="AX36:BA36"/>
    <mergeCell ref="BB36:BE36"/>
    <mergeCell ref="BF36:BI36"/>
    <mergeCell ref="BJ36:BM36"/>
    <mergeCell ref="BN36:BQ36"/>
    <mergeCell ref="BR36:BU36"/>
    <mergeCell ref="AB36:AC36"/>
    <mergeCell ref="AD36:AG36"/>
    <mergeCell ref="AH36:AK36"/>
    <mergeCell ref="AL36:AO36"/>
    <mergeCell ref="AP36:AS36"/>
    <mergeCell ref="AT36:AW36"/>
    <mergeCell ref="P36:Q36"/>
    <mergeCell ref="R36:S36"/>
    <mergeCell ref="T36:U36"/>
    <mergeCell ref="V36:W36"/>
    <mergeCell ref="X36:Y36"/>
    <mergeCell ref="Z36:AA36"/>
    <mergeCell ref="BV35:BW35"/>
    <mergeCell ref="B36:D36"/>
    <mergeCell ref="F36:G36"/>
    <mergeCell ref="H36:I36"/>
    <mergeCell ref="J36:K36"/>
    <mergeCell ref="L36:M36"/>
    <mergeCell ref="N36:O36"/>
    <mergeCell ref="AL35:AO35"/>
    <mergeCell ref="AP35:AS35"/>
    <mergeCell ref="AT35:AW35"/>
    <mergeCell ref="AX35:BA35"/>
    <mergeCell ref="BB35:BE35"/>
    <mergeCell ref="BF35:BI35"/>
    <mergeCell ref="V35:W35"/>
    <mergeCell ref="X35:Y35"/>
    <mergeCell ref="Z35:AA35"/>
    <mergeCell ref="AB35:AC35"/>
    <mergeCell ref="AD35:AG35"/>
    <mergeCell ref="AH35:AK35"/>
    <mergeCell ref="BV36:BW36"/>
    <mergeCell ref="B35:D35"/>
    <mergeCell ref="F35:G35"/>
    <mergeCell ref="H35:I35"/>
    <mergeCell ref="J35:K35"/>
    <mergeCell ref="L35:M35"/>
    <mergeCell ref="N35:O35"/>
    <mergeCell ref="P35:Q35"/>
    <mergeCell ref="R35:S35"/>
    <mergeCell ref="T35:U35"/>
    <mergeCell ref="BJ35:BM35"/>
    <mergeCell ref="BN35:BQ35"/>
    <mergeCell ref="BR35:BU35"/>
    <mergeCell ref="AX34:BA34"/>
    <mergeCell ref="BB34:BE34"/>
    <mergeCell ref="BF34:BI34"/>
    <mergeCell ref="BJ34:BM34"/>
    <mergeCell ref="BN34:BQ34"/>
    <mergeCell ref="BR34:BU34"/>
    <mergeCell ref="AB34:AC34"/>
    <mergeCell ref="AD34:AG34"/>
    <mergeCell ref="AH34:AK34"/>
    <mergeCell ref="AL34:AO34"/>
    <mergeCell ref="AP34:AS34"/>
    <mergeCell ref="AT34:AW34"/>
    <mergeCell ref="P34:Q34"/>
    <mergeCell ref="R34:S34"/>
    <mergeCell ref="T34:U34"/>
    <mergeCell ref="V34:W34"/>
    <mergeCell ref="X34:Y34"/>
    <mergeCell ref="Z34:AA34"/>
    <mergeCell ref="BV33:BW33"/>
    <mergeCell ref="B34:D34"/>
    <mergeCell ref="F34:G34"/>
    <mergeCell ref="H34:I34"/>
    <mergeCell ref="J34:K34"/>
    <mergeCell ref="L34:M34"/>
    <mergeCell ref="N34:O34"/>
    <mergeCell ref="AL33:AO33"/>
    <mergeCell ref="AP33:AS33"/>
    <mergeCell ref="AT33:AW33"/>
    <mergeCell ref="AX33:BA33"/>
    <mergeCell ref="BB33:BE33"/>
    <mergeCell ref="BF33:BI33"/>
    <mergeCell ref="V33:W33"/>
    <mergeCell ref="X33:Y33"/>
    <mergeCell ref="Z33:AA33"/>
    <mergeCell ref="AB33:AC33"/>
    <mergeCell ref="AD33:AG33"/>
    <mergeCell ref="AH33:AK33"/>
    <mergeCell ref="BV34:BW34"/>
    <mergeCell ref="B33:D33"/>
    <mergeCell ref="F33:G33"/>
    <mergeCell ref="H33:I33"/>
    <mergeCell ref="J33:K33"/>
    <mergeCell ref="L33:M33"/>
    <mergeCell ref="N33:O33"/>
    <mergeCell ref="P33:Q33"/>
    <mergeCell ref="R33:S33"/>
    <mergeCell ref="T33:U33"/>
    <mergeCell ref="BJ33:BM33"/>
    <mergeCell ref="BN33:BQ33"/>
    <mergeCell ref="BR33:BU33"/>
    <mergeCell ref="AX32:BA32"/>
    <mergeCell ref="BB32:BE32"/>
    <mergeCell ref="BF32:BI32"/>
    <mergeCell ref="BJ32:BM32"/>
    <mergeCell ref="BN32:BQ32"/>
    <mergeCell ref="BR32:BU32"/>
    <mergeCell ref="AB32:AC32"/>
    <mergeCell ref="AD32:AG32"/>
    <mergeCell ref="AH32:AK32"/>
    <mergeCell ref="AL32:AO32"/>
    <mergeCell ref="AP32:AS32"/>
    <mergeCell ref="AT32:AW32"/>
    <mergeCell ref="P32:Q32"/>
    <mergeCell ref="R32:S32"/>
    <mergeCell ref="T32:U32"/>
    <mergeCell ref="V32:W32"/>
    <mergeCell ref="X32:Y32"/>
    <mergeCell ref="Z32:AA32"/>
    <mergeCell ref="BV31:BW31"/>
    <mergeCell ref="B32:D32"/>
    <mergeCell ref="F32:G32"/>
    <mergeCell ref="H32:I32"/>
    <mergeCell ref="J32:K32"/>
    <mergeCell ref="L32:M32"/>
    <mergeCell ref="N32:O32"/>
    <mergeCell ref="AL31:AO31"/>
    <mergeCell ref="AP31:AS31"/>
    <mergeCell ref="AT31:AW31"/>
    <mergeCell ref="AX31:BA31"/>
    <mergeCell ref="BB31:BE31"/>
    <mergeCell ref="BF31:BI31"/>
    <mergeCell ref="V31:W31"/>
    <mergeCell ref="X31:Y31"/>
    <mergeCell ref="Z31:AA31"/>
    <mergeCell ref="AB31:AC31"/>
    <mergeCell ref="AD31:AG31"/>
    <mergeCell ref="AH31:AK31"/>
    <mergeCell ref="BV32:BW32"/>
    <mergeCell ref="B31:D31"/>
    <mergeCell ref="F31:G31"/>
    <mergeCell ref="H31:I31"/>
    <mergeCell ref="J31:K31"/>
    <mergeCell ref="L31:M31"/>
    <mergeCell ref="N31:O31"/>
    <mergeCell ref="P31:Q31"/>
    <mergeCell ref="R31:S31"/>
    <mergeCell ref="T31:U31"/>
    <mergeCell ref="BJ31:BM31"/>
    <mergeCell ref="BN31:BQ31"/>
    <mergeCell ref="BR31:BU31"/>
    <mergeCell ref="AX30:BA30"/>
    <mergeCell ref="BB30:BE30"/>
    <mergeCell ref="BF30:BI30"/>
    <mergeCell ref="BJ30:BM30"/>
    <mergeCell ref="BN30:BQ30"/>
    <mergeCell ref="BR30:BU30"/>
    <mergeCell ref="AB30:AC30"/>
    <mergeCell ref="AD30:AG30"/>
    <mergeCell ref="AH30:AK30"/>
    <mergeCell ref="AL30:AO30"/>
    <mergeCell ref="AP30:AS30"/>
    <mergeCell ref="AT30:AW30"/>
    <mergeCell ref="P30:Q30"/>
    <mergeCell ref="R30:S30"/>
    <mergeCell ref="T30:U30"/>
    <mergeCell ref="V30:W30"/>
    <mergeCell ref="X30:Y30"/>
    <mergeCell ref="Z30:AA30"/>
    <mergeCell ref="BV29:BW29"/>
    <mergeCell ref="B30:D30"/>
    <mergeCell ref="F30:G30"/>
    <mergeCell ref="H30:I30"/>
    <mergeCell ref="J30:K30"/>
    <mergeCell ref="L30:M30"/>
    <mergeCell ref="N30:O30"/>
    <mergeCell ref="AL29:AO29"/>
    <mergeCell ref="AP29:AS29"/>
    <mergeCell ref="AT29:AW29"/>
    <mergeCell ref="AX29:BA29"/>
    <mergeCell ref="BB29:BE29"/>
    <mergeCell ref="BF29:BI29"/>
    <mergeCell ref="V29:W29"/>
    <mergeCell ref="X29:Y29"/>
    <mergeCell ref="Z29:AA29"/>
    <mergeCell ref="AB29:AC29"/>
    <mergeCell ref="AD29:AG29"/>
    <mergeCell ref="AH29:AK29"/>
    <mergeCell ref="BV30:BW30"/>
    <mergeCell ref="B29:D29"/>
    <mergeCell ref="F29:G29"/>
    <mergeCell ref="H29:I29"/>
    <mergeCell ref="J29:K29"/>
    <mergeCell ref="L29:M29"/>
    <mergeCell ref="N29:O29"/>
    <mergeCell ref="P29:Q29"/>
    <mergeCell ref="R29:S29"/>
    <mergeCell ref="T29:U29"/>
    <mergeCell ref="BJ29:BM29"/>
    <mergeCell ref="BN29:BQ29"/>
    <mergeCell ref="BR29:BU29"/>
    <mergeCell ref="AX28:BA28"/>
    <mergeCell ref="BB28:BE28"/>
    <mergeCell ref="BF28:BI28"/>
    <mergeCell ref="BJ28:BM28"/>
    <mergeCell ref="BN28:BQ28"/>
    <mergeCell ref="BR28:BU28"/>
    <mergeCell ref="AB28:AC28"/>
    <mergeCell ref="AD28:AG28"/>
    <mergeCell ref="AH28:AK28"/>
    <mergeCell ref="AL28:AO28"/>
    <mergeCell ref="AP28:AS28"/>
    <mergeCell ref="AT28:AW28"/>
    <mergeCell ref="P28:Q28"/>
    <mergeCell ref="R28:S28"/>
    <mergeCell ref="T28:U28"/>
    <mergeCell ref="V28:W28"/>
    <mergeCell ref="X28:Y28"/>
    <mergeCell ref="Z28:AA28"/>
    <mergeCell ref="BV27:BW27"/>
    <mergeCell ref="B28:D28"/>
    <mergeCell ref="F28:G28"/>
    <mergeCell ref="H28:I28"/>
    <mergeCell ref="J28:K28"/>
    <mergeCell ref="L28:M28"/>
    <mergeCell ref="N28:O28"/>
    <mergeCell ref="AL27:AO27"/>
    <mergeCell ref="AP27:AS27"/>
    <mergeCell ref="AT27:AW27"/>
    <mergeCell ref="AX27:BA27"/>
    <mergeCell ref="BB27:BE27"/>
    <mergeCell ref="BF27:BI27"/>
    <mergeCell ref="V27:W27"/>
    <mergeCell ref="X27:Y27"/>
    <mergeCell ref="Z27:AA27"/>
    <mergeCell ref="AB27:AC27"/>
    <mergeCell ref="AD27:AG27"/>
    <mergeCell ref="AH27:AK27"/>
    <mergeCell ref="BV28:BW28"/>
    <mergeCell ref="B27:D27"/>
    <mergeCell ref="F27:G27"/>
    <mergeCell ref="H27:I27"/>
    <mergeCell ref="J27:K27"/>
    <mergeCell ref="L27:M27"/>
    <mergeCell ref="N27:O27"/>
    <mergeCell ref="P27:Q27"/>
    <mergeCell ref="R27:S27"/>
    <mergeCell ref="T27:U27"/>
    <mergeCell ref="BJ27:BM27"/>
    <mergeCell ref="BN27:BQ27"/>
    <mergeCell ref="BR27:BU27"/>
    <mergeCell ref="AX26:BA26"/>
    <mergeCell ref="BB26:BE26"/>
    <mergeCell ref="BF26:BI26"/>
    <mergeCell ref="BJ26:BM26"/>
    <mergeCell ref="BN26:BQ26"/>
    <mergeCell ref="BR26:BU26"/>
    <mergeCell ref="AB26:AC26"/>
    <mergeCell ref="AD26:AG26"/>
    <mergeCell ref="AH26:AK26"/>
    <mergeCell ref="AL26:AO26"/>
    <mergeCell ref="AP26:AS26"/>
    <mergeCell ref="AT26:AW26"/>
    <mergeCell ref="P26:Q26"/>
    <mergeCell ref="R26:S26"/>
    <mergeCell ref="T26:U26"/>
    <mergeCell ref="V26:W26"/>
    <mergeCell ref="X26:Y26"/>
    <mergeCell ref="Z26:AA26"/>
    <mergeCell ref="BV25:BW25"/>
    <mergeCell ref="B26:D26"/>
    <mergeCell ref="F26:G26"/>
    <mergeCell ref="H26:I26"/>
    <mergeCell ref="J26:K26"/>
    <mergeCell ref="L26:M26"/>
    <mergeCell ref="N26:O26"/>
    <mergeCell ref="AL25:AO25"/>
    <mergeCell ref="AP25:AS25"/>
    <mergeCell ref="AT25:AW25"/>
    <mergeCell ref="AX25:BA25"/>
    <mergeCell ref="BB25:BE25"/>
    <mergeCell ref="BF25:BI25"/>
    <mergeCell ref="V25:W25"/>
    <mergeCell ref="X25:Y25"/>
    <mergeCell ref="Z25:AA25"/>
    <mergeCell ref="AB25:AC25"/>
    <mergeCell ref="AD25:AG25"/>
    <mergeCell ref="AH25:AK25"/>
    <mergeCell ref="BV26:BW26"/>
    <mergeCell ref="B25:D25"/>
    <mergeCell ref="F25:G25"/>
    <mergeCell ref="H25:I25"/>
    <mergeCell ref="J25:K25"/>
    <mergeCell ref="L25:M25"/>
    <mergeCell ref="N25:O25"/>
    <mergeCell ref="P25:Q25"/>
    <mergeCell ref="R25:S25"/>
    <mergeCell ref="T25:U25"/>
    <mergeCell ref="BJ25:BM25"/>
    <mergeCell ref="BN25:BQ25"/>
    <mergeCell ref="BR25:BU25"/>
    <mergeCell ref="AX24:BA24"/>
    <mergeCell ref="BB24:BE24"/>
    <mergeCell ref="BF24:BI24"/>
    <mergeCell ref="BJ24:BM24"/>
    <mergeCell ref="BN24:BQ24"/>
    <mergeCell ref="BR24:BU24"/>
    <mergeCell ref="AB24:AC24"/>
    <mergeCell ref="AD24:AG24"/>
    <mergeCell ref="AH24:AK24"/>
    <mergeCell ref="AL24:AO24"/>
    <mergeCell ref="AP24:AS24"/>
    <mergeCell ref="AT24:AW24"/>
    <mergeCell ref="P24:Q24"/>
    <mergeCell ref="R24:S24"/>
    <mergeCell ref="T24:U24"/>
    <mergeCell ref="V24:W24"/>
    <mergeCell ref="X24:Y24"/>
    <mergeCell ref="Z24:AA24"/>
    <mergeCell ref="BV23:BW23"/>
    <mergeCell ref="B24:D24"/>
    <mergeCell ref="F24:G24"/>
    <mergeCell ref="H24:I24"/>
    <mergeCell ref="J24:K24"/>
    <mergeCell ref="L24:M24"/>
    <mergeCell ref="N24:O24"/>
    <mergeCell ref="AL23:AO23"/>
    <mergeCell ref="AP23:AS23"/>
    <mergeCell ref="AT23:AW23"/>
    <mergeCell ref="AX23:BA23"/>
    <mergeCell ref="BB23:BE23"/>
    <mergeCell ref="BF23:BI23"/>
    <mergeCell ref="V23:W23"/>
    <mergeCell ref="X23:Y23"/>
    <mergeCell ref="Z23:AA23"/>
    <mergeCell ref="AB23:AC23"/>
    <mergeCell ref="AD23:AG23"/>
    <mergeCell ref="AH23:AK23"/>
    <mergeCell ref="BV24:BW24"/>
    <mergeCell ref="B23:D23"/>
    <mergeCell ref="F23:G23"/>
    <mergeCell ref="H23:I23"/>
    <mergeCell ref="J23:K23"/>
    <mergeCell ref="L23:M23"/>
    <mergeCell ref="N23:O23"/>
    <mergeCell ref="P23:Q23"/>
    <mergeCell ref="R23:S23"/>
    <mergeCell ref="T23:U23"/>
    <mergeCell ref="BJ23:BM23"/>
    <mergeCell ref="BN23:BQ23"/>
    <mergeCell ref="BR23:BU23"/>
    <mergeCell ref="AX22:BA22"/>
    <mergeCell ref="BB22:BE22"/>
    <mergeCell ref="BF22:BI22"/>
    <mergeCell ref="BJ22:BM22"/>
    <mergeCell ref="BN22:BQ22"/>
    <mergeCell ref="BR22:BU22"/>
    <mergeCell ref="AB22:AC22"/>
    <mergeCell ref="AD22:AG22"/>
    <mergeCell ref="AH22:AK22"/>
    <mergeCell ref="AL22:AO22"/>
    <mergeCell ref="AP22:AS22"/>
    <mergeCell ref="AT22:AW22"/>
    <mergeCell ref="P22:Q22"/>
    <mergeCell ref="R22:S22"/>
    <mergeCell ref="T22:U22"/>
    <mergeCell ref="V22:W22"/>
    <mergeCell ref="X22:Y22"/>
    <mergeCell ref="Z22:AA22"/>
    <mergeCell ref="BV21:BW21"/>
    <mergeCell ref="B22:D22"/>
    <mergeCell ref="F22:G22"/>
    <mergeCell ref="H22:I22"/>
    <mergeCell ref="J22:K22"/>
    <mergeCell ref="L22:M22"/>
    <mergeCell ref="N22:O22"/>
    <mergeCell ref="AL21:AO21"/>
    <mergeCell ref="AP21:AS21"/>
    <mergeCell ref="AT21:AW21"/>
    <mergeCell ref="AX21:BA21"/>
    <mergeCell ref="BB21:BE21"/>
    <mergeCell ref="BF21:BI21"/>
    <mergeCell ref="V21:W21"/>
    <mergeCell ref="X21:Y21"/>
    <mergeCell ref="Z21:AA21"/>
    <mergeCell ref="AB21:AC21"/>
    <mergeCell ref="AD21:AG21"/>
    <mergeCell ref="AH21:AK21"/>
    <mergeCell ref="BV22:BW22"/>
    <mergeCell ref="B21:D21"/>
    <mergeCell ref="F21:G21"/>
    <mergeCell ref="H21:I21"/>
    <mergeCell ref="J21:K21"/>
    <mergeCell ref="L21:M21"/>
    <mergeCell ref="N21:O21"/>
    <mergeCell ref="P21:Q21"/>
    <mergeCell ref="R21:S21"/>
    <mergeCell ref="T21:U21"/>
    <mergeCell ref="BJ21:BM21"/>
    <mergeCell ref="BN21:BQ21"/>
    <mergeCell ref="BR21:BU21"/>
    <mergeCell ref="AX20:BA20"/>
    <mergeCell ref="BB20:BE20"/>
    <mergeCell ref="BF20:BI20"/>
    <mergeCell ref="BJ20:BM20"/>
    <mergeCell ref="BN20:BQ20"/>
    <mergeCell ref="BR20:BU20"/>
    <mergeCell ref="AB20:AC20"/>
    <mergeCell ref="AD20:AG20"/>
    <mergeCell ref="AH20:AK20"/>
    <mergeCell ref="AL20:AO20"/>
    <mergeCell ref="AP20:AS20"/>
    <mergeCell ref="AT20:AW20"/>
    <mergeCell ref="P20:Q20"/>
    <mergeCell ref="R20:S20"/>
    <mergeCell ref="T20:U20"/>
    <mergeCell ref="V20:W20"/>
    <mergeCell ref="X20:Y20"/>
    <mergeCell ref="Z20:AA20"/>
    <mergeCell ref="BV19:BW19"/>
    <mergeCell ref="B20:D20"/>
    <mergeCell ref="F20:G20"/>
    <mergeCell ref="H20:I20"/>
    <mergeCell ref="J20:K20"/>
    <mergeCell ref="L20:M20"/>
    <mergeCell ref="N20:O20"/>
    <mergeCell ref="AL19:AO19"/>
    <mergeCell ref="AP19:AS19"/>
    <mergeCell ref="AT19:AW19"/>
    <mergeCell ref="AX19:BA19"/>
    <mergeCell ref="BB19:BE19"/>
    <mergeCell ref="BF19:BI19"/>
    <mergeCell ref="V19:W19"/>
    <mergeCell ref="X19:Y19"/>
    <mergeCell ref="Z19:AA19"/>
    <mergeCell ref="AB19:AC19"/>
    <mergeCell ref="AD19:AG19"/>
    <mergeCell ref="AH19:AK19"/>
    <mergeCell ref="BV20:BW20"/>
    <mergeCell ref="B19:D19"/>
    <mergeCell ref="F19:G19"/>
    <mergeCell ref="H19:I19"/>
    <mergeCell ref="J19:K19"/>
    <mergeCell ref="L19:M19"/>
    <mergeCell ref="N19:O19"/>
    <mergeCell ref="P19:Q19"/>
    <mergeCell ref="R19:S19"/>
    <mergeCell ref="T19:U19"/>
    <mergeCell ref="BJ19:BM19"/>
    <mergeCell ref="BN19:BQ19"/>
    <mergeCell ref="BR19:BU19"/>
    <mergeCell ref="AX18:BA18"/>
    <mergeCell ref="BB18:BE18"/>
    <mergeCell ref="BF18:BI18"/>
    <mergeCell ref="BJ18:BM18"/>
    <mergeCell ref="BN18:BQ18"/>
    <mergeCell ref="BR18:BU18"/>
    <mergeCell ref="AB18:AC18"/>
    <mergeCell ref="AD18:AG18"/>
    <mergeCell ref="AH18:AK18"/>
    <mergeCell ref="AL18:AO18"/>
    <mergeCell ref="AP18:AS18"/>
    <mergeCell ref="AT18:AW18"/>
    <mergeCell ref="P18:Q18"/>
    <mergeCell ref="R18:S18"/>
    <mergeCell ref="T18:U18"/>
    <mergeCell ref="V18:W18"/>
    <mergeCell ref="X18:Y18"/>
    <mergeCell ref="Z18:AA18"/>
    <mergeCell ref="BV17:BW17"/>
    <mergeCell ref="B18:D18"/>
    <mergeCell ref="F18:G18"/>
    <mergeCell ref="H18:I18"/>
    <mergeCell ref="J18:K18"/>
    <mergeCell ref="L18:M18"/>
    <mergeCell ref="N18:O18"/>
    <mergeCell ref="AL17:AO17"/>
    <mergeCell ref="AP17:AS17"/>
    <mergeCell ref="AT17:AW17"/>
    <mergeCell ref="AX17:BA17"/>
    <mergeCell ref="BB17:BE17"/>
    <mergeCell ref="BF17:BI17"/>
    <mergeCell ref="V17:W17"/>
    <mergeCell ref="X17:Y17"/>
    <mergeCell ref="Z17:AA17"/>
    <mergeCell ref="AB17:AC17"/>
    <mergeCell ref="AD17:AG17"/>
    <mergeCell ref="AH17:AK17"/>
    <mergeCell ref="BV18:BW18"/>
    <mergeCell ref="B17:D17"/>
    <mergeCell ref="F17:G17"/>
    <mergeCell ref="H17:I17"/>
    <mergeCell ref="J17:K17"/>
    <mergeCell ref="L17:M17"/>
    <mergeCell ref="N17:O17"/>
    <mergeCell ref="P17:Q17"/>
    <mergeCell ref="R17:S17"/>
    <mergeCell ref="T17:U17"/>
    <mergeCell ref="BJ17:BM17"/>
    <mergeCell ref="BN17:BQ17"/>
    <mergeCell ref="BR17:BU17"/>
    <mergeCell ref="AX16:BA16"/>
    <mergeCell ref="BB16:BE16"/>
    <mergeCell ref="BF16:BI16"/>
    <mergeCell ref="BJ16:BM16"/>
    <mergeCell ref="BN16:BQ16"/>
    <mergeCell ref="BR16:BU16"/>
    <mergeCell ref="AB16:AC16"/>
    <mergeCell ref="AD16:AG16"/>
    <mergeCell ref="AH16:AK16"/>
    <mergeCell ref="AL16:AO16"/>
    <mergeCell ref="AP16:AS16"/>
    <mergeCell ref="AT16:AW16"/>
    <mergeCell ref="P16:Q16"/>
    <mergeCell ref="R16:S16"/>
    <mergeCell ref="T16:U16"/>
    <mergeCell ref="V16:W16"/>
    <mergeCell ref="X16:Y16"/>
    <mergeCell ref="Z16:AA16"/>
    <mergeCell ref="BV15:BW15"/>
    <mergeCell ref="B16:D16"/>
    <mergeCell ref="F16:G16"/>
    <mergeCell ref="H16:I16"/>
    <mergeCell ref="J16:K16"/>
    <mergeCell ref="L16:M16"/>
    <mergeCell ref="N16:O16"/>
    <mergeCell ref="AL15:AO15"/>
    <mergeCell ref="AP15:AS15"/>
    <mergeCell ref="AT15:AW15"/>
    <mergeCell ref="AX15:BA15"/>
    <mergeCell ref="BB15:BE15"/>
    <mergeCell ref="BF15:BI15"/>
    <mergeCell ref="V15:W15"/>
    <mergeCell ref="X15:Y15"/>
    <mergeCell ref="Z15:AA15"/>
    <mergeCell ref="AB15:AC15"/>
    <mergeCell ref="AD15:AG15"/>
    <mergeCell ref="AH15:AK15"/>
    <mergeCell ref="BV16:BW16"/>
    <mergeCell ref="B15:D15"/>
    <mergeCell ref="F15:G15"/>
    <mergeCell ref="H15:I15"/>
    <mergeCell ref="J15:K15"/>
    <mergeCell ref="L15:M15"/>
    <mergeCell ref="N15:O15"/>
    <mergeCell ref="P15:Q15"/>
    <mergeCell ref="R15:S15"/>
    <mergeCell ref="T15:U15"/>
    <mergeCell ref="BJ15:BM15"/>
    <mergeCell ref="BN15:BQ15"/>
    <mergeCell ref="BR15:BU15"/>
    <mergeCell ref="AX14:BA14"/>
    <mergeCell ref="BB14:BE14"/>
    <mergeCell ref="BF14:BI14"/>
    <mergeCell ref="BJ14:BM14"/>
    <mergeCell ref="BN14:BQ14"/>
    <mergeCell ref="BR14:BU14"/>
    <mergeCell ref="AB14:AC14"/>
    <mergeCell ref="AD14:AG14"/>
    <mergeCell ref="AH14:AK14"/>
    <mergeCell ref="AL14:AO14"/>
    <mergeCell ref="AP14:AS14"/>
    <mergeCell ref="AT14:AW14"/>
    <mergeCell ref="P14:Q14"/>
    <mergeCell ref="R14:S14"/>
    <mergeCell ref="T14:U14"/>
    <mergeCell ref="V14:W14"/>
    <mergeCell ref="X14:Y14"/>
    <mergeCell ref="Z14:AA14"/>
    <mergeCell ref="BV13:BW13"/>
    <mergeCell ref="B14:D14"/>
    <mergeCell ref="F14:G14"/>
    <mergeCell ref="H14:I14"/>
    <mergeCell ref="J14:K14"/>
    <mergeCell ref="L14:M14"/>
    <mergeCell ref="N14:O14"/>
    <mergeCell ref="AL13:AO13"/>
    <mergeCell ref="AP13:AS13"/>
    <mergeCell ref="AT13:AW13"/>
    <mergeCell ref="AX13:BA13"/>
    <mergeCell ref="BB13:BE13"/>
    <mergeCell ref="BF13:BI13"/>
    <mergeCell ref="V13:W13"/>
    <mergeCell ref="X13:Y13"/>
    <mergeCell ref="Z13:AA13"/>
    <mergeCell ref="AB13:AC13"/>
    <mergeCell ref="AD13:AG13"/>
    <mergeCell ref="AH13:AK13"/>
    <mergeCell ref="BV14:BW14"/>
    <mergeCell ref="B13:D13"/>
    <mergeCell ref="F13:G13"/>
    <mergeCell ref="H13:I13"/>
    <mergeCell ref="J13:K13"/>
    <mergeCell ref="L13:M13"/>
    <mergeCell ref="N13:O13"/>
    <mergeCell ref="P13:Q13"/>
    <mergeCell ref="R13:S13"/>
    <mergeCell ref="T13:U13"/>
    <mergeCell ref="BJ13:BM13"/>
    <mergeCell ref="BN13:BQ13"/>
    <mergeCell ref="BR13:BU13"/>
    <mergeCell ref="BB12:BE12"/>
    <mergeCell ref="BF12:BI12"/>
    <mergeCell ref="BJ12:BM12"/>
    <mergeCell ref="BN12:BQ12"/>
    <mergeCell ref="BR12:BU12"/>
    <mergeCell ref="AB12:AC12"/>
    <mergeCell ref="AD12:AG12"/>
    <mergeCell ref="AH12:AK12"/>
    <mergeCell ref="AL12:AO12"/>
    <mergeCell ref="AP12:AS12"/>
    <mergeCell ref="AT12:AW12"/>
    <mergeCell ref="P12:Q12"/>
    <mergeCell ref="R12:S12"/>
    <mergeCell ref="T12:U12"/>
    <mergeCell ref="V12:W12"/>
    <mergeCell ref="X12:Y12"/>
    <mergeCell ref="Z12:AA12"/>
    <mergeCell ref="BN11:BQ11"/>
    <mergeCell ref="BR11:BU11"/>
    <mergeCell ref="BV11:BW11"/>
    <mergeCell ref="B12:D12"/>
    <mergeCell ref="F12:G12"/>
    <mergeCell ref="H12:I12"/>
    <mergeCell ref="J12:K12"/>
    <mergeCell ref="L12:M12"/>
    <mergeCell ref="N12:O12"/>
    <mergeCell ref="AL11:AO11"/>
    <mergeCell ref="AP11:AS11"/>
    <mergeCell ref="AT11:AW11"/>
    <mergeCell ref="AX11:BA11"/>
    <mergeCell ref="BB11:BE11"/>
    <mergeCell ref="BF11:BI11"/>
    <mergeCell ref="V11:W11"/>
    <mergeCell ref="X11:Y11"/>
    <mergeCell ref="Z11:AA11"/>
    <mergeCell ref="AB11:AC11"/>
    <mergeCell ref="AD11:AG11"/>
    <mergeCell ref="AH11:AK11"/>
    <mergeCell ref="BV12:BW12"/>
    <mergeCell ref="B11:D11"/>
    <mergeCell ref="F11:G11"/>
    <mergeCell ref="H11:I11"/>
    <mergeCell ref="J11:K11"/>
    <mergeCell ref="L11:M11"/>
    <mergeCell ref="N11:O11"/>
    <mergeCell ref="P11:Q11"/>
    <mergeCell ref="R11:S11"/>
    <mergeCell ref="T11:U11"/>
    <mergeCell ref="AX12:BA12"/>
    <mergeCell ref="AX10:BA10"/>
    <mergeCell ref="BB10:BE10"/>
    <mergeCell ref="BF10:BI10"/>
    <mergeCell ref="BJ10:BM10"/>
    <mergeCell ref="BN10:BQ10"/>
    <mergeCell ref="BR10:BU10"/>
    <mergeCell ref="AB10:AC10"/>
    <mergeCell ref="AD10:AG10"/>
    <mergeCell ref="AH10:AK10"/>
    <mergeCell ref="AL10:AO10"/>
    <mergeCell ref="AP10:AS10"/>
    <mergeCell ref="AT10:AW10"/>
    <mergeCell ref="P10:Q10"/>
    <mergeCell ref="R10:S10"/>
    <mergeCell ref="T10:U10"/>
    <mergeCell ref="V10:W10"/>
    <mergeCell ref="X10:Y10"/>
    <mergeCell ref="Z10:AA10"/>
    <mergeCell ref="B10:D10"/>
    <mergeCell ref="F10:G10"/>
    <mergeCell ref="H10:I10"/>
    <mergeCell ref="J10:K10"/>
    <mergeCell ref="BJ11:BM11"/>
    <mergeCell ref="L10:M10"/>
    <mergeCell ref="N10:O10"/>
    <mergeCell ref="BB9:BE9"/>
    <mergeCell ref="BF9:BI9"/>
    <mergeCell ref="BJ9:BM9"/>
    <mergeCell ref="BN9:BQ9"/>
    <mergeCell ref="BR9:BU9"/>
    <mergeCell ref="BV9:BW9"/>
    <mergeCell ref="AD9:AG9"/>
    <mergeCell ref="AH9:AK9"/>
    <mergeCell ref="AL9:AO9"/>
    <mergeCell ref="AP9:AS9"/>
    <mergeCell ref="AT9:AW9"/>
    <mergeCell ref="AX9:BA9"/>
    <mergeCell ref="R9:S9"/>
    <mergeCell ref="T9:U9"/>
    <mergeCell ref="V9:W9"/>
    <mergeCell ref="X9:Y9"/>
    <mergeCell ref="Z9:AA9"/>
    <mergeCell ref="AB9:AC9"/>
    <mergeCell ref="BV10:BW10"/>
    <mergeCell ref="F9:G9"/>
    <mergeCell ref="H9:I9"/>
    <mergeCell ref="J9:K9"/>
    <mergeCell ref="L9:M9"/>
    <mergeCell ref="N9:O9"/>
    <mergeCell ref="P9:Q9"/>
    <mergeCell ref="BN4:BU4"/>
    <mergeCell ref="D5:G5"/>
    <mergeCell ref="AB6:BA6"/>
    <mergeCell ref="A8:A9"/>
    <mergeCell ref="B8:D9"/>
    <mergeCell ref="E8:E9"/>
    <mergeCell ref="F8:AO8"/>
    <mergeCell ref="AP8:BA8"/>
    <mergeCell ref="BB8:BQ8"/>
    <mergeCell ref="BR8:CA8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BG4:BL4"/>
    <mergeCell ref="AC2:AF2"/>
    <mergeCell ref="AL2:AN2"/>
    <mergeCell ref="AP2:AR2"/>
    <mergeCell ref="AT2:AW2"/>
    <mergeCell ref="AY2:BA2"/>
    <mergeCell ref="BC2:BE2"/>
  </mergeCells>
  <conditionalFormatting sqref="BB10:BE59">
    <cfRule type="cellIs" dxfId="5" priority="2" operator="lessThan">
      <formula>60</formula>
    </cfRule>
  </conditionalFormatting>
  <conditionalFormatting sqref="BJ10:BM59">
    <cfRule type="cellIs" dxfId="4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D59"/>
  <sheetViews>
    <sheetView zoomScale="150" zoomScaleNormal="150" workbookViewId="0">
      <selection activeCell="B9" sqref="B9"/>
    </sheetView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32"/>
      <c r="D2" s="220" t="str">
        <f>DataInduk!$D$4</f>
        <v xml:space="preserve">Pondok Pesantren </v>
      </c>
      <c r="E2" s="220"/>
      <c r="F2" s="220"/>
      <c r="G2" s="220"/>
      <c r="H2" s="128"/>
      <c r="I2" s="134"/>
      <c r="J2" s="129"/>
      <c r="K2" s="134"/>
      <c r="L2" s="129"/>
      <c r="M2" s="113"/>
      <c r="N2" s="129"/>
      <c r="O2" s="113"/>
      <c r="P2" s="129"/>
      <c r="Q2" s="113"/>
      <c r="R2" s="129"/>
      <c r="S2" s="113"/>
      <c r="T2" s="129"/>
      <c r="U2" s="113"/>
      <c r="V2" s="129"/>
      <c r="W2" s="244" t="s">
        <v>87</v>
      </c>
      <c r="X2" s="244"/>
      <c r="Y2" s="129"/>
      <c r="Z2" s="134"/>
      <c r="AA2" s="130"/>
      <c r="AB2" s="131"/>
      <c r="AC2" s="131"/>
      <c r="AD2" s="131"/>
    </row>
    <row r="3" spans="1:30" ht="9" customHeight="1">
      <c r="A3" s="52"/>
      <c r="B3" s="51"/>
      <c r="C3" s="132"/>
      <c r="D3" s="73"/>
      <c r="E3" s="73"/>
      <c r="F3" s="73"/>
      <c r="G3" s="73"/>
      <c r="H3" s="73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37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J4" s="57"/>
      <c r="K4" s="137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L4" s="57"/>
      <c r="M4" s="137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N4" s="57"/>
      <c r="O4" s="137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P4" s="57"/>
      <c r="Q4" s="137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R4" s="57"/>
      <c r="S4" s="137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T4" s="57"/>
      <c r="U4" s="137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V4" s="57"/>
      <c r="W4" s="219" t="s">
        <v>84</v>
      </c>
      <c r="X4" s="219"/>
      <c r="Y4" s="57"/>
      <c r="Z4" s="134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33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"&amp;IF(DataInduk!$D$31="Putra","Putra",IF(DataInduk!$D$31="Putri","Putri","")),(IF(LEN(DataInduk!$D$29)&gt;2,LEFT(DataInduk!$D$29,2),DataInduk!$D$29)&amp;IF(DataInduk!$D$37="ABC","B ",".2 ")&amp;IF(DataInduk!$D$31="Putra","Putra",IF(DataInduk!$D$31="Putri","Putri",""))))</f>
        <v xml:space="preserve"> Data Santri Kelas 3B Putra</v>
      </c>
      <c r="E6" s="56"/>
      <c r="F6" s="51"/>
      <c r="G6" s="57"/>
      <c r="H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"&amp;IF(DataInduk!$D$31="Putra","Pa",IF(DataInduk!$D$31="Putri","Pi","")),(IF(LEN(DataInduk!$D$29)&gt;2,LEFT(DataInduk!$D$29,2),DataInduk!$D$29)&amp;IF(DataInduk!$D$37="ABC","B ",".2 ")&amp;IF(DataInduk!$D$31="Putra","Pa",IF(DataInduk!$D$31="Putri","Pi",""))))&amp;" : "&amp;DataInduk!$D$41</f>
        <v xml:space="preserve">Wali Kelas 3B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9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9"/>
      <c r="C37" s="92"/>
      <c r="D37" s="93"/>
      <c r="E37" s="46"/>
      <c r="F37" s="39"/>
      <c r="G37" s="124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98"/>
      <c r="C38" s="89"/>
      <c r="D38" s="90"/>
      <c r="E38" s="45"/>
      <c r="F38" s="41"/>
      <c r="G38" s="123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33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heet="1" objects="1" scenarios="1" selectLockedCells="1"/>
  <mergeCells count="210">
    <mergeCell ref="H9:L9"/>
    <mergeCell ref="M9:P9"/>
    <mergeCell ref="Q9:T9"/>
    <mergeCell ref="U9:AA9"/>
    <mergeCell ref="H10:L10"/>
    <mergeCell ref="M10:P10"/>
    <mergeCell ref="Q10:T10"/>
    <mergeCell ref="U10:AA10"/>
    <mergeCell ref="D2:G2"/>
    <mergeCell ref="W2:X2"/>
    <mergeCell ref="W4:X4"/>
    <mergeCell ref="D5:G5"/>
    <mergeCell ref="H6:R6"/>
    <mergeCell ref="B8:D8"/>
    <mergeCell ref="H8:L8"/>
    <mergeCell ref="M8:P8"/>
    <mergeCell ref="Q8:T8"/>
    <mergeCell ref="U8:AA8"/>
    <mergeCell ref="H13:L13"/>
    <mergeCell ref="M13:P13"/>
    <mergeCell ref="Q13:T13"/>
    <mergeCell ref="U13:AA13"/>
    <mergeCell ref="H14:L14"/>
    <mergeCell ref="M14:P14"/>
    <mergeCell ref="Q14:T14"/>
    <mergeCell ref="U14:AA14"/>
    <mergeCell ref="H11:L11"/>
    <mergeCell ref="M11:P11"/>
    <mergeCell ref="Q11:T11"/>
    <mergeCell ref="U11:AA11"/>
    <mergeCell ref="H12:L12"/>
    <mergeCell ref="M12:P12"/>
    <mergeCell ref="Q12:T12"/>
    <mergeCell ref="U12:AA12"/>
    <mergeCell ref="H17:L17"/>
    <mergeCell ref="M17:P17"/>
    <mergeCell ref="Q17:T17"/>
    <mergeCell ref="U17:AA17"/>
    <mergeCell ref="H18:L18"/>
    <mergeCell ref="M18:P18"/>
    <mergeCell ref="Q18:T18"/>
    <mergeCell ref="U18:AA18"/>
    <mergeCell ref="H15:L15"/>
    <mergeCell ref="M15:P15"/>
    <mergeCell ref="Q15:T15"/>
    <mergeCell ref="U15:AA15"/>
    <mergeCell ref="H16:L16"/>
    <mergeCell ref="M16:P16"/>
    <mergeCell ref="Q16:T16"/>
    <mergeCell ref="U16:AA16"/>
    <mergeCell ref="H21:L21"/>
    <mergeCell ref="M21:P21"/>
    <mergeCell ref="Q21:T21"/>
    <mergeCell ref="U21:AA21"/>
    <mergeCell ref="H22:L22"/>
    <mergeCell ref="M22:P22"/>
    <mergeCell ref="Q22:T22"/>
    <mergeCell ref="U22:AA22"/>
    <mergeCell ref="H19:L19"/>
    <mergeCell ref="M19:P19"/>
    <mergeCell ref="Q19:T19"/>
    <mergeCell ref="U19:AA19"/>
    <mergeCell ref="H20:L20"/>
    <mergeCell ref="M20:P20"/>
    <mergeCell ref="Q20:T20"/>
    <mergeCell ref="U20:AA20"/>
    <mergeCell ref="H25:L25"/>
    <mergeCell ref="M25:P25"/>
    <mergeCell ref="Q25:T25"/>
    <mergeCell ref="U25:AA25"/>
    <mergeCell ref="H26:L26"/>
    <mergeCell ref="M26:P26"/>
    <mergeCell ref="Q26:T26"/>
    <mergeCell ref="U26:AA26"/>
    <mergeCell ref="H23:L23"/>
    <mergeCell ref="M23:P23"/>
    <mergeCell ref="Q23:T23"/>
    <mergeCell ref="U23:AA23"/>
    <mergeCell ref="H24:L24"/>
    <mergeCell ref="M24:P24"/>
    <mergeCell ref="Q24:T24"/>
    <mergeCell ref="U24:AA24"/>
    <mergeCell ref="H29:L29"/>
    <mergeCell ref="M29:P29"/>
    <mergeCell ref="Q29:T29"/>
    <mergeCell ref="U29:AA29"/>
    <mergeCell ref="H30:L30"/>
    <mergeCell ref="M30:P30"/>
    <mergeCell ref="Q30:T30"/>
    <mergeCell ref="U30:AA30"/>
    <mergeCell ref="H27:L27"/>
    <mergeCell ref="M27:P27"/>
    <mergeCell ref="Q27:T27"/>
    <mergeCell ref="U27:AA27"/>
    <mergeCell ref="H28:L28"/>
    <mergeCell ref="M28:P28"/>
    <mergeCell ref="Q28:T28"/>
    <mergeCell ref="U28:AA28"/>
    <mergeCell ref="H33:L33"/>
    <mergeCell ref="M33:P33"/>
    <mergeCell ref="Q33:T33"/>
    <mergeCell ref="U33:AA33"/>
    <mergeCell ref="H34:L34"/>
    <mergeCell ref="M34:P34"/>
    <mergeCell ref="Q34:T34"/>
    <mergeCell ref="U34:AA34"/>
    <mergeCell ref="H31:L31"/>
    <mergeCell ref="M31:P31"/>
    <mergeCell ref="Q31:T31"/>
    <mergeCell ref="U31:AA31"/>
    <mergeCell ref="H32:L32"/>
    <mergeCell ref="M32:P32"/>
    <mergeCell ref="Q32:T32"/>
    <mergeCell ref="U32:AA32"/>
    <mergeCell ref="H37:L37"/>
    <mergeCell ref="M37:P37"/>
    <mergeCell ref="Q37:T37"/>
    <mergeCell ref="U37:AA37"/>
    <mergeCell ref="H38:L38"/>
    <mergeCell ref="M38:P38"/>
    <mergeCell ref="Q38:T38"/>
    <mergeCell ref="U38:AA38"/>
    <mergeCell ref="H35:L35"/>
    <mergeCell ref="M35:P35"/>
    <mergeCell ref="Q35:T35"/>
    <mergeCell ref="U35:AA35"/>
    <mergeCell ref="H36:L36"/>
    <mergeCell ref="M36:P36"/>
    <mergeCell ref="Q36:T36"/>
    <mergeCell ref="U36:AA36"/>
    <mergeCell ref="H41:L41"/>
    <mergeCell ref="M41:P41"/>
    <mergeCell ref="Q41:T41"/>
    <mergeCell ref="U41:AA41"/>
    <mergeCell ref="H42:L42"/>
    <mergeCell ref="M42:P42"/>
    <mergeCell ref="Q42:T42"/>
    <mergeCell ref="U42:AA42"/>
    <mergeCell ref="H39:L39"/>
    <mergeCell ref="M39:P39"/>
    <mergeCell ref="Q39:T39"/>
    <mergeCell ref="U39:AA39"/>
    <mergeCell ref="H40:L40"/>
    <mergeCell ref="M40:P40"/>
    <mergeCell ref="Q40:T40"/>
    <mergeCell ref="U40:AA40"/>
    <mergeCell ref="H45:L45"/>
    <mergeCell ref="M45:P45"/>
    <mergeCell ref="Q45:T45"/>
    <mergeCell ref="U45:AA45"/>
    <mergeCell ref="H46:L46"/>
    <mergeCell ref="M46:P46"/>
    <mergeCell ref="Q46:T46"/>
    <mergeCell ref="U46:AA46"/>
    <mergeCell ref="H43:L43"/>
    <mergeCell ref="M43:P43"/>
    <mergeCell ref="Q43:T43"/>
    <mergeCell ref="U43:AA43"/>
    <mergeCell ref="H44:L44"/>
    <mergeCell ref="M44:P44"/>
    <mergeCell ref="Q44:T44"/>
    <mergeCell ref="U44:AA44"/>
    <mergeCell ref="H49:L49"/>
    <mergeCell ref="M49:P49"/>
    <mergeCell ref="Q49:T49"/>
    <mergeCell ref="U49:AA49"/>
    <mergeCell ref="H50:L50"/>
    <mergeCell ref="M50:P50"/>
    <mergeCell ref="Q50:T50"/>
    <mergeCell ref="U50:AA50"/>
    <mergeCell ref="H47:L47"/>
    <mergeCell ref="M47:P47"/>
    <mergeCell ref="Q47:T47"/>
    <mergeCell ref="U47:AA47"/>
    <mergeCell ref="H48:L48"/>
    <mergeCell ref="M48:P48"/>
    <mergeCell ref="Q48:T48"/>
    <mergeCell ref="U48:AA48"/>
    <mergeCell ref="H53:L53"/>
    <mergeCell ref="M53:P53"/>
    <mergeCell ref="Q53:T53"/>
    <mergeCell ref="U53:AA53"/>
    <mergeCell ref="H54:L54"/>
    <mergeCell ref="M54:P54"/>
    <mergeCell ref="Q54:T54"/>
    <mergeCell ref="U54:AA54"/>
    <mergeCell ref="H51:L51"/>
    <mergeCell ref="M51:P51"/>
    <mergeCell ref="Q51:T51"/>
    <mergeCell ref="U51:AA51"/>
    <mergeCell ref="H52:L52"/>
    <mergeCell ref="M52:P52"/>
    <mergeCell ref="Q52:T52"/>
    <mergeCell ref="U52:AA52"/>
    <mergeCell ref="H57:L57"/>
    <mergeCell ref="M57:P57"/>
    <mergeCell ref="Q57:T57"/>
    <mergeCell ref="U57:AA57"/>
    <mergeCell ref="H58:L58"/>
    <mergeCell ref="M58:P58"/>
    <mergeCell ref="Q58:T58"/>
    <mergeCell ref="U58:AA58"/>
    <mergeCell ref="H55:L55"/>
    <mergeCell ref="M55:P55"/>
    <mergeCell ref="Q55:T55"/>
    <mergeCell ref="U55:AA55"/>
    <mergeCell ref="H56:L56"/>
    <mergeCell ref="M56:P56"/>
    <mergeCell ref="Q56:T56"/>
    <mergeCell ref="U56:AA56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/>
  <dimension ref="A1:CM60"/>
  <sheetViews>
    <sheetView topLeftCell="AS1" zoomScale="150" zoomScaleNormal="150" workbookViewId="0"/>
  </sheetViews>
  <sheetFormatPr defaultColWidth="0.28515625" defaultRowHeight="15"/>
  <cols>
    <col min="1" max="1" width="3.7109375" style="83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20" width="1.7109375" style="58" customWidth="1"/>
    <col min="21" max="23" width="1.5703125" style="58" customWidth="1"/>
    <col min="24" max="35" width="1.7109375" style="58" customWidth="1"/>
    <col min="36" max="36" width="1.5703125" style="58" customWidth="1"/>
    <col min="37" max="37" width="2" style="58" customWidth="1"/>
    <col min="38" max="44" width="1.85546875" style="58" customWidth="1"/>
    <col min="45" max="45" width="1.7109375" style="58" customWidth="1"/>
    <col min="46" max="49" width="1.5703125" style="58" customWidth="1"/>
    <col min="50" max="53" width="1.7109375" style="58" customWidth="1"/>
    <col min="54" max="54" width="2" style="58" customWidth="1"/>
    <col min="55" max="57" width="1.85546875" style="58" customWidth="1"/>
    <col min="58" max="58" width="1.7109375" style="58" customWidth="1"/>
    <col min="59" max="64" width="1.85546875" style="58" customWidth="1"/>
    <col min="65" max="65" width="1.7109375" style="58" customWidth="1"/>
    <col min="66" max="71" width="1.85546875" style="58" customWidth="1"/>
    <col min="72" max="75" width="1.7109375" style="58" customWidth="1"/>
    <col min="76" max="79" width="2.7109375" style="58" customWidth="1"/>
    <col min="80" max="16384" width="0.28515625" style="58"/>
  </cols>
  <sheetData>
    <row r="1" spans="1:91" ht="8.1" customHeight="1">
      <c r="A1" s="79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65"/>
    </row>
    <row r="2" spans="1:91" ht="20.100000000000001" customHeight="1">
      <c r="A2" s="80"/>
      <c r="B2" s="51"/>
      <c r="C2" s="171"/>
      <c r="D2" s="74" t="str">
        <f>DataInduk!$D$4</f>
        <v xml:space="preserve">Pondok Pesantren </v>
      </c>
      <c r="E2" s="74"/>
      <c r="F2" s="74"/>
      <c r="G2" s="74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246"/>
      <c r="AD2" s="246"/>
      <c r="AE2" s="246"/>
      <c r="AF2" s="246"/>
      <c r="AG2" s="113"/>
      <c r="AK2" s="113"/>
      <c r="AL2" s="246"/>
      <c r="AM2" s="246"/>
      <c r="AN2" s="246"/>
      <c r="AO2" s="113"/>
      <c r="AP2" s="246"/>
      <c r="AQ2" s="246"/>
      <c r="AR2" s="246"/>
      <c r="AS2" s="113"/>
      <c r="AT2" s="246"/>
      <c r="AU2" s="246"/>
      <c r="AV2" s="246"/>
      <c r="AW2" s="246"/>
      <c r="AX2" s="113"/>
      <c r="AY2" s="246"/>
      <c r="AZ2" s="246"/>
      <c r="BA2" s="246"/>
      <c r="BB2" s="113"/>
      <c r="BC2" s="246"/>
      <c r="BD2" s="246"/>
      <c r="BE2" s="246"/>
      <c r="BF2" s="113"/>
      <c r="BG2" s="246" t="s">
        <v>53</v>
      </c>
      <c r="BH2" s="246"/>
      <c r="BI2" s="246"/>
      <c r="BJ2" s="246"/>
      <c r="BK2" s="246"/>
      <c r="BL2" s="246"/>
      <c r="BM2" s="113"/>
      <c r="BN2" s="246" t="s">
        <v>89</v>
      </c>
      <c r="BO2" s="246"/>
      <c r="BP2" s="246"/>
      <c r="BQ2" s="246"/>
      <c r="BR2" s="246"/>
      <c r="BS2" s="246"/>
      <c r="BT2" s="246"/>
      <c r="BU2" s="246"/>
      <c r="BV2" s="129"/>
      <c r="BW2" s="129"/>
      <c r="BX2" s="129"/>
      <c r="BY2" s="129"/>
      <c r="BZ2" s="129"/>
      <c r="CA2" s="130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</row>
    <row r="3" spans="1:91" ht="9" customHeight="1">
      <c r="A3" s="80"/>
      <c r="B3" s="51"/>
      <c r="C3" s="171"/>
      <c r="D3" s="73"/>
      <c r="E3" s="73"/>
      <c r="F3" s="73"/>
      <c r="G3" s="73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51"/>
      <c r="BW3" s="51"/>
      <c r="BX3" s="51"/>
      <c r="BY3" s="51"/>
      <c r="BZ3" s="51"/>
      <c r="CA3" s="66"/>
    </row>
    <row r="4" spans="1:91" s="63" customFormat="1" ht="20.100000000000001" customHeight="1">
      <c r="A4" s="80"/>
      <c r="B4" s="57"/>
      <c r="C4" s="53"/>
      <c r="D4" s="77" t="str">
        <f>DataInduk!$D$10</f>
        <v>Marhalah</v>
      </c>
      <c r="E4" s="73"/>
      <c r="F4" s="73"/>
      <c r="G4" s="73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375"/>
      <c r="AD4" s="375"/>
      <c r="AE4" s="375"/>
      <c r="AF4" s="375"/>
      <c r="AG4" s="172"/>
      <c r="AH4" s="246"/>
      <c r="AI4" s="246"/>
      <c r="AJ4" s="246"/>
      <c r="AK4" s="172"/>
      <c r="AL4" s="246"/>
      <c r="AM4" s="246"/>
      <c r="AN4" s="246"/>
      <c r="AO4" s="172"/>
      <c r="AP4" s="246"/>
      <c r="AQ4" s="246"/>
      <c r="AR4" s="246"/>
      <c r="AS4" s="113"/>
      <c r="AT4" s="246"/>
      <c r="AU4" s="246"/>
      <c r="AV4" s="246"/>
      <c r="AW4" s="246"/>
      <c r="AX4" s="113"/>
      <c r="AY4" s="246"/>
      <c r="AZ4" s="246"/>
      <c r="BA4" s="246"/>
      <c r="BB4" s="113"/>
      <c r="BC4" s="246" t="str">
        <f>IF(DataInduk!$H$35&lt;7,"",IF(AND(DataInduk!$D$25=DataInduk!$H$25,DataInduk!$D$29=DataInduk!$H$29,DataInduk!$D$31=DataInduk!$H$31,DataInduk!$D$35=7),                                                                  (IF(DataInduk!$D$37="ABC",  ((    IF(LEN(DataInduk!$D$29&gt;4),LEFT(DataInduk!$D$29,4),DataInduk!$D$29) )&amp;"N "),   ((     IF(LEN(DataInduk!$D$29&gt;4),LEFT(DataInduk!$D$29,4),DataInduk!$D$29)   )&amp;".14 " )     )      &amp;IF(DataInduk!$D$31="Putra","Pa",IF(DataInduk!$D$31="Putri","Pi",""))     ),                                                                                                                                                                                                                                             ((     IF(LEN(DataInduk!$H$29&gt;4),LEFT(DataInduk!$H$29,4),DataInduk!$H$29)     )&amp;IF(DataInduk!$H$37="ABC","G ",".7 ") &amp;IF(DataInduk!$H$31="Putra","Pa",IF(DataInduk!$H$31="Putri","Pi",""))    )    ))</f>
        <v/>
      </c>
      <c r="BD4" s="246"/>
      <c r="BE4" s="246"/>
      <c r="BF4" s="113"/>
      <c r="BG4" s="246"/>
      <c r="BH4" s="246"/>
      <c r="BI4" s="246"/>
      <c r="BJ4" s="246"/>
      <c r="BK4" s="246"/>
      <c r="BL4" s="246"/>
      <c r="BM4" s="116"/>
      <c r="BN4" s="246" t="s">
        <v>90</v>
      </c>
      <c r="BO4" s="246"/>
      <c r="BP4" s="246"/>
      <c r="BQ4" s="246"/>
      <c r="BR4" s="246"/>
      <c r="BS4" s="246"/>
      <c r="BT4" s="246"/>
      <c r="BU4" s="246"/>
      <c r="BV4" s="57"/>
      <c r="BW4" s="57"/>
      <c r="BX4" s="57"/>
      <c r="BY4" s="57"/>
      <c r="BZ4" s="57"/>
      <c r="CA4" s="67"/>
    </row>
    <row r="5" spans="1:91" ht="18.95" customHeight="1">
      <c r="A5" s="80"/>
      <c r="B5" s="51"/>
      <c r="C5" s="54"/>
      <c r="D5" s="221" t="str">
        <f>"Tahun Ajaran "&amp;DataInduk!$D$12</f>
        <v>Tahun Ajaran 2023 - 2024</v>
      </c>
      <c r="E5" s="221"/>
      <c r="F5" s="221"/>
      <c r="G5" s="22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66"/>
    </row>
    <row r="6" spans="1:91" ht="15.95" customHeight="1">
      <c r="A6" s="80"/>
      <c r="B6" s="51"/>
      <c r="C6" s="55"/>
      <c r="D6" s="55" t="s">
        <v>96</v>
      </c>
      <c r="E6" s="56"/>
      <c r="F6" s="51"/>
      <c r="G6" s="57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46" t="s">
        <v>104</v>
      </c>
      <c r="AC6" s="546"/>
      <c r="AD6" s="546"/>
      <c r="AE6" s="546"/>
      <c r="AF6" s="546"/>
      <c r="AG6" s="546"/>
      <c r="AH6" s="546"/>
      <c r="AI6" s="546"/>
      <c r="AJ6" s="546"/>
      <c r="AK6" s="546"/>
      <c r="AL6" s="546"/>
      <c r="AM6" s="546"/>
      <c r="AN6" s="546"/>
      <c r="AO6" s="546"/>
      <c r="AP6" s="546"/>
      <c r="AQ6" s="546"/>
      <c r="AR6" s="546"/>
      <c r="AS6" s="546"/>
      <c r="AT6" s="546"/>
      <c r="AU6" s="546"/>
      <c r="AV6" s="546"/>
      <c r="AW6" s="546"/>
      <c r="AX6" s="546"/>
      <c r="AY6" s="546"/>
      <c r="AZ6" s="546"/>
      <c r="BA6" s="546"/>
      <c r="BB6" s="51"/>
      <c r="BC6" s="51"/>
      <c r="BD6" s="51"/>
      <c r="BE6" s="51"/>
      <c r="BF6" s="51" t="str">
        <f>IF(DataInduk!$H$4="Pesantren","Pengampu ",IF(DataInduk!$H$4="Sekolah","Guru ","Dosen "))&amp;": "&amp;DataInduk!$D$18</f>
        <v>Pengampu : Fulan</v>
      </c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66"/>
    </row>
    <row r="7" spans="1:91" ht="3" customHeight="1">
      <c r="A7" s="81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71"/>
    </row>
    <row r="8" spans="1:91" ht="15.95" customHeight="1">
      <c r="A8" s="370" t="s">
        <v>31</v>
      </c>
      <c r="B8" s="372" t="s">
        <v>52</v>
      </c>
      <c r="C8" s="372"/>
      <c r="D8" s="372"/>
      <c r="E8" s="372" t="s">
        <v>15</v>
      </c>
      <c r="F8" s="591" t="s">
        <v>97</v>
      </c>
      <c r="G8" s="592"/>
      <c r="H8" s="592"/>
      <c r="I8" s="592"/>
      <c r="J8" s="592"/>
      <c r="K8" s="592"/>
      <c r="L8" s="592"/>
      <c r="M8" s="593"/>
      <c r="N8" s="603" t="s">
        <v>98</v>
      </c>
      <c r="O8" s="604"/>
      <c r="P8" s="604"/>
      <c r="Q8" s="604"/>
      <c r="R8" s="604"/>
      <c r="S8" s="604"/>
      <c r="T8" s="604"/>
      <c r="U8" s="605"/>
      <c r="V8" s="511" t="s">
        <v>101</v>
      </c>
      <c r="W8" s="512"/>
      <c r="X8" s="512"/>
      <c r="Y8" s="512"/>
      <c r="Z8" s="512"/>
      <c r="AA8" s="512"/>
      <c r="AB8" s="512"/>
      <c r="AC8" s="512"/>
      <c r="AD8" s="512"/>
      <c r="AE8" s="512"/>
      <c r="AF8" s="512"/>
      <c r="AG8" s="512"/>
      <c r="AH8" s="521" t="s">
        <v>108</v>
      </c>
      <c r="AI8" s="463"/>
      <c r="AJ8" s="463"/>
      <c r="AK8" s="463"/>
      <c r="AL8" s="463"/>
      <c r="AM8" s="463"/>
      <c r="AN8" s="463"/>
      <c r="AO8" s="463"/>
      <c r="AP8" s="463"/>
      <c r="AQ8" s="463"/>
      <c r="AR8" s="463"/>
      <c r="AS8" s="463"/>
      <c r="AT8" s="463"/>
      <c r="AU8" s="463"/>
      <c r="AV8" s="463"/>
      <c r="AW8" s="463"/>
      <c r="AX8" s="463"/>
      <c r="AY8" s="463"/>
      <c r="AZ8" s="463"/>
      <c r="BA8" s="463"/>
      <c r="BB8" s="463"/>
      <c r="BC8" s="463"/>
      <c r="BD8" s="464"/>
      <c r="BE8" s="464"/>
      <c r="BF8" s="464"/>
      <c r="BG8" s="522"/>
      <c r="BH8" s="526" t="s">
        <v>109</v>
      </c>
      <c r="BI8" s="526"/>
      <c r="BJ8" s="526"/>
      <c r="BK8" s="526"/>
      <c r="BL8" s="526"/>
      <c r="BM8" s="526"/>
      <c r="BN8" s="527"/>
      <c r="BO8" s="527"/>
      <c r="BP8" s="527"/>
      <c r="BQ8" s="527"/>
      <c r="BR8" s="493" t="s">
        <v>110</v>
      </c>
      <c r="BS8" s="494"/>
      <c r="BT8" s="494"/>
      <c r="BU8" s="494"/>
      <c r="BV8" s="494"/>
      <c r="BW8" s="494"/>
      <c r="BX8" s="494"/>
      <c r="BY8" s="494"/>
      <c r="BZ8" s="494"/>
      <c r="CA8" s="495"/>
    </row>
    <row r="9" spans="1:91" s="59" customFormat="1" ht="33" customHeight="1">
      <c r="A9" s="371"/>
      <c r="B9" s="372"/>
      <c r="C9" s="372"/>
      <c r="D9" s="372"/>
      <c r="E9" s="372"/>
      <c r="F9" s="594" t="s">
        <v>99</v>
      </c>
      <c r="G9" s="595"/>
      <c r="H9" s="595"/>
      <c r="I9" s="596"/>
      <c r="J9" s="597" t="s">
        <v>100</v>
      </c>
      <c r="K9" s="598"/>
      <c r="L9" s="598"/>
      <c r="M9" s="599"/>
      <c r="N9" s="600" t="s">
        <v>99</v>
      </c>
      <c r="O9" s="601"/>
      <c r="P9" s="601"/>
      <c r="Q9" s="602"/>
      <c r="R9" s="606" t="s">
        <v>100</v>
      </c>
      <c r="S9" s="607"/>
      <c r="T9" s="607"/>
      <c r="U9" s="608"/>
      <c r="V9" s="513" t="s">
        <v>103</v>
      </c>
      <c r="W9" s="514"/>
      <c r="X9" s="514"/>
      <c r="Y9" s="551"/>
      <c r="Z9" s="513" t="s">
        <v>102</v>
      </c>
      <c r="AA9" s="514"/>
      <c r="AB9" s="514"/>
      <c r="AC9" s="514"/>
      <c r="AD9" s="514"/>
      <c r="AE9" s="514"/>
      <c r="AF9" s="514"/>
      <c r="AG9" s="514"/>
      <c r="AH9" s="515" t="s">
        <v>58</v>
      </c>
      <c r="AI9" s="516"/>
      <c r="AJ9" s="516"/>
      <c r="AK9" s="531" t="s">
        <v>59</v>
      </c>
      <c r="AL9" s="531"/>
      <c r="AM9" s="531"/>
      <c r="AN9" s="516" t="s">
        <v>60</v>
      </c>
      <c r="AO9" s="516"/>
      <c r="AP9" s="516"/>
      <c r="AQ9" s="615" t="s">
        <v>107</v>
      </c>
      <c r="AR9" s="616"/>
      <c r="AS9" s="617"/>
      <c r="AT9" s="444" t="s">
        <v>70</v>
      </c>
      <c r="AU9" s="445"/>
      <c r="AV9" s="445"/>
      <c r="AW9" s="446"/>
      <c r="AX9" s="450" t="s">
        <v>105</v>
      </c>
      <c r="AY9" s="451"/>
      <c r="AZ9" s="452"/>
      <c r="BA9" s="444" t="s">
        <v>71</v>
      </c>
      <c r="BB9" s="445"/>
      <c r="BC9" s="446"/>
      <c r="BD9" s="508" t="s">
        <v>72</v>
      </c>
      <c r="BE9" s="509"/>
      <c r="BF9" s="509"/>
      <c r="BG9" s="510"/>
      <c r="BH9" s="451" t="s">
        <v>75</v>
      </c>
      <c r="BI9" s="451"/>
      <c r="BJ9" s="452"/>
      <c r="BK9" s="523" t="s">
        <v>106</v>
      </c>
      <c r="BL9" s="523"/>
      <c r="BM9" s="524"/>
      <c r="BN9" s="539" t="s">
        <v>75</v>
      </c>
      <c r="BO9" s="540"/>
      <c r="BP9" s="540"/>
      <c r="BQ9" s="540"/>
      <c r="BR9" s="555" t="s">
        <v>76</v>
      </c>
      <c r="BS9" s="556"/>
      <c r="BT9" s="556"/>
      <c r="BU9" s="557"/>
      <c r="BV9" s="499" t="s">
        <v>77</v>
      </c>
      <c r="BW9" s="500"/>
      <c r="BX9" s="501"/>
      <c r="BY9" s="176" t="s">
        <v>42</v>
      </c>
      <c r="BZ9" s="177" t="s">
        <v>43</v>
      </c>
      <c r="CA9" s="178" t="s">
        <v>44</v>
      </c>
    </row>
    <row r="10" spans="1:91">
      <c r="A10" s="105">
        <v>1</v>
      </c>
      <c r="B10" s="259"/>
      <c r="C10" s="260"/>
      <c r="D10" s="261"/>
      <c r="E10" s="173"/>
      <c r="F10" s="609"/>
      <c r="G10" s="610"/>
      <c r="H10" s="610"/>
      <c r="I10" s="611"/>
      <c r="J10" s="476"/>
      <c r="K10" s="576"/>
      <c r="L10" s="576"/>
      <c r="M10" s="477"/>
      <c r="N10" s="573"/>
      <c r="O10" s="574"/>
      <c r="P10" s="574"/>
      <c r="Q10" s="575"/>
      <c r="R10" s="476"/>
      <c r="S10" s="576"/>
      <c r="T10" s="576"/>
      <c r="U10" s="477"/>
      <c r="V10" s="577"/>
      <c r="W10" s="578"/>
      <c r="X10" s="578"/>
      <c r="Y10" s="579"/>
      <c r="Z10" s="476"/>
      <c r="AA10" s="576"/>
      <c r="AB10" s="576"/>
      <c r="AC10" s="576"/>
      <c r="AD10" s="576"/>
      <c r="AE10" s="576"/>
      <c r="AF10" s="576"/>
      <c r="AG10" s="576"/>
      <c r="AH10" s="541"/>
      <c r="AI10" s="542"/>
      <c r="AJ10" s="542"/>
      <c r="AK10" s="580"/>
      <c r="AL10" s="580"/>
      <c r="AM10" s="580"/>
      <c r="AN10" s="581"/>
      <c r="AO10" s="581"/>
      <c r="AP10" s="581"/>
      <c r="AQ10" s="424"/>
      <c r="AR10" s="425"/>
      <c r="AS10" s="426"/>
      <c r="AT10" s="561" t="str">
        <f>IF(AND(AH10="",AK10="",AN10="",AQ10=""),"",AVERAGE(AH10:AS10))</f>
        <v/>
      </c>
      <c r="AU10" s="562"/>
      <c r="AV10" s="562"/>
      <c r="AW10" s="563"/>
      <c r="AX10" s="409"/>
      <c r="AY10" s="410"/>
      <c r="AZ10" s="411"/>
      <c r="BA10" s="418"/>
      <c r="BB10" s="419"/>
      <c r="BC10" s="420"/>
      <c r="BD10" s="564" t="str">
        <f>IF(AND(AT10="",AX10="",BA10=""),"",SUM(AT10:BC10))</f>
        <v/>
      </c>
      <c r="BE10" s="565"/>
      <c r="BF10" s="565"/>
      <c r="BG10" s="566"/>
      <c r="BH10" s="525"/>
      <c r="BI10" s="525"/>
      <c r="BJ10" s="316"/>
      <c r="BK10" s="528"/>
      <c r="BL10" s="529"/>
      <c r="BM10" s="530"/>
      <c r="BN10" s="409" t="str">
        <f>IF(AND(BH10="",BK10=""),"",SUM(BH10:BM10))</f>
        <v/>
      </c>
      <c r="BO10" s="410"/>
      <c r="BP10" s="410"/>
      <c r="BQ10" s="410"/>
      <c r="BR10" s="558" t="str">
        <f>IF(AND(BD10="",BN10=""),"",SUM(BD10,BN10))</f>
        <v/>
      </c>
      <c r="BS10" s="559"/>
      <c r="BT10" s="559"/>
      <c r="BU10" s="560"/>
      <c r="BV10" s="502" t="str">
        <f>P2B!$BX9</f>
        <v/>
      </c>
      <c r="BW10" s="503"/>
      <c r="BX10" s="504"/>
      <c r="BY10" s="183" t="str">
        <f>P2B!$BY9</f>
        <v/>
      </c>
      <c r="BZ10" s="181" t="str">
        <f>P2B!$BZ9</f>
        <v/>
      </c>
      <c r="CA10" s="179" t="str">
        <f>P2B!$CA9</f>
        <v/>
      </c>
    </row>
    <row r="11" spans="1:91">
      <c r="A11" s="106">
        <v>2</v>
      </c>
      <c r="B11" s="250"/>
      <c r="C11" s="251"/>
      <c r="D11" s="252"/>
      <c r="E11" s="174"/>
      <c r="F11" s="299"/>
      <c r="G11" s="338"/>
      <c r="H11" s="338"/>
      <c r="I11" s="302"/>
      <c r="J11" s="299"/>
      <c r="K11" s="338"/>
      <c r="L11" s="338"/>
      <c r="M11" s="302"/>
      <c r="N11" s="299"/>
      <c r="O11" s="338"/>
      <c r="P11" s="338"/>
      <c r="Q11" s="302"/>
      <c r="R11" s="299"/>
      <c r="S11" s="338"/>
      <c r="T11" s="338"/>
      <c r="U11" s="302"/>
      <c r="V11" s="299"/>
      <c r="W11" s="338"/>
      <c r="X11" s="338"/>
      <c r="Y11" s="302"/>
      <c r="Z11" s="299"/>
      <c r="AA11" s="338"/>
      <c r="AB11" s="338"/>
      <c r="AC11" s="338"/>
      <c r="AD11" s="338"/>
      <c r="AE11" s="338"/>
      <c r="AF11" s="338"/>
      <c r="AG11" s="338"/>
      <c r="AH11" s="569"/>
      <c r="AI11" s="567"/>
      <c r="AJ11" s="567"/>
      <c r="AK11" s="567"/>
      <c r="AL11" s="567"/>
      <c r="AM11" s="567"/>
      <c r="AN11" s="568"/>
      <c r="AO11" s="568"/>
      <c r="AP11" s="568"/>
      <c r="AQ11" s="297"/>
      <c r="AR11" s="301"/>
      <c r="AS11" s="298"/>
      <c r="AT11" s="384" t="str">
        <f>IF(AND(AH11="",AK11="",AN11="",AQ11=""),"",AVERAGE(AH11:AS11))</f>
        <v/>
      </c>
      <c r="AU11" s="386"/>
      <c r="AV11" s="386"/>
      <c r="AW11" s="385"/>
      <c r="AX11" s="384"/>
      <c r="AY11" s="386"/>
      <c r="AZ11" s="385"/>
      <c r="BA11" s="384"/>
      <c r="BB11" s="386"/>
      <c r="BC11" s="385"/>
      <c r="BD11" s="543" t="str">
        <f>IF(AND(AT11="",AX11="",BA11=""),"",SUM(AT11:BC11))</f>
        <v/>
      </c>
      <c r="BE11" s="544"/>
      <c r="BF11" s="544"/>
      <c r="BG11" s="545"/>
      <c r="BH11" s="301"/>
      <c r="BI11" s="301"/>
      <c r="BJ11" s="298"/>
      <c r="BK11" s="517"/>
      <c r="BL11" s="518"/>
      <c r="BM11" s="519"/>
      <c r="BN11" s="384" t="str">
        <f>IF(AND(BH11="",BK11=""),"",SUM(BH11:BM11))</f>
        <v/>
      </c>
      <c r="BO11" s="386"/>
      <c r="BP11" s="386"/>
      <c r="BQ11" s="386"/>
      <c r="BR11" s="481" t="str">
        <f>IF(AND(BD11="",BN11=""),"",SUM(BD11,BN11))</f>
        <v/>
      </c>
      <c r="BS11" s="482"/>
      <c r="BT11" s="482"/>
      <c r="BU11" s="483"/>
      <c r="BV11" s="384" t="str">
        <f>P2B!$BX10</f>
        <v/>
      </c>
      <c r="BW11" s="386"/>
      <c r="BX11" s="385"/>
      <c r="BY11" s="118" t="str">
        <f>P2B!$BY10</f>
        <v/>
      </c>
      <c r="BZ11" s="118" t="str">
        <f>P2B!$BZ10</f>
        <v/>
      </c>
      <c r="CA11" s="118" t="str">
        <f>P2B!$CA10</f>
        <v/>
      </c>
    </row>
    <row r="12" spans="1:91" ht="15" customHeight="1">
      <c r="A12" s="107">
        <v>3</v>
      </c>
      <c r="B12" s="253"/>
      <c r="C12" s="254"/>
      <c r="D12" s="255"/>
      <c r="E12" s="175"/>
      <c r="F12" s="582"/>
      <c r="G12" s="583"/>
      <c r="H12" s="583"/>
      <c r="I12" s="584"/>
      <c r="J12" s="380"/>
      <c r="K12" s="550"/>
      <c r="L12" s="550"/>
      <c r="M12" s="381"/>
      <c r="N12" s="547"/>
      <c r="O12" s="548"/>
      <c r="P12" s="548"/>
      <c r="Q12" s="549"/>
      <c r="R12" s="380"/>
      <c r="S12" s="550"/>
      <c r="T12" s="550"/>
      <c r="U12" s="381"/>
      <c r="V12" s="552"/>
      <c r="W12" s="553"/>
      <c r="X12" s="553"/>
      <c r="Y12" s="554"/>
      <c r="Z12" s="380"/>
      <c r="AA12" s="550"/>
      <c r="AB12" s="550"/>
      <c r="AC12" s="550"/>
      <c r="AD12" s="550"/>
      <c r="AE12" s="550"/>
      <c r="AF12" s="550"/>
      <c r="AG12" s="550"/>
      <c r="AH12" s="535"/>
      <c r="AI12" s="536"/>
      <c r="AJ12" s="536"/>
      <c r="AK12" s="537"/>
      <c r="AL12" s="537"/>
      <c r="AM12" s="537"/>
      <c r="AN12" s="538"/>
      <c r="AO12" s="538"/>
      <c r="AP12" s="538"/>
      <c r="AQ12" s="406"/>
      <c r="AR12" s="407"/>
      <c r="AS12" s="408"/>
      <c r="AT12" s="532" t="str">
        <f>IF(AND(AH12="",AK12="",AN12="",AQ12=""),"",AVERAGE(AH12:AS12))</f>
        <v/>
      </c>
      <c r="AU12" s="533"/>
      <c r="AV12" s="533"/>
      <c r="AW12" s="534"/>
      <c r="AX12" s="392"/>
      <c r="AY12" s="393"/>
      <c r="AZ12" s="394"/>
      <c r="BA12" s="400"/>
      <c r="BB12" s="401"/>
      <c r="BC12" s="402"/>
      <c r="BD12" s="570" t="str">
        <f>IF(AND(AT12="",AX12="",BA12=""),"",SUM(AT12:BC12))</f>
        <v/>
      </c>
      <c r="BE12" s="571"/>
      <c r="BF12" s="571"/>
      <c r="BG12" s="572"/>
      <c r="BH12" s="520"/>
      <c r="BI12" s="520"/>
      <c r="BJ12" s="287"/>
      <c r="BK12" s="505"/>
      <c r="BL12" s="506"/>
      <c r="BM12" s="507"/>
      <c r="BN12" s="392" t="str">
        <f>IF(AND(BH12="",BK12=""),"",SUM(BH12:BM12))</f>
        <v/>
      </c>
      <c r="BO12" s="393"/>
      <c r="BP12" s="393"/>
      <c r="BQ12" s="393"/>
      <c r="BR12" s="484" t="str">
        <f>IF(AND(BD12="",BN12=""),"",SUM(BD12,BN12))</f>
        <v/>
      </c>
      <c r="BS12" s="485"/>
      <c r="BT12" s="485"/>
      <c r="BU12" s="486"/>
      <c r="BV12" s="487" t="str">
        <f>P2B!$BX11</f>
        <v/>
      </c>
      <c r="BW12" s="488"/>
      <c r="BX12" s="489"/>
      <c r="BY12" s="184" t="str">
        <f>P2B!$BY11</f>
        <v/>
      </c>
      <c r="BZ12" s="182" t="str">
        <f>P2B!$BZ11</f>
        <v/>
      </c>
      <c r="CA12" s="180" t="str">
        <f>P2B!$CA11</f>
        <v/>
      </c>
    </row>
    <row r="13" spans="1:91" ht="15" customHeight="1">
      <c r="A13" s="106">
        <v>4</v>
      </c>
      <c r="B13" s="250"/>
      <c r="C13" s="251"/>
      <c r="D13" s="252"/>
      <c r="E13" s="174"/>
      <c r="F13" s="299"/>
      <c r="G13" s="338"/>
      <c r="H13" s="338"/>
      <c r="I13" s="302"/>
      <c r="J13" s="299"/>
      <c r="K13" s="338"/>
      <c r="L13" s="338"/>
      <c r="M13" s="302"/>
      <c r="N13" s="299"/>
      <c r="O13" s="338"/>
      <c r="P13" s="338"/>
      <c r="Q13" s="302"/>
      <c r="R13" s="299"/>
      <c r="S13" s="338"/>
      <c r="T13" s="338"/>
      <c r="U13" s="302"/>
      <c r="V13" s="299"/>
      <c r="W13" s="338"/>
      <c r="X13" s="338"/>
      <c r="Y13" s="302"/>
      <c r="Z13" s="299"/>
      <c r="AA13" s="338"/>
      <c r="AB13" s="338"/>
      <c r="AC13" s="338"/>
      <c r="AD13" s="338"/>
      <c r="AE13" s="338"/>
      <c r="AF13" s="338"/>
      <c r="AG13" s="338"/>
      <c r="AH13" s="569"/>
      <c r="AI13" s="567"/>
      <c r="AJ13" s="567"/>
      <c r="AK13" s="567"/>
      <c r="AL13" s="567"/>
      <c r="AM13" s="567"/>
      <c r="AN13" s="568"/>
      <c r="AO13" s="568"/>
      <c r="AP13" s="568"/>
      <c r="AQ13" s="297"/>
      <c r="AR13" s="301"/>
      <c r="AS13" s="298"/>
      <c r="AT13" s="384" t="str">
        <f t="shared" ref="AT13:AT58" si="0">IF(AND(AH13="",AK13="",AN13="",AQ13=""),"",AVERAGE(AH13:AS13))</f>
        <v/>
      </c>
      <c r="AU13" s="386"/>
      <c r="AV13" s="386"/>
      <c r="AW13" s="385"/>
      <c r="AX13" s="384"/>
      <c r="AY13" s="386"/>
      <c r="AZ13" s="385"/>
      <c r="BA13" s="384"/>
      <c r="BB13" s="386"/>
      <c r="BC13" s="385"/>
      <c r="BD13" s="543" t="str">
        <f t="shared" ref="BD13:BD58" si="1">IF(AND(AT13="",AX13="",BA13=""),"",SUM(AT13:BC13))</f>
        <v/>
      </c>
      <c r="BE13" s="544"/>
      <c r="BF13" s="544"/>
      <c r="BG13" s="545"/>
      <c r="BH13" s="301"/>
      <c r="BI13" s="301"/>
      <c r="BJ13" s="298"/>
      <c r="BK13" s="517"/>
      <c r="BL13" s="518"/>
      <c r="BM13" s="519"/>
      <c r="BN13" s="384" t="str">
        <f t="shared" ref="BN13:BN58" si="2">IF(AND(BH13="",BK13=""),"",SUM(BH13:BM13))</f>
        <v/>
      </c>
      <c r="BO13" s="386"/>
      <c r="BP13" s="386"/>
      <c r="BQ13" s="386"/>
      <c r="BR13" s="481" t="str">
        <f t="shared" ref="BR13:BR58" si="3">IF(AND(BD13="",BN13=""),"",SUM(BD13,BN13))</f>
        <v/>
      </c>
      <c r="BS13" s="482"/>
      <c r="BT13" s="482"/>
      <c r="BU13" s="483"/>
      <c r="BV13" s="384" t="str">
        <f>P2B!$BX12</f>
        <v/>
      </c>
      <c r="BW13" s="386"/>
      <c r="BX13" s="385"/>
      <c r="BY13" s="118" t="str">
        <f>P2B!$BY12</f>
        <v/>
      </c>
      <c r="BZ13" s="118" t="str">
        <f>P2B!$BZ12</f>
        <v/>
      </c>
      <c r="CA13" s="118" t="str">
        <f>P2B!$CA12</f>
        <v/>
      </c>
    </row>
    <row r="14" spans="1:91" ht="15" customHeight="1">
      <c r="A14" s="107">
        <v>5</v>
      </c>
      <c r="B14" s="253"/>
      <c r="C14" s="254"/>
      <c r="D14" s="255"/>
      <c r="E14" s="175"/>
      <c r="F14" s="582"/>
      <c r="G14" s="583"/>
      <c r="H14" s="583"/>
      <c r="I14" s="584"/>
      <c r="J14" s="380"/>
      <c r="K14" s="550"/>
      <c r="L14" s="550"/>
      <c r="M14" s="381"/>
      <c r="N14" s="547"/>
      <c r="O14" s="548"/>
      <c r="P14" s="548"/>
      <c r="Q14" s="549"/>
      <c r="R14" s="380"/>
      <c r="S14" s="550"/>
      <c r="T14" s="550"/>
      <c r="U14" s="381"/>
      <c r="V14" s="552"/>
      <c r="W14" s="553"/>
      <c r="X14" s="553"/>
      <c r="Y14" s="554"/>
      <c r="Z14" s="380"/>
      <c r="AA14" s="550"/>
      <c r="AB14" s="550"/>
      <c r="AC14" s="550"/>
      <c r="AD14" s="550"/>
      <c r="AE14" s="550"/>
      <c r="AF14" s="550"/>
      <c r="AG14" s="550"/>
      <c r="AH14" s="535"/>
      <c r="AI14" s="536"/>
      <c r="AJ14" s="536"/>
      <c r="AK14" s="537"/>
      <c r="AL14" s="537"/>
      <c r="AM14" s="537"/>
      <c r="AN14" s="538"/>
      <c r="AO14" s="538"/>
      <c r="AP14" s="538"/>
      <c r="AQ14" s="406"/>
      <c r="AR14" s="407"/>
      <c r="AS14" s="408"/>
      <c r="AT14" s="532" t="str">
        <f t="shared" si="0"/>
        <v/>
      </c>
      <c r="AU14" s="533"/>
      <c r="AV14" s="533"/>
      <c r="AW14" s="534"/>
      <c r="AX14" s="392"/>
      <c r="AY14" s="393"/>
      <c r="AZ14" s="394"/>
      <c r="BA14" s="400"/>
      <c r="BB14" s="401"/>
      <c r="BC14" s="402"/>
      <c r="BD14" s="570" t="str">
        <f t="shared" si="1"/>
        <v/>
      </c>
      <c r="BE14" s="571"/>
      <c r="BF14" s="571"/>
      <c r="BG14" s="572"/>
      <c r="BH14" s="520"/>
      <c r="BI14" s="520"/>
      <c r="BJ14" s="287"/>
      <c r="BK14" s="505"/>
      <c r="BL14" s="506"/>
      <c r="BM14" s="507"/>
      <c r="BN14" s="392" t="str">
        <f t="shared" si="2"/>
        <v/>
      </c>
      <c r="BO14" s="393"/>
      <c r="BP14" s="393"/>
      <c r="BQ14" s="393"/>
      <c r="BR14" s="484" t="str">
        <f t="shared" si="3"/>
        <v/>
      </c>
      <c r="BS14" s="485"/>
      <c r="BT14" s="485"/>
      <c r="BU14" s="486"/>
      <c r="BV14" s="487" t="str">
        <f>P2B!$BX13</f>
        <v/>
      </c>
      <c r="BW14" s="488"/>
      <c r="BX14" s="489"/>
      <c r="BY14" s="184" t="str">
        <f>P2B!$BY13</f>
        <v/>
      </c>
      <c r="BZ14" s="182" t="str">
        <f>P2B!$BZ13</f>
        <v/>
      </c>
      <c r="CA14" s="180" t="str">
        <f>P2B!$CA13</f>
        <v/>
      </c>
    </row>
    <row r="15" spans="1:91" ht="15" customHeight="1">
      <c r="A15" s="106">
        <v>6</v>
      </c>
      <c r="B15" s="250"/>
      <c r="C15" s="251"/>
      <c r="D15" s="252"/>
      <c r="E15" s="174"/>
      <c r="F15" s="299"/>
      <c r="G15" s="338"/>
      <c r="H15" s="338"/>
      <c r="I15" s="302"/>
      <c r="J15" s="299"/>
      <c r="K15" s="338"/>
      <c r="L15" s="338"/>
      <c r="M15" s="302"/>
      <c r="N15" s="299"/>
      <c r="O15" s="338"/>
      <c r="P15" s="338"/>
      <c r="Q15" s="302"/>
      <c r="R15" s="299"/>
      <c r="S15" s="338"/>
      <c r="T15" s="338"/>
      <c r="U15" s="302"/>
      <c r="V15" s="299"/>
      <c r="W15" s="338"/>
      <c r="X15" s="338"/>
      <c r="Y15" s="302"/>
      <c r="Z15" s="299"/>
      <c r="AA15" s="338"/>
      <c r="AB15" s="338"/>
      <c r="AC15" s="338"/>
      <c r="AD15" s="338"/>
      <c r="AE15" s="338"/>
      <c r="AF15" s="338"/>
      <c r="AG15" s="338"/>
      <c r="AH15" s="569"/>
      <c r="AI15" s="567"/>
      <c r="AJ15" s="567"/>
      <c r="AK15" s="567"/>
      <c r="AL15" s="567"/>
      <c r="AM15" s="567"/>
      <c r="AN15" s="568"/>
      <c r="AO15" s="568"/>
      <c r="AP15" s="568"/>
      <c r="AQ15" s="297"/>
      <c r="AR15" s="301"/>
      <c r="AS15" s="298"/>
      <c r="AT15" s="384" t="str">
        <f t="shared" si="0"/>
        <v/>
      </c>
      <c r="AU15" s="386"/>
      <c r="AV15" s="386"/>
      <c r="AW15" s="385"/>
      <c r="AX15" s="384"/>
      <c r="AY15" s="386"/>
      <c r="AZ15" s="385"/>
      <c r="BA15" s="384"/>
      <c r="BB15" s="386"/>
      <c r="BC15" s="385"/>
      <c r="BD15" s="543" t="str">
        <f t="shared" si="1"/>
        <v/>
      </c>
      <c r="BE15" s="544"/>
      <c r="BF15" s="544"/>
      <c r="BG15" s="545"/>
      <c r="BH15" s="301"/>
      <c r="BI15" s="301"/>
      <c r="BJ15" s="298"/>
      <c r="BK15" s="517"/>
      <c r="BL15" s="518"/>
      <c r="BM15" s="519"/>
      <c r="BN15" s="384" t="str">
        <f t="shared" si="2"/>
        <v/>
      </c>
      <c r="BO15" s="386"/>
      <c r="BP15" s="386"/>
      <c r="BQ15" s="386"/>
      <c r="BR15" s="481" t="str">
        <f t="shared" si="3"/>
        <v/>
      </c>
      <c r="BS15" s="482"/>
      <c r="BT15" s="482"/>
      <c r="BU15" s="483"/>
      <c r="BV15" s="384" t="str">
        <f>P2B!$BX14</f>
        <v/>
      </c>
      <c r="BW15" s="386"/>
      <c r="BX15" s="385"/>
      <c r="BY15" s="118" t="str">
        <f>P2B!$BY14</f>
        <v/>
      </c>
      <c r="BZ15" s="118" t="str">
        <f>P2B!$BZ14</f>
        <v/>
      </c>
      <c r="CA15" s="118" t="str">
        <f>P2B!$CA14</f>
        <v/>
      </c>
    </row>
    <row r="16" spans="1:91" ht="15" customHeight="1">
      <c r="A16" s="107">
        <v>7</v>
      </c>
      <c r="B16" s="253"/>
      <c r="C16" s="254"/>
      <c r="D16" s="255"/>
      <c r="E16" s="175"/>
      <c r="F16" s="582"/>
      <c r="G16" s="583"/>
      <c r="H16" s="583"/>
      <c r="I16" s="584"/>
      <c r="J16" s="380"/>
      <c r="K16" s="550"/>
      <c r="L16" s="550"/>
      <c r="M16" s="381"/>
      <c r="N16" s="547"/>
      <c r="O16" s="548"/>
      <c r="P16" s="548"/>
      <c r="Q16" s="549"/>
      <c r="R16" s="380"/>
      <c r="S16" s="550"/>
      <c r="T16" s="550"/>
      <c r="U16" s="381"/>
      <c r="V16" s="552"/>
      <c r="W16" s="553"/>
      <c r="X16" s="553"/>
      <c r="Y16" s="554"/>
      <c r="Z16" s="380"/>
      <c r="AA16" s="550"/>
      <c r="AB16" s="550"/>
      <c r="AC16" s="550"/>
      <c r="AD16" s="550"/>
      <c r="AE16" s="550"/>
      <c r="AF16" s="550"/>
      <c r="AG16" s="550"/>
      <c r="AH16" s="535"/>
      <c r="AI16" s="536"/>
      <c r="AJ16" s="536"/>
      <c r="AK16" s="537"/>
      <c r="AL16" s="537"/>
      <c r="AM16" s="537"/>
      <c r="AN16" s="538"/>
      <c r="AO16" s="538"/>
      <c r="AP16" s="538"/>
      <c r="AQ16" s="406"/>
      <c r="AR16" s="407"/>
      <c r="AS16" s="408"/>
      <c r="AT16" s="532" t="str">
        <f t="shared" si="0"/>
        <v/>
      </c>
      <c r="AU16" s="533"/>
      <c r="AV16" s="533"/>
      <c r="AW16" s="534"/>
      <c r="AX16" s="392"/>
      <c r="AY16" s="393"/>
      <c r="AZ16" s="394"/>
      <c r="BA16" s="400"/>
      <c r="BB16" s="401"/>
      <c r="BC16" s="402"/>
      <c r="BD16" s="570" t="str">
        <f t="shared" si="1"/>
        <v/>
      </c>
      <c r="BE16" s="571"/>
      <c r="BF16" s="571"/>
      <c r="BG16" s="572"/>
      <c r="BH16" s="520"/>
      <c r="BI16" s="520"/>
      <c r="BJ16" s="287"/>
      <c r="BK16" s="505"/>
      <c r="BL16" s="506"/>
      <c r="BM16" s="507"/>
      <c r="BN16" s="392" t="str">
        <f t="shared" si="2"/>
        <v/>
      </c>
      <c r="BO16" s="393"/>
      <c r="BP16" s="393"/>
      <c r="BQ16" s="393"/>
      <c r="BR16" s="484" t="str">
        <f t="shared" si="3"/>
        <v/>
      </c>
      <c r="BS16" s="485"/>
      <c r="BT16" s="485"/>
      <c r="BU16" s="486"/>
      <c r="BV16" s="487" t="str">
        <f>P2B!$BX15</f>
        <v/>
      </c>
      <c r="BW16" s="488"/>
      <c r="BX16" s="489"/>
      <c r="BY16" s="184" t="str">
        <f>P2B!$BY15</f>
        <v/>
      </c>
      <c r="BZ16" s="182" t="str">
        <f>P2B!$BZ15</f>
        <v/>
      </c>
      <c r="CA16" s="180" t="str">
        <f>P2B!$CA15</f>
        <v/>
      </c>
    </row>
    <row r="17" spans="1:79" ht="15" customHeight="1">
      <c r="A17" s="106">
        <v>8</v>
      </c>
      <c r="B17" s="250"/>
      <c r="C17" s="251"/>
      <c r="D17" s="252"/>
      <c r="E17" s="174"/>
      <c r="F17" s="299"/>
      <c r="G17" s="338"/>
      <c r="H17" s="338"/>
      <c r="I17" s="302"/>
      <c r="J17" s="299"/>
      <c r="K17" s="338"/>
      <c r="L17" s="338"/>
      <c r="M17" s="302"/>
      <c r="N17" s="299"/>
      <c r="O17" s="338"/>
      <c r="P17" s="338"/>
      <c r="Q17" s="302"/>
      <c r="R17" s="299"/>
      <c r="S17" s="338"/>
      <c r="T17" s="338"/>
      <c r="U17" s="302"/>
      <c r="V17" s="299"/>
      <c r="W17" s="338"/>
      <c r="X17" s="338"/>
      <c r="Y17" s="302"/>
      <c r="Z17" s="299"/>
      <c r="AA17" s="338"/>
      <c r="AB17" s="338"/>
      <c r="AC17" s="338"/>
      <c r="AD17" s="338"/>
      <c r="AE17" s="338"/>
      <c r="AF17" s="338"/>
      <c r="AG17" s="338"/>
      <c r="AH17" s="569"/>
      <c r="AI17" s="567"/>
      <c r="AJ17" s="567"/>
      <c r="AK17" s="567"/>
      <c r="AL17" s="567"/>
      <c r="AM17" s="567"/>
      <c r="AN17" s="568"/>
      <c r="AO17" s="568"/>
      <c r="AP17" s="568"/>
      <c r="AQ17" s="297"/>
      <c r="AR17" s="301"/>
      <c r="AS17" s="298"/>
      <c r="AT17" s="384"/>
      <c r="AU17" s="386"/>
      <c r="AV17" s="386"/>
      <c r="AW17" s="385"/>
      <c r="AX17" s="384"/>
      <c r="AY17" s="386"/>
      <c r="AZ17" s="385"/>
      <c r="BA17" s="384"/>
      <c r="BB17" s="386"/>
      <c r="BC17" s="385"/>
      <c r="BD17" s="543" t="str">
        <f t="shared" si="1"/>
        <v/>
      </c>
      <c r="BE17" s="544"/>
      <c r="BF17" s="544"/>
      <c r="BG17" s="545"/>
      <c r="BH17" s="301"/>
      <c r="BI17" s="301"/>
      <c r="BJ17" s="298"/>
      <c r="BK17" s="517"/>
      <c r="BL17" s="518"/>
      <c r="BM17" s="519"/>
      <c r="BN17" s="384" t="str">
        <f t="shared" si="2"/>
        <v/>
      </c>
      <c r="BO17" s="386"/>
      <c r="BP17" s="386"/>
      <c r="BQ17" s="386"/>
      <c r="BR17" s="481" t="str">
        <f t="shared" si="3"/>
        <v/>
      </c>
      <c r="BS17" s="482"/>
      <c r="BT17" s="482"/>
      <c r="BU17" s="483"/>
      <c r="BV17" s="384" t="str">
        <f>P2B!$BX16</f>
        <v/>
      </c>
      <c r="BW17" s="386"/>
      <c r="BX17" s="385"/>
      <c r="BY17" s="118" t="str">
        <f>P2B!$BY16</f>
        <v/>
      </c>
      <c r="BZ17" s="118" t="str">
        <f>P2B!$BZ16</f>
        <v/>
      </c>
      <c r="CA17" s="118" t="str">
        <f>P2B!$CA16</f>
        <v/>
      </c>
    </row>
    <row r="18" spans="1:79" ht="15" customHeight="1">
      <c r="A18" s="107">
        <v>9</v>
      </c>
      <c r="B18" s="253"/>
      <c r="C18" s="254"/>
      <c r="D18" s="255"/>
      <c r="E18" s="175"/>
      <c r="F18" s="582"/>
      <c r="G18" s="583"/>
      <c r="H18" s="583"/>
      <c r="I18" s="584"/>
      <c r="J18" s="380"/>
      <c r="K18" s="550"/>
      <c r="L18" s="550"/>
      <c r="M18" s="381"/>
      <c r="N18" s="547"/>
      <c r="O18" s="548"/>
      <c r="P18" s="548"/>
      <c r="Q18" s="549"/>
      <c r="R18" s="380"/>
      <c r="S18" s="550"/>
      <c r="T18" s="550"/>
      <c r="U18" s="381"/>
      <c r="V18" s="552"/>
      <c r="W18" s="553"/>
      <c r="X18" s="553"/>
      <c r="Y18" s="554"/>
      <c r="Z18" s="380"/>
      <c r="AA18" s="550"/>
      <c r="AB18" s="550"/>
      <c r="AC18" s="550"/>
      <c r="AD18" s="550"/>
      <c r="AE18" s="550"/>
      <c r="AF18" s="550"/>
      <c r="AG18" s="550"/>
      <c r="AH18" s="535"/>
      <c r="AI18" s="536"/>
      <c r="AJ18" s="536"/>
      <c r="AK18" s="537"/>
      <c r="AL18" s="537"/>
      <c r="AM18" s="537"/>
      <c r="AN18" s="538"/>
      <c r="AO18" s="538"/>
      <c r="AP18" s="538"/>
      <c r="AQ18" s="406"/>
      <c r="AR18" s="407"/>
      <c r="AS18" s="408"/>
      <c r="AT18" s="532" t="str">
        <f t="shared" si="0"/>
        <v/>
      </c>
      <c r="AU18" s="533"/>
      <c r="AV18" s="533"/>
      <c r="AW18" s="534"/>
      <c r="AX18" s="392"/>
      <c r="AY18" s="393"/>
      <c r="AZ18" s="394"/>
      <c r="BA18" s="400"/>
      <c r="BB18" s="401"/>
      <c r="BC18" s="402"/>
      <c r="BD18" s="570" t="str">
        <f t="shared" si="1"/>
        <v/>
      </c>
      <c r="BE18" s="571"/>
      <c r="BF18" s="571"/>
      <c r="BG18" s="572"/>
      <c r="BH18" s="520"/>
      <c r="BI18" s="520"/>
      <c r="BJ18" s="287"/>
      <c r="BK18" s="505"/>
      <c r="BL18" s="506"/>
      <c r="BM18" s="507"/>
      <c r="BN18" s="392" t="str">
        <f t="shared" si="2"/>
        <v/>
      </c>
      <c r="BO18" s="393"/>
      <c r="BP18" s="393"/>
      <c r="BQ18" s="393"/>
      <c r="BR18" s="484" t="str">
        <f t="shared" si="3"/>
        <v/>
      </c>
      <c r="BS18" s="485"/>
      <c r="BT18" s="485"/>
      <c r="BU18" s="486"/>
      <c r="BV18" s="487" t="str">
        <f>P2B!$BX17</f>
        <v/>
      </c>
      <c r="BW18" s="488"/>
      <c r="BX18" s="489"/>
      <c r="BY18" s="184" t="str">
        <f>P2B!$BY17</f>
        <v/>
      </c>
      <c r="BZ18" s="182" t="str">
        <f>P2B!$BZ17</f>
        <v/>
      </c>
      <c r="CA18" s="180" t="str">
        <f>P2B!$CA17</f>
        <v/>
      </c>
    </row>
    <row r="19" spans="1:79" ht="15" customHeight="1">
      <c r="A19" s="106">
        <v>10</v>
      </c>
      <c r="B19" s="250"/>
      <c r="C19" s="251"/>
      <c r="D19" s="252"/>
      <c r="E19" s="174"/>
      <c r="F19" s="299"/>
      <c r="G19" s="338"/>
      <c r="H19" s="338"/>
      <c r="I19" s="302"/>
      <c r="J19" s="299"/>
      <c r="K19" s="338"/>
      <c r="L19" s="338"/>
      <c r="M19" s="302"/>
      <c r="N19" s="299"/>
      <c r="O19" s="338"/>
      <c r="P19" s="338"/>
      <c r="Q19" s="302"/>
      <c r="R19" s="299"/>
      <c r="S19" s="338"/>
      <c r="T19" s="338"/>
      <c r="U19" s="302"/>
      <c r="V19" s="299"/>
      <c r="W19" s="338"/>
      <c r="X19" s="338"/>
      <c r="Y19" s="302"/>
      <c r="Z19" s="299"/>
      <c r="AA19" s="338"/>
      <c r="AB19" s="338"/>
      <c r="AC19" s="338"/>
      <c r="AD19" s="338"/>
      <c r="AE19" s="338"/>
      <c r="AF19" s="338"/>
      <c r="AG19" s="338"/>
      <c r="AH19" s="569"/>
      <c r="AI19" s="567"/>
      <c r="AJ19" s="567"/>
      <c r="AK19" s="567"/>
      <c r="AL19" s="567"/>
      <c r="AM19" s="567"/>
      <c r="AN19" s="568"/>
      <c r="AO19" s="568"/>
      <c r="AP19" s="568"/>
      <c r="AQ19" s="297"/>
      <c r="AR19" s="301"/>
      <c r="AS19" s="298"/>
      <c r="AT19" s="384" t="str">
        <f t="shared" si="0"/>
        <v/>
      </c>
      <c r="AU19" s="386"/>
      <c r="AV19" s="386"/>
      <c r="AW19" s="385"/>
      <c r="AX19" s="384"/>
      <c r="AY19" s="386"/>
      <c r="AZ19" s="385"/>
      <c r="BA19" s="384"/>
      <c r="BB19" s="386"/>
      <c r="BC19" s="385"/>
      <c r="BD19" s="543" t="str">
        <f t="shared" si="1"/>
        <v/>
      </c>
      <c r="BE19" s="544"/>
      <c r="BF19" s="544"/>
      <c r="BG19" s="545"/>
      <c r="BH19" s="301"/>
      <c r="BI19" s="301"/>
      <c r="BJ19" s="298"/>
      <c r="BK19" s="517"/>
      <c r="BL19" s="518"/>
      <c r="BM19" s="519"/>
      <c r="BN19" s="384" t="str">
        <f t="shared" si="2"/>
        <v/>
      </c>
      <c r="BO19" s="386"/>
      <c r="BP19" s="386"/>
      <c r="BQ19" s="386"/>
      <c r="BR19" s="481" t="str">
        <f t="shared" si="3"/>
        <v/>
      </c>
      <c r="BS19" s="482"/>
      <c r="BT19" s="482"/>
      <c r="BU19" s="483"/>
      <c r="BV19" s="384" t="str">
        <f>P2B!$BX18</f>
        <v/>
      </c>
      <c r="BW19" s="386"/>
      <c r="BX19" s="385"/>
      <c r="BY19" s="118" t="str">
        <f>P2B!$BY18</f>
        <v/>
      </c>
      <c r="BZ19" s="118" t="str">
        <f>P2B!$BZ18</f>
        <v/>
      </c>
      <c r="CA19" s="118" t="str">
        <f>P2B!$CA18</f>
        <v/>
      </c>
    </row>
    <row r="20" spans="1:79" ht="15" customHeight="1">
      <c r="A20" s="107">
        <v>11</v>
      </c>
      <c r="B20" s="253"/>
      <c r="C20" s="254"/>
      <c r="D20" s="255"/>
      <c r="E20" s="175"/>
      <c r="F20" s="582"/>
      <c r="G20" s="583"/>
      <c r="H20" s="583"/>
      <c r="I20" s="584"/>
      <c r="J20" s="380"/>
      <c r="K20" s="550"/>
      <c r="L20" s="550"/>
      <c r="M20" s="381"/>
      <c r="N20" s="547"/>
      <c r="O20" s="548"/>
      <c r="P20" s="548"/>
      <c r="Q20" s="549"/>
      <c r="R20" s="380"/>
      <c r="S20" s="550"/>
      <c r="T20" s="550"/>
      <c r="U20" s="381"/>
      <c r="V20" s="552"/>
      <c r="W20" s="553"/>
      <c r="X20" s="553"/>
      <c r="Y20" s="554"/>
      <c r="Z20" s="380"/>
      <c r="AA20" s="550"/>
      <c r="AB20" s="550"/>
      <c r="AC20" s="550"/>
      <c r="AD20" s="550"/>
      <c r="AE20" s="550"/>
      <c r="AF20" s="550"/>
      <c r="AG20" s="550"/>
      <c r="AH20" s="535"/>
      <c r="AI20" s="536"/>
      <c r="AJ20" s="536"/>
      <c r="AK20" s="537"/>
      <c r="AL20" s="537"/>
      <c r="AM20" s="537"/>
      <c r="AN20" s="538"/>
      <c r="AO20" s="538"/>
      <c r="AP20" s="538"/>
      <c r="AQ20" s="406"/>
      <c r="AR20" s="407"/>
      <c r="AS20" s="408"/>
      <c r="AT20" s="532" t="str">
        <f t="shared" si="0"/>
        <v/>
      </c>
      <c r="AU20" s="533"/>
      <c r="AV20" s="533"/>
      <c r="AW20" s="534"/>
      <c r="AX20" s="392"/>
      <c r="AY20" s="393"/>
      <c r="AZ20" s="394"/>
      <c r="BA20" s="400"/>
      <c r="BB20" s="401"/>
      <c r="BC20" s="402"/>
      <c r="BD20" s="570" t="str">
        <f t="shared" si="1"/>
        <v/>
      </c>
      <c r="BE20" s="571"/>
      <c r="BF20" s="571"/>
      <c r="BG20" s="572"/>
      <c r="BH20" s="520"/>
      <c r="BI20" s="520"/>
      <c r="BJ20" s="287"/>
      <c r="BK20" s="505"/>
      <c r="BL20" s="506"/>
      <c r="BM20" s="507"/>
      <c r="BN20" s="392" t="str">
        <f t="shared" si="2"/>
        <v/>
      </c>
      <c r="BO20" s="393"/>
      <c r="BP20" s="393"/>
      <c r="BQ20" s="393"/>
      <c r="BR20" s="484" t="str">
        <f t="shared" si="3"/>
        <v/>
      </c>
      <c r="BS20" s="485"/>
      <c r="BT20" s="485"/>
      <c r="BU20" s="486"/>
      <c r="BV20" s="487" t="str">
        <f>P2B!$BX19</f>
        <v/>
      </c>
      <c r="BW20" s="488"/>
      <c r="BX20" s="489"/>
      <c r="BY20" s="184" t="str">
        <f>P2B!$BY19</f>
        <v/>
      </c>
      <c r="BZ20" s="182" t="str">
        <f>P2B!$BZ19</f>
        <v/>
      </c>
      <c r="CA20" s="180" t="str">
        <f>P2B!$CA19</f>
        <v/>
      </c>
    </row>
    <row r="21" spans="1:79" ht="15" customHeight="1">
      <c r="A21" s="106">
        <v>12</v>
      </c>
      <c r="B21" s="250"/>
      <c r="C21" s="251"/>
      <c r="D21" s="252"/>
      <c r="E21" s="174"/>
      <c r="F21" s="299"/>
      <c r="G21" s="338"/>
      <c r="H21" s="338"/>
      <c r="I21" s="302"/>
      <c r="J21" s="299"/>
      <c r="K21" s="338"/>
      <c r="L21" s="338"/>
      <c r="M21" s="302"/>
      <c r="N21" s="299"/>
      <c r="O21" s="338"/>
      <c r="P21" s="338"/>
      <c r="Q21" s="302"/>
      <c r="R21" s="299"/>
      <c r="S21" s="338"/>
      <c r="T21" s="338"/>
      <c r="U21" s="302"/>
      <c r="V21" s="299"/>
      <c r="W21" s="338"/>
      <c r="X21" s="338"/>
      <c r="Y21" s="302"/>
      <c r="Z21" s="299"/>
      <c r="AA21" s="338"/>
      <c r="AB21" s="338"/>
      <c r="AC21" s="338"/>
      <c r="AD21" s="338"/>
      <c r="AE21" s="338"/>
      <c r="AF21" s="338"/>
      <c r="AG21" s="338"/>
      <c r="AH21" s="569"/>
      <c r="AI21" s="567"/>
      <c r="AJ21" s="567"/>
      <c r="AK21" s="567"/>
      <c r="AL21" s="567"/>
      <c r="AM21" s="567"/>
      <c r="AN21" s="568"/>
      <c r="AO21" s="568"/>
      <c r="AP21" s="568"/>
      <c r="AQ21" s="297"/>
      <c r="AR21" s="301"/>
      <c r="AS21" s="298"/>
      <c r="AT21" s="384" t="str">
        <f t="shared" si="0"/>
        <v/>
      </c>
      <c r="AU21" s="386"/>
      <c r="AV21" s="386"/>
      <c r="AW21" s="385"/>
      <c r="AX21" s="384"/>
      <c r="AY21" s="386"/>
      <c r="AZ21" s="385"/>
      <c r="BA21" s="384"/>
      <c r="BB21" s="386"/>
      <c r="BC21" s="385"/>
      <c r="BD21" s="543" t="str">
        <f t="shared" si="1"/>
        <v/>
      </c>
      <c r="BE21" s="544"/>
      <c r="BF21" s="544"/>
      <c r="BG21" s="545"/>
      <c r="BH21" s="301"/>
      <c r="BI21" s="301"/>
      <c r="BJ21" s="298"/>
      <c r="BK21" s="517"/>
      <c r="BL21" s="518"/>
      <c r="BM21" s="519"/>
      <c r="BN21" s="384" t="str">
        <f t="shared" si="2"/>
        <v/>
      </c>
      <c r="BO21" s="386"/>
      <c r="BP21" s="386"/>
      <c r="BQ21" s="386"/>
      <c r="BR21" s="481" t="str">
        <f t="shared" si="3"/>
        <v/>
      </c>
      <c r="BS21" s="482"/>
      <c r="BT21" s="482"/>
      <c r="BU21" s="483"/>
      <c r="BV21" s="384" t="str">
        <f>P2B!$BX20</f>
        <v/>
      </c>
      <c r="BW21" s="386"/>
      <c r="BX21" s="385"/>
      <c r="BY21" s="118" t="str">
        <f>P2B!$BY20</f>
        <v/>
      </c>
      <c r="BZ21" s="118" t="str">
        <f>P2B!$BZ20</f>
        <v/>
      </c>
      <c r="CA21" s="118" t="str">
        <f>P2B!$CA20</f>
        <v/>
      </c>
    </row>
    <row r="22" spans="1:79" ht="15" customHeight="1">
      <c r="A22" s="107">
        <v>13</v>
      </c>
      <c r="B22" s="253"/>
      <c r="C22" s="254"/>
      <c r="D22" s="255"/>
      <c r="E22" s="111"/>
      <c r="F22" s="582"/>
      <c r="G22" s="583"/>
      <c r="H22" s="583"/>
      <c r="I22" s="584"/>
      <c r="J22" s="380"/>
      <c r="K22" s="550"/>
      <c r="L22" s="550"/>
      <c r="M22" s="381"/>
      <c r="N22" s="547"/>
      <c r="O22" s="548"/>
      <c r="P22" s="548"/>
      <c r="Q22" s="549"/>
      <c r="R22" s="380"/>
      <c r="S22" s="550"/>
      <c r="T22" s="550"/>
      <c r="U22" s="381"/>
      <c r="V22" s="552"/>
      <c r="W22" s="553"/>
      <c r="X22" s="553"/>
      <c r="Y22" s="554"/>
      <c r="Z22" s="380"/>
      <c r="AA22" s="550"/>
      <c r="AB22" s="550"/>
      <c r="AC22" s="550"/>
      <c r="AD22" s="550"/>
      <c r="AE22" s="550"/>
      <c r="AF22" s="550"/>
      <c r="AG22" s="550"/>
      <c r="AH22" s="535"/>
      <c r="AI22" s="536"/>
      <c r="AJ22" s="536"/>
      <c r="AK22" s="537"/>
      <c r="AL22" s="537"/>
      <c r="AM22" s="537"/>
      <c r="AN22" s="538"/>
      <c r="AO22" s="538"/>
      <c r="AP22" s="538"/>
      <c r="AQ22" s="406"/>
      <c r="AR22" s="407"/>
      <c r="AS22" s="408"/>
      <c r="AT22" s="532" t="str">
        <f t="shared" si="0"/>
        <v/>
      </c>
      <c r="AU22" s="533"/>
      <c r="AV22" s="533"/>
      <c r="AW22" s="534"/>
      <c r="AX22" s="392"/>
      <c r="AY22" s="393"/>
      <c r="AZ22" s="394"/>
      <c r="BA22" s="400"/>
      <c r="BB22" s="401"/>
      <c r="BC22" s="402"/>
      <c r="BD22" s="570" t="str">
        <f t="shared" si="1"/>
        <v/>
      </c>
      <c r="BE22" s="571"/>
      <c r="BF22" s="571"/>
      <c r="BG22" s="572"/>
      <c r="BH22" s="520"/>
      <c r="BI22" s="520"/>
      <c r="BJ22" s="287"/>
      <c r="BK22" s="505"/>
      <c r="BL22" s="506"/>
      <c r="BM22" s="507"/>
      <c r="BN22" s="392" t="str">
        <f t="shared" si="2"/>
        <v/>
      </c>
      <c r="BO22" s="393"/>
      <c r="BP22" s="393"/>
      <c r="BQ22" s="393"/>
      <c r="BR22" s="484" t="str">
        <f t="shared" si="3"/>
        <v/>
      </c>
      <c r="BS22" s="485"/>
      <c r="BT22" s="485"/>
      <c r="BU22" s="486"/>
      <c r="BV22" s="487" t="str">
        <f>P2B!$BX21</f>
        <v/>
      </c>
      <c r="BW22" s="488"/>
      <c r="BX22" s="489"/>
      <c r="BY22" s="184" t="str">
        <f>P2B!$BY21</f>
        <v/>
      </c>
      <c r="BZ22" s="182" t="str">
        <f>P2B!$BZ21</f>
        <v/>
      </c>
      <c r="CA22" s="180" t="str">
        <f>P2B!$CA21</f>
        <v/>
      </c>
    </row>
    <row r="23" spans="1:79" ht="15" customHeight="1">
      <c r="A23" s="106">
        <v>14</v>
      </c>
      <c r="B23" s="250"/>
      <c r="C23" s="251"/>
      <c r="D23" s="252"/>
      <c r="E23" s="110"/>
      <c r="F23" s="299"/>
      <c r="G23" s="338"/>
      <c r="H23" s="338"/>
      <c r="I23" s="302"/>
      <c r="J23" s="299"/>
      <c r="K23" s="338"/>
      <c r="L23" s="338"/>
      <c r="M23" s="302"/>
      <c r="N23" s="299"/>
      <c r="O23" s="338"/>
      <c r="P23" s="338"/>
      <c r="Q23" s="302"/>
      <c r="R23" s="299"/>
      <c r="S23" s="338"/>
      <c r="T23" s="338"/>
      <c r="U23" s="302"/>
      <c r="V23" s="299"/>
      <c r="W23" s="338"/>
      <c r="X23" s="338"/>
      <c r="Y23" s="302"/>
      <c r="Z23" s="299"/>
      <c r="AA23" s="338"/>
      <c r="AB23" s="338"/>
      <c r="AC23" s="338"/>
      <c r="AD23" s="338"/>
      <c r="AE23" s="338"/>
      <c r="AF23" s="338"/>
      <c r="AG23" s="338"/>
      <c r="AH23" s="569"/>
      <c r="AI23" s="567"/>
      <c r="AJ23" s="567"/>
      <c r="AK23" s="567"/>
      <c r="AL23" s="567"/>
      <c r="AM23" s="567"/>
      <c r="AN23" s="568"/>
      <c r="AO23" s="568"/>
      <c r="AP23" s="568"/>
      <c r="AQ23" s="297"/>
      <c r="AR23" s="301"/>
      <c r="AS23" s="298"/>
      <c r="AT23" s="384" t="str">
        <f t="shared" si="0"/>
        <v/>
      </c>
      <c r="AU23" s="386"/>
      <c r="AV23" s="386"/>
      <c r="AW23" s="385"/>
      <c r="AX23" s="384"/>
      <c r="AY23" s="386"/>
      <c r="AZ23" s="385"/>
      <c r="BA23" s="384"/>
      <c r="BB23" s="386"/>
      <c r="BC23" s="385"/>
      <c r="BD23" s="543" t="str">
        <f t="shared" si="1"/>
        <v/>
      </c>
      <c r="BE23" s="544"/>
      <c r="BF23" s="544"/>
      <c r="BG23" s="545"/>
      <c r="BH23" s="301"/>
      <c r="BI23" s="301"/>
      <c r="BJ23" s="298"/>
      <c r="BK23" s="517"/>
      <c r="BL23" s="518"/>
      <c r="BM23" s="519"/>
      <c r="BN23" s="384" t="str">
        <f t="shared" si="2"/>
        <v/>
      </c>
      <c r="BO23" s="386"/>
      <c r="BP23" s="386"/>
      <c r="BQ23" s="386"/>
      <c r="BR23" s="481" t="str">
        <f t="shared" si="3"/>
        <v/>
      </c>
      <c r="BS23" s="482"/>
      <c r="BT23" s="482"/>
      <c r="BU23" s="483"/>
      <c r="BV23" s="384" t="str">
        <f>P2B!$BX22</f>
        <v/>
      </c>
      <c r="BW23" s="386"/>
      <c r="BX23" s="385"/>
      <c r="BY23" s="118" t="str">
        <f>P2B!$BY22</f>
        <v/>
      </c>
      <c r="BZ23" s="118" t="str">
        <f>P2B!$BZ22</f>
        <v/>
      </c>
      <c r="CA23" s="118" t="str">
        <f>P2B!$CA22</f>
        <v/>
      </c>
    </row>
    <row r="24" spans="1:79" ht="15" customHeight="1">
      <c r="A24" s="107">
        <v>15</v>
      </c>
      <c r="B24" s="253"/>
      <c r="C24" s="254"/>
      <c r="D24" s="255"/>
      <c r="E24" s="111"/>
      <c r="F24" s="582"/>
      <c r="G24" s="583"/>
      <c r="H24" s="583"/>
      <c r="I24" s="584"/>
      <c r="J24" s="380"/>
      <c r="K24" s="550"/>
      <c r="L24" s="550"/>
      <c r="M24" s="381"/>
      <c r="N24" s="547"/>
      <c r="O24" s="548"/>
      <c r="P24" s="548"/>
      <c r="Q24" s="549"/>
      <c r="R24" s="380"/>
      <c r="S24" s="550"/>
      <c r="T24" s="550"/>
      <c r="U24" s="381"/>
      <c r="V24" s="552"/>
      <c r="W24" s="553"/>
      <c r="X24" s="553"/>
      <c r="Y24" s="554"/>
      <c r="Z24" s="380"/>
      <c r="AA24" s="550"/>
      <c r="AB24" s="550"/>
      <c r="AC24" s="550"/>
      <c r="AD24" s="550"/>
      <c r="AE24" s="550"/>
      <c r="AF24" s="550"/>
      <c r="AG24" s="550"/>
      <c r="AH24" s="535"/>
      <c r="AI24" s="536"/>
      <c r="AJ24" s="536"/>
      <c r="AK24" s="537"/>
      <c r="AL24" s="537"/>
      <c r="AM24" s="537"/>
      <c r="AN24" s="538"/>
      <c r="AO24" s="538"/>
      <c r="AP24" s="538"/>
      <c r="AQ24" s="406"/>
      <c r="AR24" s="407"/>
      <c r="AS24" s="408"/>
      <c r="AT24" s="532" t="str">
        <f t="shared" si="0"/>
        <v/>
      </c>
      <c r="AU24" s="533"/>
      <c r="AV24" s="533"/>
      <c r="AW24" s="534"/>
      <c r="AX24" s="392"/>
      <c r="AY24" s="393"/>
      <c r="AZ24" s="394"/>
      <c r="BA24" s="400"/>
      <c r="BB24" s="401"/>
      <c r="BC24" s="402"/>
      <c r="BD24" s="570" t="str">
        <f t="shared" si="1"/>
        <v/>
      </c>
      <c r="BE24" s="571"/>
      <c r="BF24" s="571"/>
      <c r="BG24" s="572"/>
      <c r="BH24" s="520"/>
      <c r="BI24" s="520"/>
      <c r="BJ24" s="287"/>
      <c r="BK24" s="505"/>
      <c r="BL24" s="506"/>
      <c r="BM24" s="507"/>
      <c r="BN24" s="392" t="str">
        <f t="shared" si="2"/>
        <v/>
      </c>
      <c r="BO24" s="393"/>
      <c r="BP24" s="393"/>
      <c r="BQ24" s="393"/>
      <c r="BR24" s="484" t="str">
        <f t="shared" si="3"/>
        <v/>
      </c>
      <c r="BS24" s="485"/>
      <c r="BT24" s="485"/>
      <c r="BU24" s="486"/>
      <c r="BV24" s="487" t="str">
        <f>P2B!$BX23</f>
        <v/>
      </c>
      <c r="BW24" s="488"/>
      <c r="BX24" s="489"/>
      <c r="BY24" s="184" t="str">
        <f>P2B!$BY23</f>
        <v/>
      </c>
      <c r="BZ24" s="182" t="str">
        <f>P2B!$BZ23</f>
        <v/>
      </c>
      <c r="CA24" s="180" t="str">
        <f>P2B!$CA23</f>
        <v/>
      </c>
    </row>
    <row r="25" spans="1:79" ht="15" customHeight="1">
      <c r="A25" s="106">
        <v>16</v>
      </c>
      <c r="B25" s="250"/>
      <c r="C25" s="251"/>
      <c r="D25" s="252"/>
      <c r="E25" s="110"/>
      <c r="F25" s="299"/>
      <c r="G25" s="338"/>
      <c r="H25" s="338"/>
      <c r="I25" s="302"/>
      <c r="J25" s="299"/>
      <c r="K25" s="338"/>
      <c r="L25" s="338"/>
      <c r="M25" s="302"/>
      <c r="N25" s="299"/>
      <c r="O25" s="338"/>
      <c r="P25" s="338"/>
      <c r="Q25" s="302"/>
      <c r="R25" s="299"/>
      <c r="S25" s="338"/>
      <c r="T25" s="338"/>
      <c r="U25" s="302"/>
      <c r="V25" s="299"/>
      <c r="W25" s="338"/>
      <c r="X25" s="338"/>
      <c r="Y25" s="302"/>
      <c r="Z25" s="299"/>
      <c r="AA25" s="338"/>
      <c r="AB25" s="338"/>
      <c r="AC25" s="338"/>
      <c r="AD25" s="338"/>
      <c r="AE25" s="338"/>
      <c r="AF25" s="338"/>
      <c r="AG25" s="338"/>
      <c r="AH25" s="569"/>
      <c r="AI25" s="567"/>
      <c r="AJ25" s="567"/>
      <c r="AK25" s="567"/>
      <c r="AL25" s="567"/>
      <c r="AM25" s="567"/>
      <c r="AN25" s="568"/>
      <c r="AO25" s="568"/>
      <c r="AP25" s="568"/>
      <c r="AQ25" s="297"/>
      <c r="AR25" s="301"/>
      <c r="AS25" s="298"/>
      <c r="AT25" s="384" t="str">
        <f t="shared" si="0"/>
        <v/>
      </c>
      <c r="AU25" s="386"/>
      <c r="AV25" s="386"/>
      <c r="AW25" s="385"/>
      <c r="AX25" s="384"/>
      <c r="AY25" s="386"/>
      <c r="AZ25" s="385"/>
      <c r="BA25" s="384"/>
      <c r="BB25" s="386"/>
      <c r="BC25" s="385"/>
      <c r="BD25" s="543" t="str">
        <f t="shared" si="1"/>
        <v/>
      </c>
      <c r="BE25" s="544"/>
      <c r="BF25" s="544"/>
      <c r="BG25" s="545"/>
      <c r="BH25" s="301"/>
      <c r="BI25" s="301"/>
      <c r="BJ25" s="298"/>
      <c r="BK25" s="517"/>
      <c r="BL25" s="518"/>
      <c r="BM25" s="519"/>
      <c r="BN25" s="384" t="str">
        <f t="shared" si="2"/>
        <v/>
      </c>
      <c r="BO25" s="386"/>
      <c r="BP25" s="386"/>
      <c r="BQ25" s="386"/>
      <c r="BR25" s="481" t="str">
        <f t="shared" si="3"/>
        <v/>
      </c>
      <c r="BS25" s="482"/>
      <c r="BT25" s="482"/>
      <c r="BU25" s="483"/>
      <c r="BV25" s="384" t="str">
        <f>P2B!$BX24</f>
        <v/>
      </c>
      <c r="BW25" s="386"/>
      <c r="BX25" s="385"/>
      <c r="BY25" s="118" t="str">
        <f>P2B!$BY24</f>
        <v/>
      </c>
      <c r="BZ25" s="118" t="str">
        <f>P2B!$BZ24</f>
        <v/>
      </c>
      <c r="CA25" s="118" t="str">
        <f>P2B!$CA24</f>
        <v/>
      </c>
    </row>
    <row r="26" spans="1:79" ht="15" customHeight="1">
      <c r="A26" s="107">
        <v>17</v>
      </c>
      <c r="B26" s="253"/>
      <c r="C26" s="254"/>
      <c r="D26" s="255"/>
      <c r="E26" s="111"/>
      <c r="F26" s="582"/>
      <c r="G26" s="583"/>
      <c r="H26" s="583"/>
      <c r="I26" s="584"/>
      <c r="J26" s="380"/>
      <c r="K26" s="550"/>
      <c r="L26" s="550"/>
      <c r="M26" s="381"/>
      <c r="N26" s="547"/>
      <c r="O26" s="548"/>
      <c r="P26" s="548"/>
      <c r="Q26" s="549"/>
      <c r="R26" s="380"/>
      <c r="S26" s="550"/>
      <c r="T26" s="550"/>
      <c r="U26" s="381"/>
      <c r="V26" s="552"/>
      <c r="W26" s="553"/>
      <c r="X26" s="553"/>
      <c r="Y26" s="554"/>
      <c r="Z26" s="380"/>
      <c r="AA26" s="550"/>
      <c r="AB26" s="550"/>
      <c r="AC26" s="550"/>
      <c r="AD26" s="550"/>
      <c r="AE26" s="550"/>
      <c r="AF26" s="550"/>
      <c r="AG26" s="550"/>
      <c r="AH26" s="535"/>
      <c r="AI26" s="536"/>
      <c r="AJ26" s="536"/>
      <c r="AK26" s="537"/>
      <c r="AL26" s="537"/>
      <c r="AM26" s="537"/>
      <c r="AN26" s="538"/>
      <c r="AO26" s="538"/>
      <c r="AP26" s="538"/>
      <c r="AQ26" s="406"/>
      <c r="AR26" s="407"/>
      <c r="AS26" s="408"/>
      <c r="AT26" s="532" t="str">
        <f t="shared" si="0"/>
        <v/>
      </c>
      <c r="AU26" s="533"/>
      <c r="AV26" s="533"/>
      <c r="AW26" s="534"/>
      <c r="AX26" s="392"/>
      <c r="AY26" s="393"/>
      <c r="AZ26" s="394"/>
      <c r="BA26" s="400"/>
      <c r="BB26" s="401"/>
      <c r="BC26" s="402"/>
      <c r="BD26" s="570" t="str">
        <f t="shared" si="1"/>
        <v/>
      </c>
      <c r="BE26" s="571"/>
      <c r="BF26" s="571"/>
      <c r="BG26" s="572"/>
      <c r="BH26" s="520"/>
      <c r="BI26" s="520"/>
      <c r="BJ26" s="287"/>
      <c r="BK26" s="505"/>
      <c r="BL26" s="506"/>
      <c r="BM26" s="507"/>
      <c r="BN26" s="392" t="str">
        <f t="shared" si="2"/>
        <v/>
      </c>
      <c r="BO26" s="393"/>
      <c r="BP26" s="393"/>
      <c r="BQ26" s="393"/>
      <c r="BR26" s="484" t="str">
        <f t="shared" si="3"/>
        <v/>
      </c>
      <c r="BS26" s="485"/>
      <c r="BT26" s="485"/>
      <c r="BU26" s="486"/>
      <c r="BV26" s="487" t="str">
        <f>P2B!$BX25</f>
        <v/>
      </c>
      <c r="BW26" s="488"/>
      <c r="BX26" s="489"/>
      <c r="BY26" s="184" t="str">
        <f>P2B!$BY25</f>
        <v/>
      </c>
      <c r="BZ26" s="182" t="str">
        <f>P2B!$BZ25</f>
        <v/>
      </c>
      <c r="CA26" s="180" t="str">
        <f>P2B!$CA25</f>
        <v/>
      </c>
    </row>
    <row r="27" spans="1:79" ht="15" customHeight="1">
      <c r="A27" s="106">
        <v>18</v>
      </c>
      <c r="B27" s="250"/>
      <c r="C27" s="251"/>
      <c r="D27" s="252"/>
      <c r="E27" s="110"/>
      <c r="F27" s="299"/>
      <c r="G27" s="338"/>
      <c r="H27" s="338"/>
      <c r="I27" s="302"/>
      <c r="J27" s="299"/>
      <c r="K27" s="338"/>
      <c r="L27" s="338"/>
      <c r="M27" s="302"/>
      <c r="N27" s="299"/>
      <c r="O27" s="338"/>
      <c r="P27" s="338"/>
      <c r="Q27" s="302"/>
      <c r="R27" s="299"/>
      <c r="S27" s="338"/>
      <c r="T27" s="338"/>
      <c r="U27" s="302"/>
      <c r="V27" s="299"/>
      <c r="W27" s="338"/>
      <c r="X27" s="338"/>
      <c r="Y27" s="302"/>
      <c r="Z27" s="299"/>
      <c r="AA27" s="338"/>
      <c r="AB27" s="338"/>
      <c r="AC27" s="338"/>
      <c r="AD27" s="338"/>
      <c r="AE27" s="338"/>
      <c r="AF27" s="338"/>
      <c r="AG27" s="338"/>
      <c r="AH27" s="569"/>
      <c r="AI27" s="567"/>
      <c r="AJ27" s="567"/>
      <c r="AK27" s="567"/>
      <c r="AL27" s="567"/>
      <c r="AM27" s="567"/>
      <c r="AN27" s="568"/>
      <c r="AO27" s="568"/>
      <c r="AP27" s="568"/>
      <c r="AQ27" s="297"/>
      <c r="AR27" s="301"/>
      <c r="AS27" s="298"/>
      <c r="AT27" s="384" t="str">
        <f t="shared" si="0"/>
        <v/>
      </c>
      <c r="AU27" s="386"/>
      <c r="AV27" s="386"/>
      <c r="AW27" s="385"/>
      <c r="AX27" s="384"/>
      <c r="AY27" s="386"/>
      <c r="AZ27" s="385"/>
      <c r="BA27" s="384"/>
      <c r="BB27" s="386"/>
      <c r="BC27" s="385"/>
      <c r="BD27" s="543" t="str">
        <f t="shared" si="1"/>
        <v/>
      </c>
      <c r="BE27" s="544"/>
      <c r="BF27" s="544"/>
      <c r="BG27" s="545"/>
      <c r="BH27" s="301"/>
      <c r="BI27" s="301"/>
      <c r="BJ27" s="298"/>
      <c r="BK27" s="517"/>
      <c r="BL27" s="518"/>
      <c r="BM27" s="519"/>
      <c r="BN27" s="384" t="str">
        <f t="shared" si="2"/>
        <v/>
      </c>
      <c r="BO27" s="386"/>
      <c r="BP27" s="386"/>
      <c r="BQ27" s="386"/>
      <c r="BR27" s="481" t="str">
        <f t="shared" si="3"/>
        <v/>
      </c>
      <c r="BS27" s="482"/>
      <c r="BT27" s="482"/>
      <c r="BU27" s="483"/>
      <c r="BV27" s="384" t="str">
        <f>P2B!$BX26</f>
        <v/>
      </c>
      <c r="BW27" s="386"/>
      <c r="BX27" s="385"/>
      <c r="BY27" s="118" t="str">
        <f>P2B!$BY26</f>
        <v/>
      </c>
      <c r="BZ27" s="118" t="str">
        <f>P2B!$BZ26</f>
        <v/>
      </c>
      <c r="CA27" s="118" t="str">
        <f>P2B!$CA26</f>
        <v/>
      </c>
    </row>
    <row r="28" spans="1:79" ht="15" customHeight="1">
      <c r="A28" s="107">
        <v>19</v>
      </c>
      <c r="B28" s="253"/>
      <c r="C28" s="254"/>
      <c r="D28" s="255"/>
      <c r="E28" s="111"/>
      <c r="F28" s="582"/>
      <c r="G28" s="583"/>
      <c r="H28" s="583"/>
      <c r="I28" s="584"/>
      <c r="J28" s="380"/>
      <c r="K28" s="550"/>
      <c r="L28" s="550"/>
      <c r="M28" s="381"/>
      <c r="N28" s="547"/>
      <c r="O28" s="548"/>
      <c r="P28" s="548"/>
      <c r="Q28" s="549"/>
      <c r="R28" s="380"/>
      <c r="S28" s="550"/>
      <c r="T28" s="550"/>
      <c r="U28" s="381"/>
      <c r="V28" s="552"/>
      <c r="W28" s="553"/>
      <c r="X28" s="553"/>
      <c r="Y28" s="554"/>
      <c r="Z28" s="380"/>
      <c r="AA28" s="550"/>
      <c r="AB28" s="550"/>
      <c r="AC28" s="550"/>
      <c r="AD28" s="550"/>
      <c r="AE28" s="550"/>
      <c r="AF28" s="550"/>
      <c r="AG28" s="550"/>
      <c r="AH28" s="535"/>
      <c r="AI28" s="536"/>
      <c r="AJ28" s="536"/>
      <c r="AK28" s="537"/>
      <c r="AL28" s="537"/>
      <c r="AM28" s="537"/>
      <c r="AN28" s="538"/>
      <c r="AO28" s="538"/>
      <c r="AP28" s="538"/>
      <c r="AQ28" s="406"/>
      <c r="AR28" s="407"/>
      <c r="AS28" s="408"/>
      <c r="AT28" s="532" t="str">
        <f t="shared" si="0"/>
        <v/>
      </c>
      <c r="AU28" s="533"/>
      <c r="AV28" s="533"/>
      <c r="AW28" s="534"/>
      <c r="AX28" s="392"/>
      <c r="AY28" s="393"/>
      <c r="AZ28" s="394"/>
      <c r="BA28" s="400"/>
      <c r="BB28" s="401"/>
      <c r="BC28" s="402"/>
      <c r="BD28" s="570" t="str">
        <f t="shared" si="1"/>
        <v/>
      </c>
      <c r="BE28" s="571"/>
      <c r="BF28" s="571"/>
      <c r="BG28" s="572"/>
      <c r="BH28" s="520"/>
      <c r="BI28" s="520"/>
      <c r="BJ28" s="287"/>
      <c r="BK28" s="505"/>
      <c r="BL28" s="506"/>
      <c r="BM28" s="507"/>
      <c r="BN28" s="392" t="str">
        <f t="shared" si="2"/>
        <v/>
      </c>
      <c r="BO28" s="393"/>
      <c r="BP28" s="393"/>
      <c r="BQ28" s="393"/>
      <c r="BR28" s="484" t="str">
        <f t="shared" si="3"/>
        <v/>
      </c>
      <c r="BS28" s="485"/>
      <c r="BT28" s="485"/>
      <c r="BU28" s="486"/>
      <c r="BV28" s="487" t="str">
        <f>P2B!$BX27</f>
        <v/>
      </c>
      <c r="BW28" s="488"/>
      <c r="BX28" s="489"/>
      <c r="BY28" s="184" t="str">
        <f>P2B!$BY27</f>
        <v/>
      </c>
      <c r="BZ28" s="182" t="str">
        <f>P2B!$BZ27</f>
        <v/>
      </c>
      <c r="CA28" s="180" t="str">
        <f>P2B!$CA27</f>
        <v/>
      </c>
    </row>
    <row r="29" spans="1:79" ht="15" customHeight="1">
      <c r="A29" s="106">
        <v>20</v>
      </c>
      <c r="B29" s="250"/>
      <c r="C29" s="251"/>
      <c r="D29" s="252"/>
      <c r="E29" s="110"/>
      <c r="F29" s="299"/>
      <c r="G29" s="338"/>
      <c r="H29" s="338"/>
      <c r="I29" s="302"/>
      <c r="J29" s="299"/>
      <c r="K29" s="338"/>
      <c r="L29" s="338"/>
      <c r="M29" s="302"/>
      <c r="N29" s="299"/>
      <c r="O29" s="338"/>
      <c r="P29" s="338"/>
      <c r="Q29" s="302"/>
      <c r="R29" s="299"/>
      <c r="S29" s="338"/>
      <c r="T29" s="338"/>
      <c r="U29" s="302"/>
      <c r="V29" s="299"/>
      <c r="W29" s="338"/>
      <c r="X29" s="338"/>
      <c r="Y29" s="302"/>
      <c r="Z29" s="299"/>
      <c r="AA29" s="338"/>
      <c r="AB29" s="338"/>
      <c r="AC29" s="338"/>
      <c r="AD29" s="338"/>
      <c r="AE29" s="338"/>
      <c r="AF29" s="338"/>
      <c r="AG29" s="338"/>
      <c r="AH29" s="569"/>
      <c r="AI29" s="567"/>
      <c r="AJ29" s="567"/>
      <c r="AK29" s="567"/>
      <c r="AL29" s="567"/>
      <c r="AM29" s="567"/>
      <c r="AN29" s="568"/>
      <c r="AO29" s="568"/>
      <c r="AP29" s="568"/>
      <c r="AQ29" s="297"/>
      <c r="AR29" s="301"/>
      <c r="AS29" s="298"/>
      <c r="AT29" s="384" t="str">
        <f t="shared" si="0"/>
        <v/>
      </c>
      <c r="AU29" s="386"/>
      <c r="AV29" s="386"/>
      <c r="AW29" s="385"/>
      <c r="AX29" s="384"/>
      <c r="AY29" s="386"/>
      <c r="AZ29" s="385"/>
      <c r="BA29" s="384"/>
      <c r="BB29" s="386"/>
      <c r="BC29" s="385"/>
      <c r="BD29" s="543" t="str">
        <f t="shared" si="1"/>
        <v/>
      </c>
      <c r="BE29" s="544"/>
      <c r="BF29" s="544"/>
      <c r="BG29" s="545"/>
      <c r="BH29" s="301"/>
      <c r="BI29" s="301"/>
      <c r="BJ29" s="298"/>
      <c r="BK29" s="517"/>
      <c r="BL29" s="518"/>
      <c r="BM29" s="519"/>
      <c r="BN29" s="384" t="str">
        <f t="shared" si="2"/>
        <v/>
      </c>
      <c r="BO29" s="386"/>
      <c r="BP29" s="386"/>
      <c r="BQ29" s="386"/>
      <c r="BR29" s="481" t="str">
        <f t="shared" si="3"/>
        <v/>
      </c>
      <c r="BS29" s="482"/>
      <c r="BT29" s="482"/>
      <c r="BU29" s="483"/>
      <c r="BV29" s="384" t="str">
        <f>P2B!$BX28</f>
        <v/>
      </c>
      <c r="BW29" s="386"/>
      <c r="BX29" s="385"/>
      <c r="BY29" s="118" t="str">
        <f>P2B!$BY28</f>
        <v/>
      </c>
      <c r="BZ29" s="118" t="str">
        <f>P2B!$BZ28</f>
        <v/>
      </c>
      <c r="CA29" s="118" t="str">
        <f>P2B!$CA28</f>
        <v/>
      </c>
    </row>
    <row r="30" spans="1:79" ht="15" customHeight="1">
      <c r="A30" s="107">
        <v>21</v>
      </c>
      <c r="B30" s="253"/>
      <c r="C30" s="254"/>
      <c r="D30" s="255"/>
      <c r="E30" s="111"/>
      <c r="F30" s="582"/>
      <c r="G30" s="583"/>
      <c r="H30" s="583"/>
      <c r="I30" s="584"/>
      <c r="J30" s="380"/>
      <c r="K30" s="550"/>
      <c r="L30" s="550"/>
      <c r="M30" s="381"/>
      <c r="N30" s="547"/>
      <c r="O30" s="548"/>
      <c r="P30" s="548"/>
      <c r="Q30" s="549"/>
      <c r="R30" s="380"/>
      <c r="S30" s="550"/>
      <c r="T30" s="550"/>
      <c r="U30" s="381"/>
      <c r="V30" s="552"/>
      <c r="W30" s="553"/>
      <c r="X30" s="553"/>
      <c r="Y30" s="554"/>
      <c r="Z30" s="380"/>
      <c r="AA30" s="550"/>
      <c r="AB30" s="550"/>
      <c r="AC30" s="550"/>
      <c r="AD30" s="550"/>
      <c r="AE30" s="550"/>
      <c r="AF30" s="550"/>
      <c r="AG30" s="550"/>
      <c r="AH30" s="535"/>
      <c r="AI30" s="536"/>
      <c r="AJ30" s="536"/>
      <c r="AK30" s="537"/>
      <c r="AL30" s="537"/>
      <c r="AM30" s="537"/>
      <c r="AN30" s="538"/>
      <c r="AO30" s="538"/>
      <c r="AP30" s="538"/>
      <c r="AQ30" s="406"/>
      <c r="AR30" s="407"/>
      <c r="AS30" s="408"/>
      <c r="AT30" s="532" t="str">
        <f t="shared" si="0"/>
        <v/>
      </c>
      <c r="AU30" s="533"/>
      <c r="AV30" s="533"/>
      <c r="AW30" s="534"/>
      <c r="AX30" s="392"/>
      <c r="AY30" s="393"/>
      <c r="AZ30" s="394"/>
      <c r="BA30" s="400"/>
      <c r="BB30" s="401"/>
      <c r="BC30" s="402"/>
      <c r="BD30" s="570" t="str">
        <f t="shared" si="1"/>
        <v/>
      </c>
      <c r="BE30" s="571"/>
      <c r="BF30" s="571"/>
      <c r="BG30" s="572"/>
      <c r="BH30" s="520"/>
      <c r="BI30" s="520"/>
      <c r="BJ30" s="287"/>
      <c r="BK30" s="505"/>
      <c r="BL30" s="506"/>
      <c r="BM30" s="507"/>
      <c r="BN30" s="392" t="str">
        <f t="shared" si="2"/>
        <v/>
      </c>
      <c r="BO30" s="393"/>
      <c r="BP30" s="393"/>
      <c r="BQ30" s="393"/>
      <c r="BR30" s="484" t="str">
        <f t="shared" si="3"/>
        <v/>
      </c>
      <c r="BS30" s="485"/>
      <c r="BT30" s="485"/>
      <c r="BU30" s="486"/>
      <c r="BV30" s="487" t="str">
        <f>P2B!$BX29</f>
        <v/>
      </c>
      <c r="BW30" s="488"/>
      <c r="BX30" s="489"/>
      <c r="BY30" s="184" t="str">
        <f>P2B!$BY29</f>
        <v/>
      </c>
      <c r="BZ30" s="182" t="str">
        <f>P2B!$BZ29</f>
        <v/>
      </c>
      <c r="CA30" s="180" t="str">
        <f>P2B!$CA29</f>
        <v/>
      </c>
    </row>
    <row r="31" spans="1:79" ht="15" customHeight="1">
      <c r="A31" s="106">
        <v>22</v>
      </c>
      <c r="B31" s="250"/>
      <c r="C31" s="251"/>
      <c r="D31" s="252"/>
      <c r="E31" s="110"/>
      <c r="F31" s="299"/>
      <c r="G31" s="338"/>
      <c r="H31" s="338"/>
      <c r="I31" s="302"/>
      <c r="J31" s="299"/>
      <c r="K31" s="338"/>
      <c r="L31" s="338"/>
      <c r="M31" s="302"/>
      <c r="N31" s="299"/>
      <c r="O31" s="338"/>
      <c r="P31" s="338"/>
      <c r="Q31" s="302"/>
      <c r="R31" s="299"/>
      <c r="S31" s="338"/>
      <c r="T31" s="338"/>
      <c r="U31" s="302"/>
      <c r="V31" s="299"/>
      <c r="W31" s="338"/>
      <c r="X31" s="338"/>
      <c r="Y31" s="302"/>
      <c r="Z31" s="299"/>
      <c r="AA31" s="338"/>
      <c r="AB31" s="338"/>
      <c r="AC31" s="338"/>
      <c r="AD31" s="338"/>
      <c r="AE31" s="338"/>
      <c r="AF31" s="338"/>
      <c r="AG31" s="338"/>
      <c r="AH31" s="569"/>
      <c r="AI31" s="567"/>
      <c r="AJ31" s="567"/>
      <c r="AK31" s="567"/>
      <c r="AL31" s="567"/>
      <c r="AM31" s="567"/>
      <c r="AN31" s="568"/>
      <c r="AO31" s="568"/>
      <c r="AP31" s="568"/>
      <c r="AQ31" s="297"/>
      <c r="AR31" s="301"/>
      <c r="AS31" s="298"/>
      <c r="AT31" s="384" t="str">
        <f t="shared" si="0"/>
        <v/>
      </c>
      <c r="AU31" s="386"/>
      <c r="AV31" s="386"/>
      <c r="AW31" s="385"/>
      <c r="AX31" s="384"/>
      <c r="AY31" s="386"/>
      <c r="AZ31" s="385"/>
      <c r="BA31" s="384"/>
      <c r="BB31" s="386"/>
      <c r="BC31" s="385"/>
      <c r="BD31" s="543" t="str">
        <f t="shared" si="1"/>
        <v/>
      </c>
      <c r="BE31" s="544"/>
      <c r="BF31" s="544"/>
      <c r="BG31" s="545"/>
      <c r="BH31" s="301"/>
      <c r="BI31" s="301"/>
      <c r="BJ31" s="298"/>
      <c r="BK31" s="517"/>
      <c r="BL31" s="518"/>
      <c r="BM31" s="519"/>
      <c r="BN31" s="384" t="str">
        <f t="shared" si="2"/>
        <v/>
      </c>
      <c r="BO31" s="386"/>
      <c r="BP31" s="386"/>
      <c r="BQ31" s="386"/>
      <c r="BR31" s="481" t="str">
        <f t="shared" si="3"/>
        <v/>
      </c>
      <c r="BS31" s="482"/>
      <c r="BT31" s="482"/>
      <c r="BU31" s="483"/>
      <c r="BV31" s="384" t="str">
        <f>P2B!$BX30</f>
        <v/>
      </c>
      <c r="BW31" s="386"/>
      <c r="BX31" s="385"/>
      <c r="BY31" s="118" t="str">
        <f>P2B!$BY30</f>
        <v/>
      </c>
      <c r="BZ31" s="118" t="str">
        <f>P2B!$BZ30</f>
        <v/>
      </c>
      <c r="CA31" s="118" t="str">
        <f>P2B!$CA30</f>
        <v/>
      </c>
    </row>
    <row r="32" spans="1:79" ht="15" customHeight="1">
      <c r="A32" s="107">
        <v>23</v>
      </c>
      <c r="B32" s="253"/>
      <c r="C32" s="254"/>
      <c r="D32" s="255"/>
      <c r="E32" s="111"/>
      <c r="F32" s="582"/>
      <c r="G32" s="583"/>
      <c r="H32" s="583"/>
      <c r="I32" s="584"/>
      <c r="J32" s="380"/>
      <c r="K32" s="550"/>
      <c r="L32" s="550"/>
      <c r="M32" s="381"/>
      <c r="N32" s="547"/>
      <c r="O32" s="548"/>
      <c r="P32" s="548"/>
      <c r="Q32" s="549"/>
      <c r="R32" s="380"/>
      <c r="S32" s="550"/>
      <c r="T32" s="550"/>
      <c r="U32" s="381"/>
      <c r="V32" s="552"/>
      <c r="W32" s="553"/>
      <c r="X32" s="553"/>
      <c r="Y32" s="554"/>
      <c r="Z32" s="380"/>
      <c r="AA32" s="550"/>
      <c r="AB32" s="550"/>
      <c r="AC32" s="550"/>
      <c r="AD32" s="550"/>
      <c r="AE32" s="550"/>
      <c r="AF32" s="550"/>
      <c r="AG32" s="550"/>
      <c r="AH32" s="535"/>
      <c r="AI32" s="536"/>
      <c r="AJ32" s="536"/>
      <c r="AK32" s="537"/>
      <c r="AL32" s="537"/>
      <c r="AM32" s="537"/>
      <c r="AN32" s="538"/>
      <c r="AO32" s="538"/>
      <c r="AP32" s="538"/>
      <c r="AQ32" s="406"/>
      <c r="AR32" s="407"/>
      <c r="AS32" s="408"/>
      <c r="AT32" s="532" t="str">
        <f t="shared" si="0"/>
        <v/>
      </c>
      <c r="AU32" s="533"/>
      <c r="AV32" s="533"/>
      <c r="AW32" s="534"/>
      <c r="AX32" s="392"/>
      <c r="AY32" s="393"/>
      <c r="AZ32" s="394"/>
      <c r="BA32" s="400"/>
      <c r="BB32" s="401"/>
      <c r="BC32" s="402"/>
      <c r="BD32" s="570" t="str">
        <f t="shared" si="1"/>
        <v/>
      </c>
      <c r="BE32" s="571"/>
      <c r="BF32" s="571"/>
      <c r="BG32" s="572"/>
      <c r="BH32" s="520"/>
      <c r="BI32" s="520"/>
      <c r="BJ32" s="287"/>
      <c r="BK32" s="505"/>
      <c r="BL32" s="506"/>
      <c r="BM32" s="507"/>
      <c r="BN32" s="392" t="str">
        <f t="shared" si="2"/>
        <v/>
      </c>
      <c r="BO32" s="393"/>
      <c r="BP32" s="393"/>
      <c r="BQ32" s="393"/>
      <c r="BR32" s="484" t="str">
        <f t="shared" si="3"/>
        <v/>
      </c>
      <c r="BS32" s="485"/>
      <c r="BT32" s="485"/>
      <c r="BU32" s="486"/>
      <c r="BV32" s="487" t="str">
        <f>P2B!$BX31</f>
        <v/>
      </c>
      <c r="BW32" s="488"/>
      <c r="BX32" s="489"/>
      <c r="BY32" s="184" t="str">
        <f>P2B!$BY31</f>
        <v/>
      </c>
      <c r="BZ32" s="182" t="str">
        <f>P2B!$BZ31</f>
        <v/>
      </c>
      <c r="CA32" s="180" t="str">
        <f>P2B!$CA31</f>
        <v/>
      </c>
    </row>
    <row r="33" spans="1:79" ht="15" customHeight="1">
      <c r="A33" s="106">
        <v>24</v>
      </c>
      <c r="B33" s="250"/>
      <c r="C33" s="251"/>
      <c r="D33" s="252"/>
      <c r="E33" s="110"/>
      <c r="F33" s="299"/>
      <c r="G33" s="338"/>
      <c r="H33" s="338"/>
      <c r="I33" s="302"/>
      <c r="J33" s="299"/>
      <c r="K33" s="338"/>
      <c r="L33" s="338"/>
      <c r="M33" s="302"/>
      <c r="N33" s="299"/>
      <c r="O33" s="338"/>
      <c r="P33" s="338"/>
      <c r="Q33" s="302"/>
      <c r="R33" s="299"/>
      <c r="S33" s="338"/>
      <c r="T33" s="338"/>
      <c r="U33" s="302"/>
      <c r="V33" s="299"/>
      <c r="W33" s="338"/>
      <c r="X33" s="338"/>
      <c r="Y33" s="302"/>
      <c r="Z33" s="299"/>
      <c r="AA33" s="338"/>
      <c r="AB33" s="338"/>
      <c r="AC33" s="338"/>
      <c r="AD33" s="338"/>
      <c r="AE33" s="338"/>
      <c r="AF33" s="338"/>
      <c r="AG33" s="338"/>
      <c r="AH33" s="569"/>
      <c r="AI33" s="567"/>
      <c r="AJ33" s="567"/>
      <c r="AK33" s="567"/>
      <c r="AL33" s="567"/>
      <c r="AM33" s="567"/>
      <c r="AN33" s="568"/>
      <c r="AO33" s="568"/>
      <c r="AP33" s="568"/>
      <c r="AQ33" s="297"/>
      <c r="AR33" s="301"/>
      <c r="AS33" s="298"/>
      <c r="AT33" s="384" t="str">
        <f t="shared" si="0"/>
        <v/>
      </c>
      <c r="AU33" s="386"/>
      <c r="AV33" s="386"/>
      <c r="AW33" s="385"/>
      <c r="AX33" s="384"/>
      <c r="AY33" s="386"/>
      <c r="AZ33" s="385"/>
      <c r="BA33" s="384"/>
      <c r="BB33" s="386"/>
      <c r="BC33" s="385"/>
      <c r="BD33" s="543" t="str">
        <f t="shared" si="1"/>
        <v/>
      </c>
      <c r="BE33" s="544"/>
      <c r="BF33" s="544"/>
      <c r="BG33" s="545"/>
      <c r="BH33" s="301"/>
      <c r="BI33" s="301"/>
      <c r="BJ33" s="298"/>
      <c r="BK33" s="517"/>
      <c r="BL33" s="518"/>
      <c r="BM33" s="519"/>
      <c r="BN33" s="384" t="str">
        <f t="shared" si="2"/>
        <v/>
      </c>
      <c r="BO33" s="386"/>
      <c r="BP33" s="386"/>
      <c r="BQ33" s="386"/>
      <c r="BR33" s="481" t="str">
        <f t="shared" si="3"/>
        <v/>
      </c>
      <c r="BS33" s="482"/>
      <c r="BT33" s="482"/>
      <c r="BU33" s="483"/>
      <c r="BV33" s="384" t="str">
        <f>P2B!$BX32</f>
        <v/>
      </c>
      <c r="BW33" s="386"/>
      <c r="BX33" s="385"/>
      <c r="BY33" s="118" t="str">
        <f>P2B!$BY32</f>
        <v/>
      </c>
      <c r="BZ33" s="118" t="str">
        <f>P2B!$BZ32</f>
        <v/>
      </c>
      <c r="CA33" s="118" t="str">
        <f>P2B!$CA32</f>
        <v/>
      </c>
    </row>
    <row r="34" spans="1:79" ht="15" customHeight="1">
      <c r="A34" s="107">
        <v>25</v>
      </c>
      <c r="B34" s="253"/>
      <c r="C34" s="254"/>
      <c r="D34" s="255"/>
      <c r="E34" s="111"/>
      <c r="F34" s="582"/>
      <c r="G34" s="583"/>
      <c r="H34" s="583"/>
      <c r="I34" s="584"/>
      <c r="J34" s="380"/>
      <c r="K34" s="550"/>
      <c r="L34" s="550"/>
      <c r="M34" s="381"/>
      <c r="N34" s="547"/>
      <c r="O34" s="548"/>
      <c r="P34" s="548"/>
      <c r="Q34" s="549"/>
      <c r="R34" s="380"/>
      <c r="S34" s="550"/>
      <c r="T34" s="550"/>
      <c r="U34" s="381"/>
      <c r="V34" s="552"/>
      <c r="W34" s="553"/>
      <c r="X34" s="553"/>
      <c r="Y34" s="554"/>
      <c r="Z34" s="380"/>
      <c r="AA34" s="550"/>
      <c r="AB34" s="550"/>
      <c r="AC34" s="550"/>
      <c r="AD34" s="550"/>
      <c r="AE34" s="550"/>
      <c r="AF34" s="550"/>
      <c r="AG34" s="550"/>
      <c r="AH34" s="535"/>
      <c r="AI34" s="536"/>
      <c r="AJ34" s="536"/>
      <c r="AK34" s="537"/>
      <c r="AL34" s="537"/>
      <c r="AM34" s="537"/>
      <c r="AN34" s="538"/>
      <c r="AO34" s="538"/>
      <c r="AP34" s="538"/>
      <c r="AQ34" s="406"/>
      <c r="AR34" s="407"/>
      <c r="AS34" s="408"/>
      <c r="AT34" s="532" t="str">
        <f t="shared" si="0"/>
        <v/>
      </c>
      <c r="AU34" s="533"/>
      <c r="AV34" s="533"/>
      <c r="AW34" s="534"/>
      <c r="AX34" s="392"/>
      <c r="AY34" s="393"/>
      <c r="AZ34" s="394"/>
      <c r="BA34" s="400"/>
      <c r="BB34" s="401"/>
      <c r="BC34" s="402"/>
      <c r="BD34" s="570" t="str">
        <f t="shared" si="1"/>
        <v/>
      </c>
      <c r="BE34" s="571"/>
      <c r="BF34" s="571"/>
      <c r="BG34" s="572"/>
      <c r="BH34" s="520"/>
      <c r="BI34" s="520"/>
      <c r="BJ34" s="287"/>
      <c r="BK34" s="505"/>
      <c r="BL34" s="506"/>
      <c r="BM34" s="507"/>
      <c r="BN34" s="392" t="str">
        <f t="shared" si="2"/>
        <v/>
      </c>
      <c r="BO34" s="393"/>
      <c r="BP34" s="393"/>
      <c r="BQ34" s="393"/>
      <c r="BR34" s="484" t="str">
        <f t="shared" si="3"/>
        <v/>
      </c>
      <c r="BS34" s="485"/>
      <c r="BT34" s="485"/>
      <c r="BU34" s="486"/>
      <c r="BV34" s="487" t="str">
        <f>P2B!$BX33</f>
        <v/>
      </c>
      <c r="BW34" s="488"/>
      <c r="BX34" s="489"/>
      <c r="BY34" s="184" t="str">
        <f>P2B!$BY33</f>
        <v/>
      </c>
      <c r="BZ34" s="182" t="str">
        <f>P2B!$BZ33</f>
        <v/>
      </c>
      <c r="CA34" s="180" t="str">
        <f>P2B!$CA33</f>
        <v/>
      </c>
    </row>
    <row r="35" spans="1:79" ht="15" customHeight="1">
      <c r="A35" s="106">
        <v>26</v>
      </c>
      <c r="B35" s="250"/>
      <c r="C35" s="251"/>
      <c r="D35" s="252"/>
      <c r="E35" s="110"/>
      <c r="F35" s="299"/>
      <c r="G35" s="338"/>
      <c r="H35" s="338"/>
      <c r="I35" s="302"/>
      <c r="J35" s="299"/>
      <c r="K35" s="338"/>
      <c r="L35" s="338"/>
      <c r="M35" s="302"/>
      <c r="N35" s="299"/>
      <c r="O35" s="338"/>
      <c r="P35" s="338"/>
      <c r="Q35" s="302"/>
      <c r="R35" s="299"/>
      <c r="S35" s="338"/>
      <c r="T35" s="338"/>
      <c r="U35" s="302"/>
      <c r="V35" s="299"/>
      <c r="W35" s="338"/>
      <c r="X35" s="338"/>
      <c r="Y35" s="302"/>
      <c r="Z35" s="299"/>
      <c r="AA35" s="338"/>
      <c r="AB35" s="338"/>
      <c r="AC35" s="338"/>
      <c r="AD35" s="338"/>
      <c r="AE35" s="338"/>
      <c r="AF35" s="338"/>
      <c r="AG35" s="338"/>
      <c r="AH35" s="569"/>
      <c r="AI35" s="567"/>
      <c r="AJ35" s="567"/>
      <c r="AK35" s="567"/>
      <c r="AL35" s="567"/>
      <c r="AM35" s="567"/>
      <c r="AN35" s="568"/>
      <c r="AO35" s="568"/>
      <c r="AP35" s="568"/>
      <c r="AQ35" s="297"/>
      <c r="AR35" s="301"/>
      <c r="AS35" s="298"/>
      <c r="AT35" s="384" t="str">
        <f t="shared" si="0"/>
        <v/>
      </c>
      <c r="AU35" s="386"/>
      <c r="AV35" s="386"/>
      <c r="AW35" s="385"/>
      <c r="AX35" s="384"/>
      <c r="AY35" s="386"/>
      <c r="AZ35" s="385"/>
      <c r="BA35" s="384"/>
      <c r="BB35" s="386"/>
      <c r="BC35" s="385"/>
      <c r="BD35" s="543" t="str">
        <f t="shared" si="1"/>
        <v/>
      </c>
      <c r="BE35" s="544"/>
      <c r="BF35" s="544"/>
      <c r="BG35" s="545"/>
      <c r="BH35" s="301"/>
      <c r="BI35" s="301"/>
      <c r="BJ35" s="298"/>
      <c r="BK35" s="517"/>
      <c r="BL35" s="518"/>
      <c r="BM35" s="519"/>
      <c r="BN35" s="384" t="str">
        <f t="shared" si="2"/>
        <v/>
      </c>
      <c r="BO35" s="386"/>
      <c r="BP35" s="386"/>
      <c r="BQ35" s="386"/>
      <c r="BR35" s="481" t="str">
        <f t="shared" si="3"/>
        <v/>
      </c>
      <c r="BS35" s="482"/>
      <c r="BT35" s="482"/>
      <c r="BU35" s="483"/>
      <c r="BV35" s="384" t="str">
        <f>P2B!$BX34</f>
        <v/>
      </c>
      <c r="BW35" s="386"/>
      <c r="BX35" s="385"/>
      <c r="BY35" s="118" t="str">
        <f>P2B!$BY34</f>
        <v/>
      </c>
      <c r="BZ35" s="118" t="str">
        <f>P2B!$BZ34</f>
        <v/>
      </c>
      <c r="CA35" s="118" t="str">
        <f>P2B!$CA34</f>
        <v/>
      </c>
    </row>
    <row r="36" spans="1:79" ht="15" customHeight="1">
      <c r="A36" s="107">
        <v>27</v>
      </c>
      <c r="B36" s="253"/>
      <c r="C36" s="254"/>
      <c r="D36" s="255"/>
      <c r="E36" s="111"/>
      <c r="F36" s="582"/>
      <c r="G36" s="583"/>
      <c r="H36" s="583"/>
      <c r="I36" s="584"/>
      <c r="J36" s="380"/>
      <c r="K36" s="550"/>
      <c r="L36" s="550"/>
      <c r="M36" s="381"/>
      <c r="N36" s="547"/>
      <c r="O36" s="548"/>
      <c r="P36" s="548"/>
      <c r="Q36" s="549"/>
      <c r="R36" s="380"/>
      <c r="S36" s="550"/>
      <c r="T36" s="550"/>
      <c r="U36" s="381"/>
      <c r="V36" s="552"/>
      <c r="W36" s="553"/>
      <c r="X36" s="553"/>
      <c r="Y36" s="554"/>
      <c r="Z36" s="380"/>
      <c r="AA36" s="550"/>
      <c r="AB36" s="550"/>
      <c r="AC36" s="550"/>
      <c r="AD36" s="550"/>
      <c r="AE36" s="550"/>
      <c r="AF36" s="550"/>
      <c r="AG36" s="550"/>
      <c r="AH36" s="535"/>
      <c r="AI36" s="536"/>
      <c r="AJ36" s="536"/>
      <c r="AK36" s="537"/>
      <c r="AL36" s="537"/>
      <c r="AM36" s="537"/>
      <c r="AN36" s="538"/>
      <c r="AO36" s="538"/>
      <c r="AP36" s="538"/>
      <c r="AQ36" s="406"/>
      <c r="AR36" s="407"/>
      <c r="AS36" s="408"/>
      <c r="AT36" s="532" t="str">
        <f t="shared" si="0"/>
        <v/>
      </c>
      <c r="AU36" s="533"/>
      <c r="AV36" s="533"/>
      <c r="AW36" s="534"/>
      <c r="AX36" s="392"/>
      <c r="AY36" s="393"/>
      <c r="AZ36" s="394"/>
      <c r="BA36" s="400"/>
      <c r="BB36" s="401"/>
      <c r="BC36" s="402"/>
      <c r="BD36" s="570" t="str">
        <f t="shared" si="1"/>
        <v/>
      </c>
      <c r="BE36" s="571"/>
      <c r="BF36" s="571"/>
      <c r="BG36" s="572"/>
      <c r="BH36" s="520"/>
      <c r="BI36" s="520"/>
      <c r="BJ36" s="287"/>
      <c r="BK36" s="505"/>
      <c r="BL36" s="506"/>
      <c r="BM36" s="507"/>
      <c r="BN36" s="392" t="str">
        <f t="shared" si="2"/>
        <v/>
      </c>
      <c r="BO36" s="393"/>
      <c r="BP36" s="393"/>
      <c r="BQ36" s="393"/>
      <c r="BR36" s="484" t="str">
        <f t="shared" si="3"/>
        <v/>
      </c>
      <c r="BS36" s="485"/>
      <c r="BT36" s="485"/>
      <c r="BU36" s="486"/>
      <c r="BV36" s="487" t="str">
        <f>P2B!$BX35</f>
        <v/>
      </c>
      <c r="BW36" s="488"/>
      <c r="BX36" s="489"/>
      <c r="BY36" s="184" t="str">
        <f>P2B!$BY35</f>
        <v/>
      </c>
      <c r="BZ36" s="182" t="str">
        <f>P2B!$BZ35</f>
        <v/>
      </c>
      <c r="CA36" s="180" t="str">
        <f>P2B!$CA35</f>
        <v/>
      </c>
    </row>
    <row r="37" spans="1:79" ht="15" customHeight="1">
      <c r="A37" s="106">
        <v>28</v>
      </c>
      <c r="B37" s="250"/>
      <c r="C37" s="251"/>
      <c r="D37" s="252"/>
      <c r="E37" s="110"/>
      <c r="F37" s="299"/>
      <c r="G37" s="338"/>
      <c r="H37" s="338"/>
      <c r="I37" s="302"/>
      <c r="J37" s="299"/>
      <c r="K37" s="338"/>
      <c r="L37" s="338"/>
      <c r="M37" s="302"/>
      <c r="N37" s="299"/>
      <c r="O37" s="338"/>
      <c r="P37" s="338"/>
      <c r="Q37" s="302"/>
      <c r="R37" s="299"/>
      <c r="S37" s="338"/>
      <c r="T37" s="338"/>
      <c r="U37" s="302"/>
      <c r="V37" s="299"/>
      <c r="W37" s="338"/>
      <c r="X37" s="338"/>
      <c r="Y37" s="302"/>
      <c r="Z37" s="299"/>
      <c r="AA37" s="338"/>
      <c r="AB37" s="338"/>
      <c r="AC37" s="338"/>
      <c r="AD37" s="338"/>
      <c r="AE37" s="338"/>
      <c r="AF37" s="338"/>
      <c r="AG37" s="338"/>
      <c r="AH37" s="569"/>
      <c r="AI37" s="567"/>
      <c r="AJ37" s="567"/>
      <c r="AK37" s="567"/>
      <c r="AL37" s="567"/>
      <c r="AM37" s="567"/>
      <c r="AN37" s="568"/>
      <c r="AO37" s="568"/>
      <c r="AP37" s="568"/>
      <c r="AQ37" s="297"/>
      <c r="AR37" s="301"/>
      <c r="AS37" s="298"/>
      <c r="AT37" s="384" t="str">
        <f t="shared" si="0"/>
        <v/>
      </c>
      <c r="AU37" s="386"/>
      <c r="AV37" s="386"/>
      <c r="AW37" s="385"/>
      <c r="AX37" s="384"/>
      <c r="AY37" s="386"/>
      <c r="AZ37" s="385"/>
      <c r="BA37" s="384"/>
      <c r="BB37" s="386"/>
      <c r="BC37" s="385"/>
      <c r="BD37" s="543" t="str">
        <f t="shared" si="1"/>
        <v/>
      </c>
      <c r="BE37" s="544"/>
      <c r="BF37" s="544"/>
      <c r="BG37" s="545"/>
      <c r="BH37" s="301"/>
      <c r="BI37" s="301"/>
      <c r="BJ37" s="298"/>
      <c r="BK37" s="517"/>
      <c r="BL37" s="518"/>
      <c r="BM37" s="519"/>
      <c r="BN37" s="384" t="str">
        <f t="shared" si="2"/>
        <v/>
      </c>
      <c r="BO37" s="386"/>
      <c r="BP37" s="386"/>
      <c r="BQ37" s="386"/>
      <c r="BR37" s="481" t="str">
        <f t="shared" si="3"/>
        <v/>
      </c>
      <c r="BS37" s="482"/>
      <c r="BT37" s="482"/>
      <c r="BU37" s="483"/>
      <c r="BV37" s="384" t="str">
        <f>P2B!$BX36</f>
        <v/>
      </c>
      <c r="BW37" s="386"/>
      <c r="BX37" s="385"/>
      <c r="BY37" s="118" t="str">
        <f>P2B!$BY36</f>
        <v/>
      </c>
      <c r="BZ37" s="118" t="str">
        <f>P2B!$BZ36</f>
        <v/>
      </c>
      <c r="CA37" s="118" t="str">
        <f>P2B!$CA36</f>
        <v/>
      </c>
    </row>
    <row r="38" spans="1:79">
      <c r="A38" s="107">
        <v>29</v>
      </c>
      <c r="B38" s="253"/>
      <c r="C38" s="254"/>
      <c r="D38" s="255"/>
      <c r="E38" s="111"/>
      <c r="F38" s="582"/>
      <c r="G38" s="583"/>
      <c r="H38" s="583"/>
      <c r="I38" s="584"/>
      <c r="J38" s="380"/>
      <c r="K38" s="550"/>
      <c r="L38" s="550"/>
      <c r="M38" s="381"/>
      <c r="N38" s="547"/>
      <c r="O38" s="548"/>
      <c r="P38" s="548"/>
      <c r="Q38" s="549"/>
      <c r="R38" s="380"/>
      <c r="S38" s="550"/>
      <c r="T38" s="550"/>
      <c r="U38" s="381"/>
      <c r="V38" s="552"/>
      <c r="W38" s="553"/>
      <c r="X38" s="553"/>
      <c r="Y38" s="554"/>
      <c r="Z38" s="380"/>
      <c r="AA38" s="550"/>
      <c r="AB38" s="550"/>
      <c r="AC38" s="550"/>
      <c r="AD38" s="550"/>
      <c r="AE38" s="550"/>
      <c r="AF38" s="550"/>
      <c r="AG38" s="550"/>
      <c r="AH38" s="535"/>
      <c r="AI38" s="536"/>
      <c r="AJ38" s="536"/>
      <c r="AK38" s="537"/>
      <c r="AL38" s="537"/>
      <c r="AM38" s="537"/>
      <c r="AN38" s="538"/>
      <c r="AO38" s="538"/>
      <c r="AP38" s="538"/>
      <c r="AQ38" s="406"/>
      <c r="AR38" s="407"/>
      <c r="AS38" s="408"/>
      <c r="AT38" s="532" t="str">
        <f t="shared" si="0"/>
        <v/>
      </c>
      <c r="AU38" s="533"/>
      <c r="AV38" s="533"/>
      <c r="AW38" s="534"/>
      <c r="AX38" s="392"/>
      <c r="AY38" s="393"/>
      <c r="AZ38" s="394"/>
      <c r="BA38" s="400"/>
      <c r="BB38" s="401"/>
      <c r="BC38" s="402"/>
      <c r="BD38" s="570" t="str">
        <f t="shared" si="1"/>
        <v/>
      </c>
      <c r="BE38" s="571"/>
      <c r="BF38" s="571"/>
      <c r="BG38" s="572"/>
      <c r="BH38" s="520"/>
      <c r="BI38" s="520"/>
      <c r="BJ38" s="287"/>
      <c r="BK38" s="505"/>
      <c r="BL38" s="506"/>
      <c r="BM38" s="507"/>
      <c r="BN38" s="392" t="str">
        <f t="shared" si="2"/>
        <v/>
      </c>
      <c r="BO38" s="393"/>
      <c r="BP38" s="393"/>
      <c r="BQ38" s="393"/>
      <c r="BR38" s="484" t="str">
        <f t="shared" si="3"/>
        <v/>
      </c>
      <c r="BS38" s="485"/>
      <c r="BT38" s="485"/>
      <c r="BU38" s="486"/>
      <c r="BV38" s="487" t="str">
        <f>P2B!$BX37</f>
        <v/>
      </c>
      <c r="BW38" s="488"/>
      <c r="BX38" s="489"/>
      <c r="BY38" s="184" t="str">
        <f>P2B!$BY37</f>
        <v/>
      </c>
      <c r="BZ38" s="182" t="str">
        <f>P2B!$BZ37</f>
        <v/>
      </c>
      <c r="CA38" s="180" t="str">
        <f>P2B!$CA37</f>
        <v/>
      </c>
    </row>
    <row r="39" spans="1:79">
      <c r="A39" s="106">
        <v>30</v>
      </c>
      <c r="B39" s="250" t="str">
        <f>IF('2_F'!$B38="","",'2_F'!$B38)</f>
        <v/>
      </c>
      <c r="C39" s="251"/>
      <c r="D39" s="252"/>
      <c r="E39" s="110"/>
      <c r="F39" s="299"/>
      <c r="G39" s="338"/>
      <c r="H39" s="338"/>
      <c r="I39" s="302"/>
      <c r="J39" s="299"/>
      <c r="K39" s="338"/>
      <c r="L39" s="338"/>
      <c r="M39" s="302"/>
      <c r="N39" s="299"/>
      <c r="O39" s="338"/>
      <c r="P39" s="338"/>
      <c r="Q39" s="302"/>
      <c r="R39" s="299"/>
      <c r="S39" s="338"/>
      <c r="T39" s="338"/>
      <c r="U39" s="302"/>
      <c r="V39" s="299"/>
      <c r="W39" s="338"/>
      <c r="X39" s="338"/>
      <c r="Y39" s="302"/>
      <c r="Z39" s="299"/>
      <c r="AA39" s="338"/>
      <c r="AB39" s="338"/>
      <c r="AC39" s="338"/>
      <c r="AD39" s="338"/>
      <c r="AE39" s="338"/>
      <c r="AF39" s="338"/>
      <c r="AG39" s="338"/>
      <c r="AH39" s="569"/>
      <c r="AI39" s="567"/>
      <c r="AJ39" s="567"/>
      <c r="AK39" s="567"/>
      <c r="AL39" s="567"/>
      <c r="AM39" s="567"/>
      <c r="AN39" s="568"/>
      <c r="AO39" s="568"/>
      <c r="AP39" s="568"/>
      <c r="AQ39" s="297"/>
      <c r="AR39" s="301"/>
      <c r="AS39" s="298"/>
      <c r="AT39" s="384" t="str">
        <f t="shared" si="0"/>
        <v/>
      </c>
      <c r="AU39" s="386"/>
      <c r="AV39" s="386"/>
      <c r="AW39" s="385"/>
      <c r="AX39" s="384"/>
      <c r="AY39" s="386"/>
      <c r="AZ39" s="385"/>
      <c r="BA39" s="384"/>
      <c r="BB39" s="386"/>
      <c r="BC39" s="385"/>
      <c r="BD39" s="543" t="str">
        <f t="shared" si="1"/>
        <v/>
      </c>
      <c r="BE39" s="544"/>
      <c r="BF39" s="544"/>
      <c r="BG39" s="545"/>
      <c r="BH39" s="301"/>
      <c r="BI39" s="301"/>
      <c r="BJ39" s="298"/>
      <c r="BK39" s="517"/>
      <c r="BL39" s="518"/>
      <c r="BM39" s="519"/>
      <c r="BN39" s="384" t="str">
        <f t="shared" si="2"/>
        <v/>
      </c>
      <c r="BO39" s="386"/>
      <c r="BP39" s="386"/>
      <c r="BQ39" s="386"/>
      <c r="BR39" s="481" t="str">
        <f t="shared" si="3"/>
        <v/>
      </c>
      <c r="BS39" s="482"/>
      <c r="BT39" s="482"/>
      <c r="BU39" s="483"/>
      <c r="BV39" s="384" t="str">
        <f>P2B!$BX38</f>
        <v/>
      </c>
      <c r="BW39" s="386"/>
      <c r="BX39" s="385"/>
      <c r="BY39" s="118" t="str">
        <f>P2B!$BY38</f>
        <v/>
      </c>
      <c r="BZ39" s="118" t="str">
        <f>P2B!$BZ38</f>
        <v/>
      </c>
      <c r="CA39" s="118" t="str">
        <f>P2B!$CA38</f>
        <v/>
      </c>
    </row>
    <row r="40" spans="1:79">
      <c r="A40" s="107">
        <v>31</v>
      </c>
      <c r="B40" s="253" t="str">
        <f>IF('2_F'!$B39="","",'2_F'!$B39)</f>
        <v/>
      </c>
      <c r="C40" s="254"/>
      <c r="D40" s="255"/>
      <c r="E40" s="111"/>
      <c r="F40" s="582"/>
      <c r="G40" s="583"/>
      <c r="H40" s="583"/>
      <c r="I40" s="584"/>
      <c r="J40" s="380"/>
      <c r="K40" s="550"/>
      <c r="L40" s="550"/>
      <c r="M40" s="381"/>
      <c r="N40" s="547"/>
      <c r="O40" s="548"/>
      <c r="P40" s="548"/>
      <c r="Q40" s="549"/>
      <c r="R40" s="380"/>
      <c r="S40" s="550"/>
      <c r="T40" s="550"/>
      <c r="U40" s="381"/>
      <c r="V40" s="552"/>
      <c r="W40" s="553"/>
      <c r="X40" s="553"/>
      <c r="Y40" s="554"/>
      <c r="Z40" s="380"/>
      <c r="AA40" s="550"/>
      <c r="AB40" s="550"/>
      <c r="AC40" s="550"/>
      <c r="AD40" s="550"/>
      <c r="AE40" s="550"/>
      <c r="AF40" s="550"/>
      <c r="AG40" s="550"/>
      <c r="AH40" s="535"/>
      <c r="AI40" s="536"/>
      <c r="AJ40" s="536"/>
      <c r="AK40" s="537"/>
      <c r="AL40" s="537"/>
      <c r="AM40" s="537"/>
      <c r="AN40" s="538"/>
      <c r="AO40" s="538"/>
      <c r="AP40" s="538"/>
      <c r="AQ40" s="406"/>
      <c r="AR40" s="407"/>
      <c r="AS40" s="408"/>
      <c r="AT40" s="532" t="str">
        <f t="shared" si="0"/>
        <v/>
      </c>
      <c r="AU40" s="533"/>
      <c r="AV40" s="533"/>
      <c r="AW40" s="534"/>
      <c r="AX40" s="392"/>
      <c r="AY40" s="393"/>
      <c r="AZ40" s="394"/>
      <c r="BA40" s="400"/>
      <c r="BB40" s="401"/>
      <c r="BC40" s="402"/>
      <c r="BD40" s="570" t="str">
        <f t="shared" si="1"/>
        <v/>
      </c>
      <c r="BE40" s="571"/>
      <c r="BF40" s="571"/>
      <c r="BG40" s="572"/>
      <c r="BH40" s="520"/>
      <c r="BI40" s="520"/>
      <c r="BJ40" s="287"/>
      <c r="BK40" s="505"/>
      <c r="BL40" s="506"/>
      <c r="BM40" s="507"/>
      <c r="BN40" s="392" t="str">
        <f t="shared" si="2"/>
        <v/>
      </c>
      <c r="BO40" s="393"/>
      <c r="BP40" s="393"/>
      <c r="BQ40" s="393"/>
      <c r="BR40" s="484" t="str">
        <f t="shared" si="3"/>
        <v/>
      </c>
      <c r="BS40" s="485"/>
      <c r="BT40" s="485"/>
      <c r="BU40" s="486"/>
      <c r="BV40" s="487" t="str">
        <f>P2B!$BX39</f>
        <v/>
      </c>
      <c r="BW40" s="488"/>
      <c r="BX40" s="489"/>
      <c r="BY40" s="184" t="str">
        <f>P2B!$BY39</f>
        <v/>
      </c>
      <c r="BZ40" s="182" t="str">
        <f>P2B!$BZ39</f>
        <v/>
      </c>
      <c r="CA40" s="180" t="str">
        <f>P2B!$CA39</f>
        <v/>
      </c>
    </row>
    <row r="41" spans="1:79">
      <c r="A41" s="106">
        <v>32</v>
      </c>
      <c r="B41" s="250" t="str">
        <f>IF('2_F'!$B40="","",'2_F'!$B40)</f>
        <v/>
      </c>
      <c r="C41" s="251"/>
      <c r="D41" s="252"/>
      <c r="E41" s="110" t="str">
        <f>IF('2_B'!$E40="","",'2_B'!$E40)</f>
        <v/>
      </c>
      <c r="F41" s="299"/>
      <c r="G41" s="338"/>
      <c r="H41" s="338"/>
      <c r="I41" s="302"/>
      <c r="J41" s="299"/>
      <c r="K41" s="338"/>
      <c r="L41" s="338"/>
      <c r="M41" s="302"/>
      <c r="N41" s="299"/>
      <c r="O41" s="338"/>
      <c r="P41" s="338"/>
      <c r="Q41" s="302"/>
      <c r="R41" s="299"/>
      <c r="S41" s="338"/>
      <c r="T41" s="338"/>
      <c r="U41" s="302"/>
      <c r="V41" s="299"/>
      <c r="W41" s="338"/>
      <c r="X41" s="338"/>
      <c r="Y41" s="302"/>
      <c r="Z41" s="299"/>
      <c r="AA41" s="338"/>
      <c r="AB41" s="338"/>
      <c r="AC41" s="338"/>
      <c r="AD41" s="338"/>
      <c r="AE41" s="338"/>
      <c r="AF41" s="338"/>
      <c r="AG41" s="338"/>
      <c r="AH41" s="569"/>
      <c r="AI41" s="567"/>
      <c r="AJ41" s="567"/>
      <c r="AK41" s="567"/>
      <c r="AL41" s="567"/>
      <c r="AM41" s="567"/>
      <c r="AN41" s="568"/>
      <c r="AO41" s="568"/>
      <c r="AP41" s="568"/>
      <c r="AQ41" s="297"/>
      <c r="AR41" s="301"/>
      <c r="AS41" s="298"/>
      <c r="AT41" s="384" t="str">
        <f t="shared" si="0"/>
        <v/>
      </c>
      <c r="AU41" s="386"/>
      <c r="AV41" s="386"/>
      <c r="AW41" s="385"/>
      <c r="AX41" s="384"/>
      <c r="AY41" s="386"/>
      <c r="AZ41" s="385"/>
      <c r="BA41" s="384"/>
      <c r="BB41" s="386"/>
      <c r="BC41" s="385"/>
      <c r="BD41" s="543" t="str">
        <f t="shared" si="1"/>
        <v/>
      </c>
      <c r="BE41" s="544"/>
      <c r="BF41" s="544"/>
      <c r="BG41" s="545"/>
      <c r="BH41" s="301"/>
      <c r="BI41" s="301"/>
      <c r="BJ41" s="298"/>
      <c r="BK41" s="517"/>
      <c r="BL41" s="518"/>
      <c r="BM41" s="519"/>
      <c r="BN41" s="384" t="str">
        <f t="shared" si="2"/>
        <v/>
      </c>
      <c r="BO41" s="386"/>
      <c r="BP41" s="386"/>
      <c r="BQ41" s="386"/>
      <c r="BR41" s="481" t="str">
        <f t="shared" si="3"/>
        <v/>
      </c>
      <c r="BS41" s="482"/>
      <c r="BT41" s="482"/>
      <c r="BU41" s="483"/>
      <c r="BV41" s="384" t="str">
        <f>P2B!$BX40</f>
        <v/>
      </c>
      <c r="BW41" s="386"/>
      <c r="BX41" s="385"/>
      <c r="BY41" s="118" t="str">
        <f>P2B!$BY40</f>
        <v/>
      </c>
      <c r="BZ41" s="118" t="str">
        <f>P2B!$BZ40</f>
        <v/>
      </c>
      <c r="CA41" s="118" t="str">
        <f>P2B!$CA40</f>
        <v/>
      </c>
    </row>
    <row r="42" spans="1:79">
      <c r="A42" s="107">
        <v>33</v>
      </c>
      <c r="B42" s="253" t="str">
        <f>IF('2_F'!$B41="","",'2_F'!$B41)</f>
        <v/>
      </c>
      <c r="C42" s="254"/>
      <c r="D42" s="255"/>
      <c r="E42" s="111" t="str">
        <f>IF('2_B'!$E41="","",'2_B'!$E41)</f>
        <v/>
      </c>
      <c r="F42" s="582"/>
      <c r="G42" s="583"/>
      <c r="H42" s="583"/>
      <c r="I42" s="584"/>
      <c r="J42" s="380"/>
      <c r="K42" s="550"/>
      <c r="L42" s="550"/>
      <c r="M42" s="381"/>
      <c r="N42" s="547"/>
      <c r="O42" s="548"/>
      <c r="P42" s="548"/>
      <c r="Q42" s="549"/>
      <c r="R42" s="380"/>
      <c r="S42" s="550"/>
      <c r="T42" s="550"/>
      <c r="U42" s="381"/>
      <c r="V42" s="552"/>
      <c r="W42" s="553"/>
      <c r="X42" s="553"/>
      <c r="Y42" s="554"/>
      <c r="Z42" s="380"/>
      <c r="AA42" s="550"/>
      <c r="AB42" s="550"/>
      <c r="AC42" s="550"/>
      <c r="AD42" s="550"/>
      <c r="AE42" s="550"/>
      <c r="AF42" s="550"/>
      <c r="AG42" s="550"/>
      <c r="AH42" s="535"/>
      <c r="AI42" s="536"/>
      <c r="AJ42" s="536"/>
      <c r="AK42" s="537"/>
      <c r="AL42" s="537"/>
      <c r="AM42" s="537"/>
      <c r="AN42" s="538"/>
      <c r="AO42" s="538"/>
      <c r="AP42" s="538"/>
      <c r="AQ42" s="406"/>
      <c r="AR42" s="407"/>
      <c r="AS42" s="408"/>
      <c r="AT42" s="532" t="str">
        <f t="shared" si="0"/>
        <v/>
      </c>
      <c r="AU42" s="533"/>
      <c r="AV42" s="533"/>
      <c r="AW42" s="534"/>
      <c r="AX42" s="392"/>
      <c r="AY42" s="393"/>
      <c r="AZ42" s="394"/>
      <c r="BA42" s="400"/>
      <c r="BB42" s="401"/>
      <c r="BC42" s="402"/>
      <c r="BD42" s="570" t="str">
        <f t="shared" si="1"/>
        <v/>
      </c>
      <c r="BE42" s="571"/>
      <c r="BF42" s="571"/>
      <c r="BG42" s="572"/>
      <c r="BH42" s="520"/>
      <c r="BI42" s="520"/>
      <c r="BJ42" s="287"/>
      <c r="BK42" s="505"/>
      <c r="BL42" s="506"/>
      <c r="BM42" s="507"/>
      <c r="BN42" s="392" t="str">
        <f t="shared" si="2"/>
        <v/>
      </c>
      <c r="BO42" s="393"/>
      <c r="BP42" s="393"/>
      <c r="BQ42" s="393"/>
      <c r="BR42" s="484" t="str">
        <f t="shared" si="3"/>
        <v/>
      </c>
      <c r="BS42" s="485"/>
      <c r="BT42" s="485"/>
      <c r="BU42" s="486"/>
      <c r="BV42" s="487" t="str">
        <f>P2B!$BX41</f>
        <v/>
      </c>
      <c r="BW42" s="488"/>
      <c r="BX42" s="489"/>
      <c r="BY42" s="184" t="str">
        <f>P2B!$BY41</f>
        <v/>
      </c>
      <c r="BZ42" s="182" t="str">
        <f>P2B!$BZ41</f>
        <v/>
      </c>
      <c r="CA42" s="180" t="str">
        <f>P2B!$CA41</f>
        <v/>
      </c>
    </row>
    <row r="43" spans="1:79">
      <c r="A43" s="106">
        <v>34</v>
      </c>
      <c r="B43" s="250" t="str">
        <f>IF('2_F'!$B42="","",'2_F'!$B42)</f>
        <v/>
      </c>
      <c r="C43" s="251"/>
      <c r="D43" s="252"/>
      <c r="E43" s="110" t="str">
        <f>IF('2_B'!$E42="","",'2_B'!$E42)</f>
        <v/>
      </c>
      <c r="F43" s="299"/>
      <c r="G43" s="338"/>
      <c r="H43" s="338"/>
      <c r="I43" s="302"/>
      <c r="J43" s="299"/>
      <c r="K43" s="338"/>
      <c r="L43" s="338"/>
      <c r="M43" s="302"/>
      <c r="N43" s="299"/>
      <c r="O43" s="338"/>
      <c r="P43" s="338"/>
      <c r="Q43" s="302"/>
      <c r="R43" s="299"/>
      <c r="S43" s="338"/>
      <c r="T43" s="338"/>
      <c r="U43" s="302"/>
      <c r="V43" s="299"/>
      <c r="W43" s="338"/>
      <c r="X43" s="338"/>
      <c r="Y43" s="302"/>
      <c r="Z43" s="299"/>
      <c r="AA43" s="338"/>
      <c r="AB43" s="338"/>
      <c r="AC43" s="338"/>
      <c r="AD43" s="338"/>
      <c r="AE43" s="338"/>
      <c r="AF43" s="338"/>
      <c r="AG43" s="338"/>
      <c r="AH43" s="569"/>
      <c r="AI43" s="567"/>
      <c r="AJ43" s="567"/>
      <c r="AK43" s="567"/>
      <c r="AL43" s="567"/>
      <c r="AM43" s="567"/>
      <c r="AN43" s="568"/>
      <c r="AO43" s="568"/>
      <c r="AP43" s="568"/>
      <c r="AQ43" s="297"/>
      <c r="AR43" s="301"/>
      <c r="AS43" s="298"/>
      <c r="AT43" s="384" t="str">
        <f t="shared" si="0"/>
        <v/>
      </c>
      <c r="AU43" s="386"/>
      <c r="AV43" s="386"/>
      <c r="AW43" s="385"/>
      <c r="AX43" s="384"/>
      <c r="AY43" s="386"/>
      <c r="AZ43" s="385"/>
      <c r="BA43" s="384"/>
      <c r="BB43" s="386"/>
      <c r="BC43" s="385"/>
      <c r="BD43" s="543" t="str">
        <f t="shared" si="1"/>
        <v/>
      </c>
      <c r="BE43" s="544"/>
      <c r="BF43" s="544"/>
      <c r="BG43" s="545"/>
      <c r="BH43" s="301"/>
      <c r="BI43" s="301"/>
      <c r="BJ43" s="298"/>
      <c r="BK43" s="517"/>
      <c r="BL43" s="518"/>
      <c r="BM43" s="519"/>
      <c r="BN43" s="384" t="str">
        <f t="shared" si="2"/>
        <v/>
      </c>
      <c r="BO43" s="386"/>
      <c r="BP43" s="386"/>
      <c r="BQ43" s="386"/>
      <c r="BR43" s="481" t="str">
        <f t="shared" si="3"/>
        <v/>
      </c>
      <c r="BS43" s="482"/>
      <c r="BT43" s="482"/>
      <c r="BU43" s="483"/>
      <c r="BV43" s="384" t="str">
        <f>P2B!$BX42</f>
        <v/>
      </c>
      <c r="BW43" s="386"/>
      <c r="BX43" s="385"/>
      <c r="BY43" s="118" t="str">
        <f>P2B!$BY42</f>
        <v/>
      </c>
      <c r="BZ43" s="118" t="str">
        <f>P2B!$BZ42</f>
        <v/>
      </c>
      <c r="CA43" s="118" t="str">
        <f>P2B!$CA42</f>
        <v/>
      </c>
    </row>
    <row r="44" spans="1:79">
      <c r="A44" s="107">
        <v>35</v>
      </c>
      <c r="B44" s="253" t="str">
        <f>IF('2_F'!$B43="","",'2_F'!$B43)</f>
        <v/>
      </c>
      <c r="C44" s="254"/>
      <c r="D44" s="255"/>
      <c r="E44" s="111" t="str">
        <f>IF('2_B'!$E43="","",'2_B'!$E43)</f>
        <v/>
      </c>
      <c r="F44" s="582"/>
      <c r="G44" s="583"/>
      <c r="H44" s="583"/>
      <c r="I44" s="584"/>
      <c r="J44" s="380"/>
      <c r="K44" s="550"/>
      <c r="L44" s="550"/>
      <c r="M44" s="381"/>
      <c r="N44" s="547"/>
      <c r="O44" s="548"/>
      <c r="P44" s="548"/>
      <c r="Q44" s="549"/>
      <c r="R44" s="380"/>
      <c r="S44" s="550"/>
      <c r="T44" s="550"/>
      <c r="U44" s="381"/>
      <c r="V44" s="552"/>
      <c r="W44" s="553"/>
      <c r="X44" s="553"/>
      <c r="Y44" s="554"/>
      <c r="Z44" s="380"/>
      <c r="AA44" s="550"/>
      <c r="AB44" s="550"/>
      <c r="AC44" s="550"/>
      <c r="AD44" s="550"/>
      <c r="AE44" s="550"/>
      <c r="AF44" s="550"/>
      <c r="AG44" s="550"/>
      <c r="AH44" s="535"/>
      <c r="AI44" s="536"/>
      <c r="AJ44" s="536"/>
      <c r="AK44" s="537"/>
      <c r="AL44" s="537"/>
      <c r="AM44" s="537"/>
      <c r="AN44" s="538"/>
      <c r="AO44" s="538"/>
      <c r="AP44" s="538"/>
      <c r="AQ44" s="406"/>
      <c r="AR44" s="407"/>
      <c r="AS44" s="408"/>
      <c r="AT44" s="532" t="str">
        <f t="shared" si="0"/>
        <v/>
      </c>
      <c r="AU44" s="533"/>
      <c r="AV44" s="533"/>
      <c r="AW44" s="534"/>
      <c r="AX44" s="392"/>
      <c r="AY44" s="393"/>
      <c r="AZ44" s="394"/>
      <c r="BA44" s="400"/>
      <c r="BB44" s="401"/>
      <c r="BC44" s="402"/>
      <c r="BD44" s="570" t="str">
        <f t="shared" si="1"/>
        <v/>
      </c>
      <c r="BE44" s="571"/>
      <c r="BF44" s="571"/>
      <c r="BG44" s="572"/>
      <c r="BH44" s="520"/>
      <c r="BI44" s="520"/>
      <c r="BJ44" s="287"/>
      <c r="BK44" s="505"/>
      <c r="BL44" s="506"/>
      <c r="BM44" s="507"/>
      <c r="BN44" s="392" t="str">
        <f t="shared" si="2"/>
        <v/>
      </c>
      <c r="BO44" s="393"/>
      <c r="BP44" s="393"/>
      <c r="BQ44" s="393"/>
      <c r="BR44" s="484" t="str">
        <f t="shared" si="3"/>
        <v/>
      </c>
      <c r="BS44" s="485"/>
      <c r="BT44" s="485"/>
      <c r="BU44" s="486"/>
      <c r="BV44" s="487" t="str">
        <f>P2B!$BX43</f>
        <v/>
      </c>
      <c r="BW44" s="488"/>
      <c r="BX44" s="489"/>
      <c r="BY44" s="184" t="str">
        <f>P2B!$BY43</f>
        <v/>
      </c>
      <c r="BZ44" s="182" t="str">
        <f>P2B!$BZ43</f>
        <v/>
      </c>
      <c r="CA44" s="180" t="str">
        <f>P2B!$CA43</f>
        <v/>
      </c>
    </row>
    <row r="45" spans="1:79">
      <c r="A45" s="106">
        <v>36</v>
      </c>
      <c r="B45" s="250" t="str">
        <f>IF('2_F'!$B44="","",'2_F'!$B44)</f>
        <v/>
      </c>
      <c r="C45" s="251"/>
      <c r="D45" s="252"/>
      <c r="E45" s="110" t="str">
        <f>IF('2_B'!$E44="","",'2_B'!$E44)</f>
        <v/>
      </c>
      <c r="F45" s="299"/>
      <c r="G45" s="338"/>
      <c r="H45" s="338"/>
      <c r="I45" s="302"/>
      <c r="J45" s="299"/>
      <c r="K45" s="338"/>
      <c r="L45" s="338"/>
      <c r="M45" s="302"/>
      <c r="N45" s="299"/>
      <c r="O45" s="338"/>
      <c r="P45" s="338"/>
      <c r="Q45" s="302"/>
      <c r="R45" s="299"/>
      <c r="S45" s="338"/>
      <c r="T45" s="338"/>
      <c r="U45" s="302"/>
      <c r="V45" s="299"/>
      <c r="W45" s="338"/>
      <c r="X45" s="338"/>
      <c r="Y45" s="302"/>
      <c r="Z45" s="299"/>
      <c r="AA45" s="338"/>
      <c r="AB45" s="338"/>
      <c r="AC45" s="338"/>
      <c r="AD45" s="338"/>
      <c r="AE45" s="338"/>
      <c r="AF45" s="338"/>
      <c r="AG45" s="338"/>
      <c r="AH45" s="569"/>
      <c r="AI45" s="567"/>
      <c r="AJ45" s="567"/>
      <c r="AK45" s="567"/>
      <c r="AL45" s="567"/>
      <c r="AM45" s="567"/>
      <c r="AN45" s="568"/>
      <c r="AO45" s="568"/>
      <c r="AP45" s="568"/>
      <c r="AQ45" s="297"/>
      <c r="AR45" s="301"/>
      <c r="AS45" s="298"/>
      <c r="AT45" s="384" t="str">
        <f t="shared" si="0"/>
        <v/>
      </c>
      <c r="AU45" s="386"/>
      <c r="AV45" s="386"/>
      <c r="AW45" s="385"/>
      <c r="AX45" s="384"/>
      <c r="AY45" s="386"/>
      <c r="AZ45" s="385"/>
      <c r="BA45" s="384"/>
      <c r="BB45" s="386"/>
      <c r="BC45" s="385"/>
      <c r="BD45" s="543" t="str">
        <f t="shared" si="1"/>
        <v/>
      </c>
      <c r="BE45" s="544"/>
      <c r="BF45" s="544"/>
      <c r="BG45" s="545"/>
      <c r="BH45" s="301"/>
      <c r="BI45" s="301"/>
      <c r="BJ45" s="298"/>
      <c r="BK45" s="517"/>
      <c r="BL45" s="518"/>
      <c r="BM45" s="519"/>
      <c r="BN45" s="384" t="str">
        <f t="shared" si="2"/>
        <v/>
      </c>
      <c r="BO45" s="386"/>
      <c r="BP45" s="386"/>
      <c r="BQ45" s="386"/>
      <c r="BR45" s="481" t="str">
        <f t="shared" si="3"/>
        <v/>
      </c>
      <c r="BS45" s="482"/>
      <c r="BT45" s="482"/>
      <c r="BU45" s="483"/>
      <c r="BV45" s="384" t="str">
        <f>P2B!$BX44</f>
        <v/>
      </c>
      <c r="BW45" s="386"/>
      <c r="BX45" s="385"/>
      <c r="BY45" s="118" t="str">
        <f>P2B!$BY44</f>
        <v/>
      </c>
      <c r="BZ45" s="118" t="str">
        <f>P2B!$BZ44</f>
        <v/>
      </c>
      <c r="CA45" s="118" t="str">
        <f>P2B!$CA44</f>
        <v/>
      </c>
    </row>
    <row r="46" spans="1:79">
      <c r="A46" s="107">
        <v>37</v>
      </c>
      <c r="B46" s="253" t="str">
        <f>IF('2_F'!$B45="","",'2_F'!$B45)</f>
        <v/>
      </c>
      <c r="C46" s="254"/>
      <c r="D46" s="255"/>
      <c r="E46" s="111" t="str">
        <f>IF('2_B'!$E45="","",'2_B'!$E45)</f>
        <v/>
      </c>
      <c r="F46" s="582"/>
      <c r="G46" s="583"/>
      <c r="H46" s="583"/>
      <c r="I46" s="584"/>
      <c r="J46" s="380"/>
      <c r="K46" s="550"/>
      <c r="L46" s="550"/>
      <c r="M46" s="381"/>
      <c r="N46" s="547"/>
      <c r="O46" s="548"/>
      <c r="P46" s="548"/>
      <c r="Q46" s="549"/>
      <c r="R46" s="380"/>
      <c r="S46" s="550"/>
      <c r="T46" s="550"/>
      <c r="U46" s="381"/>
      <c r="V46" s="552"/>
      <c r="W46" s="553"/>
      <c r="X46" s="553"/>
      <c r="Y46" s="554"/>
      <c r="Z46" s="380"/>
      <c r="AA46" s="550"/>
      <c r="AB46" s="550"/>
      <c r="AC46" s="550"/>
      <c r="AD46" s="550"/>
      <c r="AE46" s="550"/>
      <c r="AF46" s="550"/>
      <c r="AG46" s="550"/>
      <c r="AH46" s="535"/>
      <c r="AI46" s="536"/>
      <c r="AJ46" s="536"/>
      <c r="AK46" s="537"/>
      <c r="AL46" s="537"/>
      <c r="AM46" s="537"/>
      <c r="AN46" s="538"/>
      <c r="AO46" s="538"/>
      <c r="AP46" s="538"/>
      <c r="AQ46" s="406"/>
      <c r="AR46" s="407"/>
      <c r="AS46" s="408"/>
      <c r="AT46" s="532" t="str">
        <f t="shared" si="0"/>
        <v/>
      </c>
      <c r="AU46" s="533"/>
      <c r="AV46" s="533"/>
      <c r="AW46" s="534"/>
      <c r="AX46" s="392"/>
      <c r="AY46" s="393"/>
      <c r="AZ46" s="394"/>
      <c r="BA46" s="400"/>
      <c r="BB46" s="401"/>
      <c r="BC46" s="402"/>
      <c r="BD46" s="570" t="str">
        <f t="shared" si="1"/>
        <v/>
      </c>
      <c r="BE46" s="571"/>
      <c r="BF46" s="571"/>
      <c r="BG46" s="572"/>
      <c r="BH46" s="520"/>
      <c r="BI46" s="520"/>
      <c r="BJ46" s="287"/>
      <c r="BK46" s="505"/>
      <c r="BL46" s="506"/>
      <c r="BM46" s="507"/>
      <c r="BN46" s="392" t="str">
        <f t="shared" si="2"/>
        <v/>
      </c>
      <c r="BO46" s="393"/>
      <c r="BP46" s="393"/>
      <c r="BQ46" s="393"/>
      <c r="BR46" s="484" t="str">
        <f t="shared" si="3"/>
        <v/>
      </c>
      <c r="BS46" s="485"/>
      <c r="BT46" s="485"/>
      <c r="BU46" s="486"/>
      <c r="BV46" s="487" t="str">
        <f>P2B!$BX45</f>
        <v/>
      </c>
      <c r="BW46" s="488"/>
      <c r="BX46" s="489"/>
      <c r="BY46" s="184" t="str">
        <f>P2B!$BY45</f>
        <v/>
      </c>
      <c r="BZ46" s="182" t="str">
        <f>P2B!$BZ45</f>
        <v/>
      </c>
      <c r="CA46" s="180" t="str">
        <f>P2B!$CA45</f>
        <v/>
      </c>
    </row>
    <row r="47" spans="1:79">
      <c r="A47" s="106">
        <v>38</v>
      </c>
      <c r="B47" s="250" t="str">
        <f>IF('2_F'!$B46="","",'2_F'!$B46)</f>
        <v/>
      </c>
      <c r="C47" s="251"/>
      <c r="D47" s="252"/>
      <c r="E47" s="110" t="str">
        <f>IF('2_B'!$E46="","",'2_B'!$E46)</f>
        <v/>
      </c>
      <c r="F47" s="299"/>
      <c r="G47" s="338"/>
      <c r="H47" s="338"/>
      <c r="I47" s="302"/>
      <c r="J47" s="299"/>
      <c r="K47" s="338"/>
      <c r="L47" s="338"/>
      <c r="M47" s="302"/>
      <c r="N47" s="299"/>
      <c r="O47" s="338"/>
      <c r="P47" s="338"/>
      <c r="Q47" s="302"/>
      <c r="R47" s="299"/>
      <c r="S47" s="338"/>
      <c r="T47" s="338"/>
      <c r="U47" s="302"/>
      <c r="V47" s="299"/>
      <c r="W47" s="338"/>
      <c r="X47" s="338"/>
      <c r="Y47" s="302"/>
      <c r="Z47" s="299"/>
      <c r="AA47" s="338"/>
      <c r="AB47" s="338"/>
      <c r="AC47" s="338"/>
      <c r="AD47" s="338"/>
      <c r="AE47" s="338"/>
      <c r="AF47" s="338"/>
      <c r="AG47" s="338"/>
      <c r="AH47" s="569"/>
      <c r="AI47" s="567"/>
      <c r="AJ47" s="567"/>
      <c r="AK47" s="567"/>
      <c r="AL47" s="567"/>
      <c r="AM47" s="567"/>
      <c r="AN47" s="568"/>
      <c r="AO47" s="568"/>
      <c r="AP47" s="568"/>
      <c r="AQ47" s="297"/>
      <c r="AR47" s="301"/>
      <c r="AS47" s="298"/>
      <c r="AT47" s="384" t="str">
        <f t="shared" si="0"/>
        <v/>
      </c>
      <c r="AU47" s="386"/>
      <c r="AV47" s="386"/>
      <c r="AW47" s="385"/>
      <c r="AX47" s="384"/>
      <c r="AY47" s="386"/>
      <c r="AZ47" s="385"/>
      <c r="BA47" s="384"/>
      <c r="BB47" s="386"/>
      <c r="BC47" s="385"/>
      <c r="BD47" s="543" t="str">
        <f t="shared" si="1"/>
        <v/>
      </c>
      <c r="BE47" s="544"/>
      <c r="BF47" s="544"/>
      <c r="BG47" s="545"/>
      <c r="BH47" s="301"/>
      <c r="BI47" s="301"/>
      <c r="BJ47" s="298"/>
      <c r="BK47" s="517"/>
      <c r="BL47" s="518"/>
      <c r="BM47" s="519"/>
      <c r="BN47" s="384" t="str">
        <f t="shared" si="2"/>
        <v/>
      </c>
      <c r="BO47" s="386"/>
      <c r="BP47" s="386"/>
      <c r="BQ47" s="386"/>
      <c r="BR47" s="481" t="str">
        <f t="shared" si="3"/>
        <v/>
      </c>
      <c r="BS47" s="482"/>
      <c r="BT47" s="482"/>
      <c r="BU47" s="483"/>
      <c r="BV47" s="384" t="str">
        <f>P2B!$BX46</f>
        <v/>
      </c>
      <c r="BW47" s="386"/>
      <c r="BX47" s="385"/>
      <c r="BY47" s="118" t="str">
        <f>P2B!$BY46</f>
        <v/>
      </c>
      <c r="BZ47" s="118" t="str">
        <f>P2B!$BZ46</f>
        <v/>
      </c>
      <c r="CA47" s="118" t="str">
        <f>P2B!$CA46</f>
        <v/>
      </c>
    </row>
    <row r="48" spans="1:79">
      <c r="A48" s="107">
        <v>39</v>
      </c>
      <c r="B48" s="253" t="str">
        <f>IF('2_F'!$B47="","",'2_F'!$B47)</f>
        <v/>
      </c>
      <c r="C48" s="254"/>
      <c r="D48" s="255"/>
      <c r="E48" s="111" t="str">
        <f>IF('2_B'!$E47="","",'2_B'!$E47)</f>
        <v/>
      </c>
      <c r="F48" s="582"/>
      <c r="G48" s="583"/>
      <c r="H48" s="583"/>
      <c r="I48" s="584"/>
      <c r="J48" s="380"/>
      <c r="K48" s="550"/>
      <c r="L48" s="550"/>
      <c r="M48" s="381"/>
      <c r="N48" s="547"/>
      <c r="O48" s="548"/>
      <c r="P48" s="548"/>
      <c r="Q48" s="549"/>
      <c r="R48" s="380"/>
      <c r="S48" s="550"/>
      <c r="T48" s="550"/>
      <c r="U48" s="381"/>
      <c r="V48" s="552"/>
      <c r="W48" s="553"/>
      <c r="X48" s="553"/>
      <c r="Y48" s="554"/>
      <c r="Z48" s="380"/>
      <c r="AA48" s="550"/>
      <c r="AB48" s="550"/>
      <c r="AC48" s="550"/>
      <c r="AD48" s="550"/>
      <c r="AE48" s="550"/>
      <c r="AF48" s="550"/>
      <c r="AG48" s="550"/>
      <c r="AH48" s="535"/>
      <c r="AI48" s="536"/>
      <c r="AJ48" s="536"/>
      <c r="AK48" s="537"/>
      <c r="AL48" s="537"/>
      <c r="AM48" s="537"/>
      <c r="AN48" s="538"/>
      <c r="AO48" s="538"/>
      <c r="AP48" s="538"/>
      <c r="AQ48" s="406"/>
      <c r="AR48" s="407"/>
      <c r="AS48" s="408"/>
      <c r="AT48" s="532" t="str">
        <f t="shared" si="0"/>
        <v/>
      </c>
      <c r="AU48" s="533"/>
      <c r="AV48" s="533"/>
      <c r="AW48" s="534"/>
      <c r="AX48" s="392"/>
      <c r="AY48" s="393"/>
      <c r="AZ48" s="394"/>
      <c r="BA48" s="400"/>
      <c r="BB48" s="401"/>
      <c r="BC48" s="402"/>
      <c r="BD48" s="570" t="str">
        <f t="shared" si="1"/>
        <v/>
      </c>
      <c r="BE48" s="571"/>
      <c r="BF48" s="571"/>
      <c r="BG48" s="572"/>
      <c r="BH48" s="520"/>
      <c r="BI48" s="520"/>
      <c r="BJ48" s="287"/>
      <c r="BK48" s="505"/>
      <c r="BL48" s="506"/>
      <c r="BM48" s="507"/>
      <c r="BN48" s="392" t="str">
        <f t="shared" si="2"/>
        <v/>
      </c>
      <c r="BO48" s="393"/>
      <c r="BP48" s="393"/>
      <c r="BQ48" s="393"/>
      <c r="BR48" s="484" t="str">
        <f t="shared" si="3"/>
        <v/>
      </c>
      <c r="BS48" s="485"/>
      <c r="BT48" s="485"/>
      <c r="BU48" s="486"/>
      <c r="BV48" s="487" t="str">
        <f>P2B!$BX47</f>
        <v/>
      </c>
      <c r="BW48" s="488"/>
      <c r="BX48" s="489"/>
      <c r="BY48" s="184" t="str">
        <f>P2B!$BY47</f>
        <v/>
      </c>
      <c r="BZ48" s="182" t="str">
        <f>P2B!$BZ47</f>
        <v/>
      </c>
      <c r="CA48" s="180" t="str">
        <f>P2B!$CA47</f>
        <v/>
      </c>
    </row>
    <row r="49" spans="1:79">
      <c r="A49" s="106">
        <v>40</v>
      </c>
      <c r="B49" s="250" t="str">
        <f>IF('2_F'!$B48="","",'2_F'!$B48)</f>
        <v/>
      </c>
      <c r="C49" s="251"/>
      <c r="D49" s="252"/>
      <c r="E49" s="110" t="str">
        <f>IF('2_B'!$E48="","",'2_B'!$E48)</f>
        <v/>
      </c>
      <c r="F49" s="299"/>
      <c r="G49" s="338"/>
      <c r="H49" s="338"/>
      <c r="I49" s="302"/>
      <c r="J49" s="299"/>
      <c r="K49" s="338"/>
      <c r="L49" s="338"/>
      <c r="M49" s="302"/>
      <c r="N49" s="299"/>
      <c r="O49" s="338"/>
      <c r="P49" s="338"/>
      <c r="Q49" s="302"/>
      <c r="R49" s="299"/>
      <c r="S49" s="338"/>
      <c r="T49" s="338"/>
      <c r="U49" s="302"/>
      <c r="V49" s="299"/>
      <c r="W49" s="338"/>
      <c r="X49" s="338"/>
      <c r="Y49" s="302"/>
      <c r="Z49" s="299"/>
      <c r="AA49" s="338"/>
      <c r="AB49" s="338"/>
      <c r="AC49" s="338"/>
      <c r="AD49" s="338"/>
      <c r="AE49" s="338"/>
      <c r="AF49" s="338"/>
      <c r="AG49" s="338"/>
      <c r="AH49" s="569"/>
      <c r="AI49" s="567"/>
      <c r="AJ49" s="567"/>
      <c r="AK49" s="567"/>
      <c r="AL49" s="567"/>
      <c r="AM49" s="567"/>
      <c r="AN49" s="568"/>
      <c r="AO49" s="568"/>
      <c r="AP49" s="568"/>
      <c r="AQ49" s="297"/>
      <c r="AR49" s="301"/>
      <c r="AS49" s="298"/>
      <c r="AT49" s="384" t="str">
        <f t="shared" si="0"/>
        <v/>
      </c>
      <c r="AU49" s="386"/>
      <c r="AV49" s="386"/>
      <c r="AW49" s="385"/>
      <c r="AX49" s="384"/>
      <c r="AY49" s="386"/>
      <c r="AZ49" s="385"/>
      <c r="BA49" s="384"/>
      <c r="BB49" s="386"/>
      <c r="BC49" s="385"/>
      <c r="BD49" s="543" t="str">
        <f t="shared" si="1"/>
        <v/>
      </c>
      <c r="BE49" s="544"/>
      <c r="BF49" s="544"/>
      <c r="BG49" s="545"/>
      <c r="BH49" s="301"/>
      <c r="BI49" s="301"/>
      <c r="BJ49" s="298"/>
      <c r="BK49" s="517"/>
      <c r="BL49" s="518"/>
      <c r="BM49" s="519"/>
      <c r="BN49" s="384" t="str">
        <f t="shared" si="2"/>
        <v/>
      </c>
      <c r="BO49" s="386"/>
      <c r="BP49" s="386"/>
      <c r="BQ49" s="386"/>
      <c r="BR49" s="481" t="str">
        <f t="shared" si="3"/>
        <v/>
      </c>
      <c r="BS49" s="482"/>
      <c r="BT49" s="482"/>
      <c r="BU49" s="483"/>
      <c r="BV49" s="384" t="str">
        <f>P2B!$BX48</f>
        <v/>
      </c>
      <c r="BW49" s="386"/>
      <c r="BX49" s="385"/>
      <c r="BY49" s="118" t="str">
        <f>P2B!$BY48</f>
        <v/>
      </c>
      <c r="BZ49" s="118" t="str">
        <f>P2B!$BZ48</f>
        <v/>
      </c>
      <c r="CA49" s="118" t="str">
        <f>P2B!$CA48</f>
        <v/>
      </c>
    </row>
    <row r="50" spans="1:79">
      <c r="A50" s="107">
        <v>41</v>
      </c>
      <c r="B50" s="253" t="str">
        <f>IF('2_F'!$B49="","",'2_F'!$B49)</f>
        <v/>
      </c>
      <c r="C50" s="254"/>
      <c r="D50" s="255"/>
      <c r="E50" s="111" t="str">
        <f>IF('2_B'!$E49="","",'2_B'!$E49)</f>
        <v/>
      </c>
      <c r="F50" s="582"/>
      <c r="G50" s="583"/>
      <c r="H50" s="583"/>
      <c r="I50" s="584"/>
      <c r="J50" s="380"/>
      <c r="K50" s="550"/>
      <c r="L50" s="550"/>
      <c r="M50" s="381"/>
      <c r="N50" s="547"/>
      <c r="O50" s="548"/>
      <c r="P50" s="548"/>
      <c r="Q50" s="549"/>
      <c r="R50" s="380"/>
      <c r="S50" s="550"/>
      <c r="T50" s="550"/>
      <c r="U50" s="381"/>
      <c r="V50" s="552"/>
      <c r="W50" s="553"/>
      <c r="X50" s="553"/>
      <c r="Y50" s="554"/>
      <c r="Z50" s="380"/>
      <c r="AA50" s="550"/>
      <c r="AB50" s="550"/>
      <c r="AC50" s="550"/>
      <c r="AD50" s="550"/>
      <c r="AE50" s="550"/>
      <c r="AF50" s="550"/>
      <c r="AG50" s="550"/>
      <c r="AH50" s="535"/>
      <c r="AI50" s="536"/>
      <c r="AJ50" s="536"/>
      <c r="AK50" s="537"/>
      <c r="AL50" s="537"/>
      <c r="AM50" s="537"/>
      <c r="AN50" s="538"/>
      <c r="AO50" s="538"/>
      <c r="AP50" s="538"/>
      <c r="AQ50" s="406"/>
      <c r="AR50" s="407"/>
      <c r="AS50" s="408"/>
      <c r="AT50" s="532" t="str">
        <f t="shared" si="0"/>
        <v/>
      </c>
      <c r="AU50" s="533"/>
      <c r="AV50" s="533"/>
      <c r="AW50" s="534"/>
      <c r="AX50" s="392"/>
      <c r="AY50" s="393"/>
      <c r="AZ50" s="394"/>
      <c r="BA50" s="400"/>
      <c r="BB50" s="401"/>
      <c r="BC50" s="402"/>
      <c r="BD50" s="570" t="str">
        <f t="shared" si="1"/>
        <v/>
      </c>
      <c r="BE50" s="571"/>
      <c r="BF50" s="571"/>
      <c r="BG50" s="572"/>
      <c r="BH50" s="520"/>
      <c r="BI50" s="520"/>
      <c r="BJ50" s="287"/>
      <c r="BK50" s="505"/>
      <c r="BL50" s="506"/>
      <c r="BM50" s="507"/>
      <c r="BN50" s="392" t="str">
        <f t="shared" si="2"/>
        <v/>
      </c>
      <c r="BO50" s="393"/>
      <c r="BP50" s="393"/>
      <c r="BQ50" s="393"/>
      <c r="BR50" s="484" t="str">
        <f t="shared" si="3"/>
        <v/>
      </c>
      <c r="BS50" s="485"/>
      <c r="BT50" s="485"/>
      <c r="BU50" s="486"/>
      <c r="BV50" s="487" t="str">
        <f>P2B!$BX49</f>
        <v/>
      </c>
      <c r="BW50" s="488"/>
      <c r="BX50" s="489"/>
      <c r="BY50" s="184" t="str">
        <f>P2B!$BY49</f>
        <v/>
      </c>
      <c r="BZ50" s="182" t="str">
        <f>P2B!$BZ49</f>
        <v/>
      </c>
      <c r="CA50" s="180" t="str">
        <f>P2B!$CA49</f>
        <v/>
      </c>
    </row>
    <row r="51" spans="1:79">
      <c r="A51" s="106">
        <v>42</v>
      </c>
      <c r="B51" s="250" t="str">
        <f>IF('2_F'!$B50="","",'2_F'!$B50)</f>
        <v/>
      </c>
      <c r="C51" s="251"/>
      <c r="D51" s="252"/>
      <c r="E51" s="110" t="str">
        <f>IF('2_B'!$E50="","",'2_B'!$E50)</f>
        <v/>
      </c>
      <c r="F51" s="299"/>
      <c r="G51" s="338"/>
      <c r="H51" s="338"/>
      <c r="I51" s="302"/>
      <c r="J51" s="299"/>
      <c r="K51" s="338"/>
      <c r="L51" s="338"/>
      <c r="M51" s="302"/>
      <c r="N51" s="299"/>
      <c r="O51" s="338"/>
      <c r="P51" s="338"/>
      <c r="Q51" s="302"/>
      <c r="R51" s="299"/>
      <c r="S51" s="338"/>
      <c r="T51" s="338"/>
      <c r="U51" s="302"/>
      <c r="V51" s="299"/>
      <c r="W51" s="338"/>
      <c r="X51" s="338"/>
      <c r="Y51" s="302"/>
      <c r="Z51" s="299"/>
      <c r="AA51" s="338"/>
      <c r="AB51" s="338"/>
      <c r="AC51" s="338"/>
      <c r="AD51" s="338"/>
      <c r="AE51" s="338"/>
      <c r="AF51" s="338"/>
      <c r="AG51" s="338"/>
      <c r="AH51" s="569"/>
      <c r="AI51" s="567"/>
      <c r="AJ51" s="567"/>
      <c r="AK51" s="567"/>
      <c r="AL51" s="567"/>
      <c r="AM51" s="567"/>
      <c r="AN51" s="568"/>
      <c r="AO51" s="568"/>
      <c r="AP51" s="568"/>
      <c r="AQ51" s="297"/>
      <c r="AR51" s="301"/>
      <c r="AS51" s="298"/>
      <c r="AT51" s="384" t="str">
        <f t="shared" si="0"/>
        <v/>
      </c>
      <c r="AU51" s="386"/>
      <c r="AV51" s="386"/>
      <c r="AW51" s="385"/>
      <c r="AX51" s="384"/>
      <c r="AY51" s="386"/>
      <c r="AZ51" s="385"/>
      <c r="BA51" s="384"/>
      <c r="BB51" s="386"/>
      <c r="BC51" s="385"/>
      <c r="BD51" s="543" t="str">
        <f t="shared" si="1"/>
        <v/>
      </c>
      <c r="BE51" s="544"/>
      <c r="BF51" s="544"/>
      <c r="BG51" s="545"/>
      <c r="BH51" s="301"/>
      <c r="BI51" s="301"/>
      <c r="BJ51" s="298"/>
      <c r="BK51" s="517"/>
      <c r="BL51" s="518"/>
      <c r="BM51" s="519"/>
      <c r="BN51" s="384" t="str">
        <f t="shared" si="2"/>
        <v/>
      </c>
      <c r="BO51" s="386"/>
      <c r="BP51" s="386"/>
      <c r="BQ51" s="386"/>
      <c r="BR51" s="481" t="str">
        <f t="shared" si="3"/>
        <v/>
      </c>
      <c r="BS51" s="482"/>
      <c r="BT51" s="482"/>
      <c r="BU51" s="483"/>
      <c r="BV51" s="384" t="str">
        <f>P2B!$BX50</f>
        <v/>
      </c>
      <c r="BW51" s="386"/>
      <c r="BX51" s="385"/>
      <c r="BY51" s="118" t="str">
        <f>P2B!$BY50</f>
        <v/>
      </c>
      <c r="BZ51" s="118" t="str">
        <f>P2B!$BZ50</f>
        <v/>
      </c>
      <c r="CA51" s="118" t="str">
        <f>P2B!$CA50</f>
        <v/>
      </c>
    </row>
    <row r="52" spans="1:79">
      <c r="A52" s="107">
        <v>43</v>
      </c>
      <c r="B52" s="253" t="str">
        <f>IF('2_F'!$B51="","",'2_F'!$B51)</f>
        <v/>
      </c>
      <c r="C52" s="254"/>
      <c r="D52" s="255"/>
      <c r="E52" s="111" t="str">
        <f>IF('2_B'!$E51="","",'2_B'!$E51)</f>
        <v/>
      </c>
      <c r="F52" s="582"/>
      <c r="G52" s="583"/>
      <c r="H52" s="583"/>
      <c r="I52" s="584"/>
      <c r="J52" s="380"/>
      <c r="K52" s="550"/>
      <c r="L52" s="550"/>
      <c r="M52" s="381"/>
      <c r="N52" s="547"/>
      <c r="O52" s="548"/>
      <c r="P52" s="548"/>
      <c r="Q52" s="549"/>
      <c r="R52" s="380"/>
      <c r="S52" s="550"/>
      <c r="T52" s="550"/>
      <c r="U52" s="381"/>
      <c r="V52" s="552"/>
      <c r="W52" s="553"/>
      <c r="X52" s="553"/>
      <c r="Y52" s="554"/>
      <c r="Z52" s="380"/>
      <c r="AA52" s="550"/>
      <c r="AB52" s="550"/>
      <c r="AC52" s="550"/>
      <c r="AD52" s="550"/>
      <c r="AE52" s="550"/>
      <c r="AF52" s="550"/>
      <c r="AG52" s="550"/>
      <c r="AH52" s="535"/>
      <c r="AI52" s="536"/>
      <c r="AJ52" s="536"/>
      <c r="AK52" s="537"/>
      <c r="AL52" s="537"/>
      <c r="AM52" s="537"/>
      <c r="AN52" s="538"/>
      <c r="AO52" s="538"/>
      <c r="AP52" s="538"/>
      <c r="AQ52" s="406"/>
      <c r="AR52" s="407"/>
      <c r="AS52" s="408"/>
      <c r="AT52" s="532" t="str">
        <f t="shared" si="0"/>
        <v/>
      </c>
      <c r="AU52" s="533"/>
      <c r="AV52" s="533"/>
      <c r="AW52" s="534"/>
      <c r="AX52" s="392"/>
      <c r="AY52" s="393"/>
      <c r="AZ52" s="394"/>
      <c r="BA52" s="400"/>
      <c r="BB52" s="401"/>
      <c r="BC52" s="402"/>
      <c r="BD52" s="570" t="str">
        <f t="shared" si="1"/>
        <v/>
      </c>
      <c r="BE52" s="571"/>
      <c r="BF52" s="571"/>
      <c r="BG52" s="572"/>
      <c r="BH52" s="520"/>
      <c r="BI52" s="520"/>
      <c r="BJ52" s="287"/>
      <c r="BK52" s="505"/>
      <c r="BL52" s="506"/>
      <c r="BM52" s="507"/>
      <c r="BN52" s="392" t="str">
        <f t="shared" si="2"/>
        <v/>
      </c>
      <c r="BO52" s="393"/>
      <c r="BP52" s="393"/>
      <c r="BQ52" s="393"/>
      <c r="BR52" s="484" t="str">
        <f t="shared" si="3"/>
        <v/>
      </c>
      <c r="BS52" s="485"/>
      <c r="BT52" s="485"/>
      <c r="BU52" s="486"/>
      <c r="BV52" s="487" t="str">
        <f>P2B!$BX51</f>
        <v/>
      </c>
      <c r="BW52" s="488"/>
      <c r="BX52" s="489"/>
      <c r="BY52" s="184" t="str">
        <f>P2B!$BY51</f>
        <v/>
      </c>
      <c r="BZ52" s="182" t="str">
        <f>P2B!$BZ51</f>
        <v/>
      </c>
      <c r="CA52" s="180" t="str">
        <f>P2B!$CA51</f>
        <v/>
      </c>
    </row>
    <row r="53" spans="1:79">
      <c r="A53" s="106">
        <v>44</v>
      </c>
      <c r="B53" s="250" t="str">
        <f>IF('2_F'!$B52="","",'2_F'!$B52)</f>
        <v/>
      </c>
      <c r="C53" s="251"/>
      <c r="D53" s="252"/>
      <c r="E53" s="110" t="str">
        <f>IF('2_B'!$E52="","",'2_B'!$E52)</f>
        <v/>
      </c>
      <c r="F53" s="299"/>
      <c r="G53" s="338"/>
      <c r="H53" s="338"/>
      <c r="I53" s="302"/>
      <c r="J53" s="299"/>
      <c r="K53" s="338"/>
      <c r="L53" s="338"/>
      <c r="M53" s="302"/>
      <c r="N53" s="299"/>
      <c r="O53" s="338"/>
      <c r="P53" s="338"/>
      <c r="Q53" s="302"/>
      <c r="R53" s="299"/>
      <c r="S53" s="338"/>
      <c r="T53" s="338"/>
      <c r="U53" s="302"/>
      <c r="V53" s="299"/>
      <c r="W53" s="338"/>
      <c r="X53" s="338"/>
      <c r="Y53" s="302"/>
      <c r="Z53" s="299"/>
      <c r="AA53" s="338"/>
      <c r="AB53" s="338"/>
      <c r="AC53" s="338"/>
      <c r="AD53" s="338"/>
      <c r="AE53" s="338"/>
      <c r="AF53" s="338"/>
      <c r="AG53" s="338"/>
      <c r="AH53" s="569"/>
      <c r="AI53" s="567"/>
      <c r="AJ53" s="567"/>
      <c r="AK53" s="567"/>
      <c r="AL53" s="567"/>
      <c r="AM53" s="567"/>
      <c r="AN53" s="568"/>
      <c r="AO53" s="568"/>
      <c r="AP53" s="568"/>
      <c r="AQ53" s="297"/>
      <c r="AR53" s="301"/>
      <c r="AS53" s="298"/>
      <c r="AT53" s="384" t="str">
        <f t="shared" si="0"/>
        <v/>
      </c>
      <c r="AU53" s="386"/>
      <c r="AV53" s="386"/>
      <c r="AW53" s="385"/>
      <c r="AX53" s="384"/>
      <c r="AY53" s="386"/>
      <c r="AZ53" s="385"/>
      <c r="BA53" s="384"/>
      <c r="BB53" s="386"/>
      <c r="BC53" s="385"/>
      <c r="BD53" s="543" t="str">
        <f t="shared" si="1"/>
        <v/>
      </c>
      <c r="BE53" s="544"/>
      <c r="BF53" s="544"/>
      <c r="BG53" s="545"/>
      <c r="BH53" s="301"/>
      <c r="BI53" s="301"/>
      <c r="BJ53" s="298"/>
      <c r="BK53" s="517"/>
      <c r="BL53" s="518"/>
      <c r="BM53" s="519"/>
      <c r="BN53" s="384" t="str">
        <f t="shared" si="2"/>
        <v/>
      </c>
      <c r="BO53" s="386"/>
      <c r="BP53" s="386"/>
      <c r="BQ53" s="386"/>
      <c r="BR53" s="481" t="str">
        <f t="shared" si="3"/>
        <v/>
      </c>
      <c r="BS53" s="482"/>
      <c r="BT53" s="482"/>
      <c r="BU53" s="483"/>
      <c r="BV53" s="384" t="str">
        <f>P2B!$BX52</f>
        <v/>
      </c>
      <c r="BW53" s="386"/>
      <c r="BX53" s="385"/>
      <c r="BY53" s="118" t="str">
        <f>P2B!$BY52</f>
        <v/>
      </c>
      <c r="BZ53" s="118" t="str">
        <f>P2B!$BZ52</f>
        <v/>
      </c>
      <c r="CA53" s="118" t="str">
        <f>P2B!$CA52</f>
        <v/>
      </c>
    </row>
    <row r="54" spans="1:79">
      <c r="A54" s="107">
        <v>45</v>
      </c>
      <c r="B54" s="253" t="str">
        <f>IF('2_F'!$B53="","",'2_F'!$B53)</f>
        <v/>
      </c>
      <c r="C54" s="254"/>
      <c r="D54" s="255"/>
      <c r="E54" s="111" t="str">
        <f>IF('2_B'!$E53="","",'2_B'!$E53)</f>
        <v/>
      </c>
      <c r="F54" s="582"/>
      <c r="G54" s="583"/>
      <c r="H54" s="583"/>
      <c r="I54" s="584"/>
      <c r="J54" s="380"/>
      <c r="K54" s="550"/>
      <c r="L54" s="550"/>
      <c r="M54" s="381"/>
      <c r="N54" s="547"/>
      <c r="O54" s="548"/>
      <c r="P54" s="548"/>
      <c r="Q54" s="549"/>
      <c r="R54" s="380"/>
      <c r="S54" s="550"/>
      <c r="T54" s="550"/>
      <c r="U54" s="381"/>
      <c r="V54" s="552"/>
      <c r="W54" s="553"/>
      <c r="X54" s="553"/>
      <c r="Y54" s="554"/>
      <c r="Z54" s="380"/>
      <c r="AA54" s="550"/>
      <c r="AB54" s="550"/>
      <c r="AC54" s="550"/>
      <c r="AD54" s="550"/>
      <c r="AE54" s="550"/>
      <c r="AF54" s="550"/>
      <c r="AG54" s="550"/>
      <c r="AH54" s="535"/>
      <c r="AI54" s="536"/>
      <c r="AJ54" s="536"/>
      <c r="AK54" s="537"/>
      <c r="AL54" s="537"/>
      <c r="AM54" s="537"/>
      <c r="AN54" s="538"/>
      <c r="AO54" s="538"/>
      <c r="AP54" s="538"/>
      <c r="AQ54" s="406"/>
      <c r="AR54" s="407"/>
      <c r="AS54" s="408"/>
      <c r="AT54" s="532" t="str">
        <f t="shared" si="0"/>
        <v/>
      </c>
      <c r="AU54" s="533"/>
      <c r="AV54" s="533"/>
      <c r="AW54" s="534"/>
      <c r="AX54" s="392"/>
      <c r="AY54" s="393"/>
      <c r="AZ54" s="394"/>
      <c r="BA54" s="400"/>
      <c r="BB54" s="401"/>
      <c r="BC54" s="402"/>
      <c r="BD54" s="570" t="str">
        <f t="shared" si="1"/>
        <v/>
      </c>
      <c r="BE54" s="571"/>
      <c r="BF54" s="571"/>
      <c r="BG54" s="572"/>
      <c r="BH54" s="520"/>
      <c r="BI54" s="520"/>
      <c r="BJ54" s="287"/>
      <c r="BK54" s="505"/>
      <c r="BL54" s="506"/>
      <c r="BM54" s="507"/>
      <c r="BN54" s="392" t="str">
        <f t="shared" si="2"/>
        <v/>
      </c>
      <c r="BO54" s="393"/>
      <c r="BP54" s="393"/>
      <c r="BQ54" s="393"/>
      <c r="BR54" s="484" t="str">
        <f t="shared" si="3"/>
        <v/>
      </c>
      <c r="BS54" s="485"/>
      <c r="BT54" s="485"/>
      <c r="BU54" s="486"/>
      <c r="BV54" s="487" t="str">
        <f>P2B!$BX53</f>
        <v/>
      </c>
      <c r="BW54" s="488"/>
      <c r="BX54" s="489"/>
      <c r="BY54" s="184" t="str">
        <f>P2B!$BY53</f>
        <v/>
      </c>
      <c r="BZ54" s="182" t="str">
        <f>P2B!$BZ53</f>
        <v/>
      </c>
      <c r="CA54" s="180" t="str">
        <f>P2B!$CA53</f>
        <v/>
      </c>
    </row>
    <row r="55" spans="1:79">
      <c r="A55" s="106">
        <v>46</v>
      </c>
      <c r="B55" s="250" t="str">
        <f>IF('2_F'!$B54="","",'2_F'!$B54)</f>
        <v/>
      </c>
      <c r="C55" s="251"/>
      <c r="D55" s="252"/>
      <c r="E55" s="110" t="str">
        <f>IF('2_B'!$E54="","",'2_B'!$E54)</f>
        <v/>
      </c>
      <c r="F55" s="299"/>
      <c r="G55" s="338"/>
      <c r="H55" s="338"/>
      <c r="I55" s="302"/>
      <c r="J55" s="299"/>
      <c r="K55" s="338"/>
      <c r="L55" s="338"/>
      <c r="M55" s="302"/>
      <c r="N55" s="299"/>
      <c r="O55" s="338"/>
      <c r="P55" s="338"/>
      <c r="Q55" s="302"/>
      <c r="R55" s="299"/>
      <c r="S55" s="338"/>
      <c r="T55" s="338"/>
      <c r="U55" s="302"/>
      <c r="V55" s="299"/>
      <c r="W55" s="338"/>
      <c r="X55" s="338"/>
      <c r="Y55" s="302"/>
      <c r="Z55" s="299"/>
      <c r="AA55" s="338"/>
      <c r="AB55" s="338"/>
      <c r="AC55" s="338"/>
      <c r="AD55" s="338"/>
      <c r="AE55" s="338"/>
      <c r="AF55" s="338"/>
      <c r="AG55" s="338"/>
      <c r="AH55" s="569"/>
      <c r="AI55" s="567"/>
      <c r="AJ55" s="567"/>
      <c r="AK55" s="567"/>
      <c r="AL55" s="567"/>
      <c r="AM55" s="567"/>
      <c r="AN55" s="568"/>
      <c r="AO55" s="568"/>
      <c r="AP55" s="568"/>
      <c r="AQ55" s="297"/>
      <c r="AR55" s="301"/>
      <c r="AS55" s="298"/>
      <c r="AT55" s="384" t="str">
        <f t="shared" si="0"/>
        <v/>
      </c>
      <c r="AU55" s="386"/>
      <c r="AV55" s="386"/>
      <c r="AW55" s="385"/>
      <c r="AX55" s="384"/>
      <c r="AY55" s="386"/>
      <c r="AZ55" s="385"/>
      <c r="BA55" s="384"/>
      <c r="BB55" s="386"/>
      <c r="BC55" s="385"/>
      <c r="BD55" s="543" t="str">
        <f t="shared" si="1"/>
        <v/>
      </c>
      <c r="BE55" s="544"/>
      <c r="BF55" s="544"/>
      <c r="BG55" s="545"/>
      <c r="BH55" s="301"/>
      <c r="BI55" s="301"/>
      <c r="BJ55" s="298"/>
      <c r="BK55" s="517"/>
      <c r="BL55" s="518"/>
      <c r="BM55" s="519"/>
      <c r="BN55" s="384" t="str">
        <f t="shared" si="2"/>
        <v/>
      </c>
      <c r="BO55" s="386"/>
      <c r="BP55" s="386"/>
      <c r="BQ55" s="386"/>
      <c r="BR55" s="481" t="str">
        <f t="shared" si="3"/>
        <v/>
      </c>
      <c r="BS55" s="482"/>
      <c r="BT55" s="482"/>
      <c r="BU55" s="483"/>
      <c r="BV55" s="384" t="str">
        <f>P2B!$BX54</f>
        <v/>
      </c>
      <c r="BW55" s="386"/>
      <c r="BX55" s="385"/>
      <c r="BY55" s="118" t="str">
        <f>P2B!$BY54</f>
        <v/>
      </c>
      <c r="BZ55" s="118" t="str">
        <f>P2B!$BZ54</f>
        <v/>
      </c>
      <c r="CA55" s="118" t="str">
        <f>P2B!$CA54</f>
        <v/>
      </c>
    </row>
    <row r="56" spans="1:79">
      <c r="A56" s="107">
        <v>47</v>
      </c>
      <c r="B56" s="253" t="str">
        <f>IF('2_F'!$B55="","",'2_F'!$B55)</f>
        <v/>
      </c>
      <c r="C56" s="254"/>
      <c r="D56" s="255"/>
      <c r="E56" s="111" t="str">
        <f>IF('2_B'!$E55="","",'2_B'!$E55)</f>
        <v/>
      </c>
      <c r="F56" s="582"/>
      <c r="G56" s="583"/>
      <c r="H56" s="583"/>
      <c r="I56" s="584"/>
      <c r="J56" s="380"/>
      <c r="K56" s="550"/>
      <c r="L56" s="550"/>
      <c r="M56" s="381"/>
      <c r="N56" s="547"/>
      <c r="O56" s="548"/>
      <c r="P56" s="548"/>
      <c r="Q56" s="549"/>
      <c r="R56" s="380"/>
      <c r="S56" s="550"/>
      <c r="T56" s="550"/>
      <c r="U56" s="381"/>
      <c r="V56" s="552"/>
      <c r="W56" s="553"/>
      <c r="X56" s="553"/>
      <c r="Y56" s="554"/>
      <c r="Z56" s="380"/>
      <c r="AA56" s="550"/>
      <c r="AB56" s="550"/>
      <c r="AC56" s="550"/>
      <c r="AD56" s="550"/>
      <c r="AE56" s="550"/>
      <c r="AF56" s="550"/>
      <c r="AG56" s="550"/>
      <c r="AH56" s="535"/>
      <c r="AI56" s="536"/>
      <c r="AJ56" s="536"/>
      <c r="AK56" s="537"/>
      <c r="AL56" s="537"/>
      <c r="AM56" s="537"/>
      <c r="AN56" s="538"/>
      <c r="AO56" s="538"/>
      <c r="AP56" s="538"/>
      <c r="AQ56" s="406"/>
      <c r="AR56" s="407"/>
      <c r="AS56" s="408"/>
      <c r="AT56" s="532" t="str">
        <f t="shared" si="0"/>
        <v/>
      </c>
      <c r="AU56" s="533"/>
      <c r="AV56" s="533"/>
      <c r="AW56" s="534"/>
      <c r="AX56" s="392"/>
      <c r="AY56" s="393"/>
      <c r="AZ56" s="394"/>
      <c r="BA56" s="400"/>
      <c r="BB56" s="401"/>
      <c r="BC56" s="402"/>
      <c r="BD56" s="570" t="str">
        <f t="shared" si="1"/>
        <v/>
      </c>
      <c r="BE56" s="571"/>
      <c r="BF56" s="571"/>
      <c r="BG56" s="572"/>
      <c r="BH56" s="520"/>
      <c r="BI56" s="520"/>
      <c r="BJ56" s="287"/>
      <c r="BK56" s="505"/>
      <c r="BL56" s="506"/>
      <c r="BM56" s="507"/>
      <c r="BN56" s="392" t="str">
        <f t="shared" si="2"/>
        <v/>
      </c>
      <c r="BO56" s="393"/>
      <c r="BP56" s="393"/>
      <c r="BQ56" s="393"/>
      <c r="BR56" s="484" t="str">
        <f t="shared" si="3"/>
        <v/>
      </c>
      <c r="BS56" s="485"/>
      <c r="BT56" s="485"/>
      <c r="BU56" s="486"/>
      <c r="BV56" s="487" t="str">
        <f>P2B!$BX55</f>
        <v/>
      </c>
      <c r="BW56" s="488"/>
      <c r="BX56" s="489"/>
      <c r="BY56" s="184" t="str">
        <f>P2B!$BY55</f>
        <v/>
      </c>
      <c r="BZ56" s="182" t="str">
        <f>P2B!$BZ55</f>
        <v/>
      </c>
      <c r="CA56" s="180" t="str">
        <f>P2B!$CA55</f>
        <v/>
      </c>
    </row>
    <row r="57" spans="1:79">
      <c r="A57" s="106">
        <v>48</v>
      </c>
      <c r="B57" s="250" t="str">
        <f>IF('2_F'!$B56="","",'2_F'!$B56)</f>
        <v/>
      </c>
      <c r="C57" s="251"/>
      <c r="D57" s="252"/>
      <c r="E57" s="110" t="str">
        <f>IF('2_B'!$E56="","",'2_B'!$E56)</f>
        <v/>
      </c>
      <c r="F57" s="299"/>
      <c r="G57" s="338"/>
      <c r="H57" s="338"/>
      <c r="I57" s="302"/>
      <c r="J57" s="299"/>
      <c r="K57" s="338"/>
      <c r="L57" s="338"/>
      <c r="M57" s="302"/>
      <c r="N57" s="299"/>
      <c r="O57" s="338"/>
      <c r="P57" s="338"/>
      <c r="Q57" s="302"/>
      <c r="R57" s="299"/>
      <c r="S57" s="338"/>
      <c r="T57" s="338"/>
      <c r="U57" s="302"/>
      <c r="V57" s="299"/>
      <c r="W57" s="338"/>
      <c r="X57" s="338"/>
      <c r="Y57" s="302"/>
      <c r="Z57" s="299"/>
      <c r="AA57" s="338"/>
      <c r="AB57" s="338"/>
      <c r="AC57" s="338"/>
      <c r="AD57" s="338"/>
      <c r="AE57" s="338"/>
      <c r="AF57" s="338"/>
      <c r="AG57" s="338"/>
      <c r="AH57" s="569"/>
      <c r="AI57" s="567"/>
      <c r="AJ57" s="567"/>
      <c r="AK57" s="567"/>
      <c r="AL57" s="567"/>
      <c r="AM57" s="567"/>
      <c r="AN57" s="568"/>
      <c r="AO57" s="568"/>
      <c r="AP57" s="568"/>
      <c r="AQ57" s="297"/>
      <c r="AR57" s="301"/>
      <c r="AS57" s="298"/>
      <c r="AT57" s="384" t="str">
        <f t="shared" si="0"/>
        <v/>
      </c>
      <c r="AU57" s="386"/>
      <c r="AV57" s="386"/>
      <c r="AW57" s="385"/>
      <c r="AX57" s="384"/>
      <c r="AY57" s="386"/>
      <c r="AZ57" s="385"/>
      <c r="BA57" s="384"/>
      <c r="BB57" s="386"/>
      <c r="BC57" s="385"/>
      <c r="BD57" s="543" t="str">
        <f t="shared" si="1"/>
        <v/>
      </c>
      <c r="BE57" s="544"/>
      <c r="BF57" s="544"/>
      <c r="BG57" s="545"/>
      <c r="BH57" s="301"/>
      <c r="BI57" s="301"/>
      <c r="BJ57" s="298"/>
      <c r="BK57" s="517"/>
      <c r="BL57" s="518"/>
      <c r="BM57" s="519"/>
      <c r="BN57" s="384" t="str">
        <f t="shared" si="2"/>
        <v/>
      </c>
      <c r="BO57" s="386"/>
      <c r="BP57" s="386"/>
      <c r="BQ57" s="386"/>
      <c r="BR57" s="481" t="str">
        <f t="shared" si="3"/>
        <v/>
      </c>
      <c r="BS57" s="482"/>
      <c r="BT57" s="482"/>
      <c r="BU57" s="483"/>
      <c r="BV57" s="384" t="str">
        <f>P2B!$BX56</f>
        <v/>
      </c>
      <c r="BW57" s="386"/>
      <c r="BX57" s="385"/>
      <c r="BY57" s="118" t="str">
        <f>P2B!$BY56</f>
        <v/>
      </c>
      <c r="BZ57" s="118" t="str">
        <f>P2B!$BZ56</f>
        <v/>
      </c>
      <c r="CA57" s="118" t="str">
        <f>P2B!$CA56</f>
        <v/>
      </c>
    </row>
    <row r="58" spans="1:79">
      <c r="A58" s="107">
        <v>49</v>
      </c>
      <c r="B58" s="253" t="str">
        <f>IF('2_F'!$B57="","",'2_F'!$B57)</f>
        <v/>
      </c>
      <c r="C58" s="254"/>
      <c r="D58" s="255"/>
      <c r="E58" s="111" t="str">
        <f>IF('2_B'!$E57="","",'2_B'!$E57)</f>
        <v/>
      </c>
      <c r="F58" s="582"/>
      <c r="G58" s="583"/>
      <c r="H58" s="583"/>
      <c r="I58" s="584"/>
      <c r="J58" s="380"/>
      <c r="K58" s="550"/>
      <c r="L58" s="550"/>
      <c r="M58" s="381"/>
      <c r="N58" s="547"/>
      <c r="O58" s="548"/>
      <c r="P58" s="548"/>
      <c r="Q58" s="549"/>
      <c r="R58" s="380"/>
      <c r="S58" s="550"/>
      <c r="T58" s="550"/>
      <c r="U58" s="381"/>
      <c r="V58" s="552"/>
      <c r="W58" s="553"/>
      <c r="X58" s="553"/>
      <c r="Y58" s="554"/>
      <c r="Z58" s="380"/>
      <c r="AA58" s="550"/>
      <c r="AB58" s="550"/>
      <c r="AC58" s="550"/>
      <c r="AD58" s="550"/>
      <c r="AE58" s="550"/>
      <c r="AF58" s="550"/>
      <c r="AG58" s="550"/>
      <c r="AH58" s="535"/>
      <c r="AI58" s="536"/>
      <c r="AJ58" s="536"/>
      <c r="AK58" s="537"/>
      <c r="AL58" s="537"/>
      <c r="AM58" s="537"/>
      <c r="AN58" s="538"/>
      <c r="AO58" s="538"/>
      <c r="AP58" s="538"/>
      <c r="AQ58" s="406"/>
      <c r="AR58" s="407"/>
      <c r="AS58" s="408"/>
      <c r="AT58" s="532" t="str">
        <f t="shared" si="0"/>
        <v/>
      </c>
      <c r="AU58" s="533"/>
      <c r="AV58" s="533"/>
      <c r="AW58" s="534"/>
      <c r="AX58" s="392"/>
      <c r="AY58" s="393"/>
      <c r="AZ58" s="394"/>
      <c r="BA58" s="400"/>
      <c r="BB58" s="401"/>
      <c r="BC58" s="402"/>
      <c r="BD58" s="570" t="str">
        <f t="shared" si="1"/>
        <v/>
      </c>
      <c r="BE58" s="571"/>
      <c r="BF58" s="571"/>
      <c r="BG58" s="572"/>
      <c r="BH58" s="520"/>
      <c r="BI58" s="520"/>
      <c r="BJ58" s="287"/>
      <c r="BK58" s="505"/>
      <c r="BL58" s="506"/>
      <c r="BM58" s="507"/>
      <c r="BN58" s="392" t="str">
        <f t="shared" si="2"/>
        <v/>
      </c>
      <c r="BO58" s="393"/>
      <c r="BP58" s="393"/>
      <c r="BQ58" s="393"/>
      <c r="BR58" s="484" t="str">
        <f t="shared" si="3"/>
        <v/>
      </c>
      <c r="BS58" s="485"/>
      <c r="BT58" s="485"/>
      <c r="BU58" s="486"/>
      <c r="BV58" s="487" t="str">
        <f>P2B!$BX57</f>
        <v/>
      </c>
      <c r="BW58" s="488"/>
      <c r="BX58" s="489"/>
      <c r="BY58" s="184" t="str">
        <f>P2B!$BY57</f>
        <v/>
      </c>
      <c r="BZ58" s="182" t="str">
        <f>P2B!$BZ57</f>
        <v/>
      </c>
      <c r="CA58" s="180" t="str">
        <f>P2B!$CA57</f>
        <v/>
      </c>
    </row>
    <row r="59" spans="1:79">
      <c r="A59" s="108">
        <v>50</v>
      </c>
      <c r="B59" s="247" t="str">
        <f>IF('2_F'!$B58="","",'2_F'!$B58)</f>
        <v/>
      </c>
      <c r="C59" s="248"/>
      <c r="D59" s="249"/>
      <c r="E59" s="112" t="str">
        <f>IF('2_B'!$E58="","",'2_B'!$E58)</f>
        <v/>
      </c>
      <c r="F59" s="279"/>
      <c r="G59" s="339"/>
      <c r="H59" s="339"/>
      <c r="I59" s="281"/>
      <c r="J59" s="279"/>
      <c r="K59" s="339"/>
      <c r="L59" s="339"/>
      <c r="M59" s="281"/>
      <c r="N59" s="279"/>
      <c r="O59" s="339"/>
      <c r="P59" s="339"/>
      <c r="Q59" s="281"/>
      <c r="R59" s="279"/>
      <c r="S59" s="339"/>
      <c r="T59" s="339"/>
      <c r="U59" s="281"/>
      <c r="V59" s="279"/>
      <c r="W59" s="339"/>
      <c r="X59" s="339"/>
      <c r="Y59" s="281"/>
      <c r="Z59" s="279"/>
      <c r="AA59" s="339"/>
      <c r="AB59" s="339"/>
      <c r="AC59" s="339"/>
      <c r="AD59" s="339"/>
      <c r="AE59" s="339"/>
      <c r="AF59" s="339"/>
      <c r="AG59" s="339"/>
      <c r="AH59" s="612"/>
      <c r="AI59" s="613"/>
      <c r="AJ59" s="613"/>
      <c r="AK59" s="614" t="str">
        <f>IF(AND(COUNT(F59:AC59)=0,COUNT(AH59)=0),"",IF(COUNT(F59:AC59)=0,AH59,AD59+AH59))</f>
        <v/>
      </c>
      <c r="AL59" s="614"/>
      <c r="AM59" s="614"/>
      <c r="AN59" s="614"/>
      <c r="AO59" s="614"/>
      <c r="AP59" s="614"/>
      <c r="AQ59" s="270"/>
      <c r="AR59" s="271"/>
      <c r="AS59" s="273"/>
      <c r="AT59" s="388" t="str">
        <f>IF(AND(AH59="",AK59="",AN59="",AQ59=""),"",AVERAGE(AH59:AS59))</f>
        <v/>
      </c>
      <c r="AU59" s="389"/>
      <c r="AV59" s="389"/>
      <c r="AW59" s="390"/>
      <c r="AX59" s="388" t="str">
        <f>IF(AND(COUNT(AP59)=0,COUNT(AT59)=0),"",AP59+AT59)</f>
        <v/>
      </c>
      <c r="AY59" s="389"/>
      <c r="AZ59" s="390"/>
      <c r="BA59" s="332" t="str">
        <f>IF(AND(COUNT(AK59)=0,COUNT(AX59)=0),"",IF(COUNT(AX59)=0,AK59,IF(COUNT(AK59)=0,AX59,AK59+AX59)))</f>
        <v/>
      </c>
      <c r="BB59" s="333"/>
      <c r="BC59" s="387"/>
      <c r="BD59" s="585" t="str">
        <f>IF(AND(AT59="",AX59="",BA59=""),"",SUM(AT59:BC59))</f>
        <v/>
      </c>
      <c r="BE59" s="586"/>
      <c r="BF59" s="586"/>
      <c r="BG59" s="587"/>
      <c r="BH59" s="333" t="str">
        <f>IF(OR(COUNT(BA59)=0,COUNT(AX59)=0,COUNT(AK59)=0),"",IF(OR((AK59+AX59)&gt;60,(AK59+AX59)=60),"",IF(COUNT(BF59)=0,"",((AX59+BF59)/2)+AK59)))</f>
        <v/>
      </c>
      <c r="BI59" s="333"/>
      <c r="BJ59" s="387"/>
      <c r="BK59" s="496"/>
      <c r="BL59" s="497"/>
      <c r="BM59" s="498"/>
      <c r="BN59" s="388" t="str">
        <f>IF(AND(BH59="",BK59=""),"",SUM(BH59:BM59))</f>
        <v/>
      </c>
      <c r="BO59" s="389"/>
      <c r="BP59" s="389"/>
      <c r="BQ59" s="389"/>
      <c r="BR59" s="588" t="str">
        <f>IF(AND(BD59="",BN59=""),"",SUM(BD59,BN59))</f>
        <v/>
      </c>
      <c r="BS59" s="589"/>
      <c r="BT59" s="589"/>
      <c r="BU59" s="590"/>
      <c r="BV59" s="490" t="str">
        <f>P2B!$BX58</f>
        <v/>
      </c>
      <c r="BW59" s="491"/>
      <c r="BX59" s="492"/>
      <c r="BY59" s="120" t="str">
        <f>P2B!$BY58</f>
        <v/>
      </c>
      <c r="BZ59" s="120" t="str">
        <f>P2B!$BZ58</f>
        <v/>
      </c>
      <c r="CA59" s="120" t="str">
        <f>P2B!$CA58</f>
        <v/>
      </c>
    </row>
    <row r="60" spans="1:79" ht="15.75">
      <c r="A60" s="82"/>
      <c r="B60" s="51"/>
      <c r="C60" s="54"/>
      <c r="D60" s="51"/>
      <c r="E60" s="51"/>
      <c r="F60" s="51"/>
      <c r="BR60" s="391"/>
      <c r="BS60" s="391"/>
      <c r="BT60" s="391"/>
      <c r="BU60" s="391"/>
    </row>
  </sheetData>
  <sheetProtection selectLockedCells="1"/>
  <mergeCells count="1048">
    <mergeCell ref="AQ34:AS34"/>
    <mergeCell ref="AQ35:AS35"/>
    <mergeCell ref="AQ36:AS36"/>
    <mergeCell ref="AQ37:AS37"/>
    <mergeCell ref="AQ38:AS38"/>
    <mergeCell ref="AQ39:AS39"/>
    <mergeCell ref="AQ26:AS26"/>
    <mergeCell ref="AQ27:AS27"/>
    <mergeCell ref="AQ28:AS28"/>
    <mergeCell ref="AQ29:AS29"/>
    <mergeCell ref="AQ30:AS30"/>
    <mergeCell ref="AQ31:AS31"/>
    <mergeCell ref="AQ58:AS58"/>
    <mergeCell ref="AQ50:AS50"/>
    <mergeCell ref="AQ51:AS51"/>
    <mergeCell ref="AQ52:AS52"/>
    <mergeCell ref="AQ53:AS53"/>
    <mergeCell ref="AQ54:AS54"/>
    <mergeCell ref="AQ55:AS55"/>
    <mergeCell ref="AQ42:AS42"/>
    <mergeCell ref="AQ43:AS43"/>
    <mergeCell ref="AQ44:AS44"/>
    <mergeCell ref="AQ45:AS45"/>
    <mergeCell ref="AQ46:AS46"/>
    <mergeCell ref="AQ47:AS47"/>
    <mergeCell ref="AN48:AP48"/>
    <mergeCell ref="AN42:AP42"/>
    <mergeCell ref="AH43:AJ43"/>
    <mergeCell ref="AK43:AM43"/>
    <mergeCell ref="AN43:AP43"/>
    <mergeCell ref="AH44:AJ44"/>
    <mergeCell ref="AK44:AM44"/>
    <mergeCell ref="AN44:AP44"/>
    <mergeCell ref="AN58:AP58"/>
    <mergeCell ref="AH59:AJ59"/>
    <mergeCell ref="AK59:AM59"/>
    <mergeCell ref="AN59:AP59"/>
    <mergeCell ref="AQ9:AS9"/>
    <mergeCell ref="AQ12:AS12"/>
    <mergeCell ref="AQ13:AS13"/>
    <mergeCell ref="AQ14:AS14"/>
    <mergeCell ref="AN54:AP54"/>
    <mergeCell ref="AH55:AJ55"/>
    <mergeCell ref="AK55:AM55"/>
    <mergeCell ref="AN55:AP55"/>
    <mergeCell ref="AH56:AJ56"/>
    <mergeCell ref="AK56:AM56"/>
    <mergeCell ref="AN56:AP56"/>
    <mergeCell ref="AN50:AP50"/>
    <mergeCell ref="AH51:AJ51"/>
    <mergeCell ref="AK51:AM51"/>
    <mergeCell ref="AN51:AP51"/>
    <mergeCell ref="AH52:AJ52"/>
    <mergeCell ref="AK52:AM52"/>
    <mergeCell ref="AN52:AP52"/>
    <mergeCell ref="AN46:AP46"/>
    <mergeCell ref="AQ18:AS18"/>
    <mergeCell ref="AN38:AP38"/>
    <mergeCell ref="AH39:AJ39"/>
    <mergeCell ref="AK39:AM39"/>
    <mergeCell ref="AN39:AP39"/>
    <mergeCell ref="AH40:AJ40"/>
    <mergeCell ref="AK40:AM40"/>
    <mergeCell ref="AN40:AP40"/>
    <mergeCell ref="AN34:AP34"/>
    <mergeCell ref="AH35:AJ35"/>
    <mergeCell ref="AK35:AM35"/>
    <mergeCell ref="AN35:AP35"/>
    <mergeCell ref="AH36:AJ36"/>
    <mergeCell ref="AK36:AM36"/>
    <mergeCell ref="AN36:AP36"/>
    <mergeCell ref="AH47:AJ47"/>
    <mergeCell ref="AK47:AM47"/>
    <mergeCell ref="AN47:AP47"/>
    <mergeCell ref="R56:U56"/>
    <mergeCell ref="N57:Q57"/>
    <mergeCell ref="R57:U57"/>
    <mergeCell ref="N51:Q51"/>
    <mergeCell ref="R51:U51"/>
    <mergeCell ref="N52:Q52"/>
    <mergeCell ref="R52:U52"/>
    <mergeCell ref="N53:Q53"/>
    <mergeCell ref="R53:U53"/>
    <mergeCell ref="N47:Q47"/>
    <mergeCell ref="AN14:AP14"/>
    <mergeCell ref="AH15:AJ15"/>
    <mergeCell ref="AK15:AM15"/>
    <mergeCell ref="AN15:AP15"/>
    <mergeCell ref="AH16:AJ16"/>
    <mergeCell ref="AK16:AM16"/>
    <mergeCell ref="AN16:AP16"/>
    <mergeCell ref="AN22:AP22"/>
    <mergeCell ref="AH23:AJ23"/>
    <mergeCell ref="AK23:AM23"/>
    <mergeCell ref="AN23:AP23"/>
    <mergeCell ref="AH24:AJ24"/>
    <mergeCell ref="AK24:AM24"/>
    <mergeCell ref="AN24:AP24"/>
    <mergeCell ref="AN18:AP18"/>
    <mergeCell ref="AH19:AJ19"/>
    <mergeCell ref="AK19:AM19"/>
    <mergeCell ref="AN19:AP19"/>
    <mergeCell ref="AH20:AJ20"/>
    <mergeCell ref="AK20:AM20"/>
    <mergeCell ref="AN20:AP20"/>
    <mergeCell ref="AN30:AP30"/>
    <mergeCell ref="J54:M54"/>
    <mergeCell ref="J55:M55"/>
    <mergeCell ref="J56:M56"/>
    <mergeCell ref="J57:M57"/>
    <mergeCell ref="J46:M46"/>
    <mergeCell ref="J47:M47"/>
    <mergeCell ref="N23:Q23"/>
    <mergeCell ref="R23:U23"/>
    <mergeCell ref="N24:Q24"/>
    <mergeCell ref="R24:U24"/>
    <mergeCell ref="N25:Q25"/>
    <mergeCell ref="R25:U25"/>
    <mergeCell ref="N19:Q19"/>
    <mergeCell ref="R19:U19"/>
    <mergeCell ref="N20:Q20"/>
    <mergeCell ref="R20:U20"/>
    <mergeCell ref="N21:Q21"/>
    <mergeCell ref="R21:U21"/>
    <mergeCell ref="N31:Q31"/>
    <mergeCell ref="R31:U31"/>
    <mergeCell ref="N32:Q32"/>
    <mergeCell ref="R32:U32"/>
    <mergeCell ref="N33:Q33"/>
    <mergeCell ref="R33:U33"/>
    <mergeCell ref="N27:Q27"/>
    <mergeCell ref="R27:U27"/>
    <mergeCell ref="N28:Q28"/>
    <mergeCell ref="R28:U28"/>
    <mergeCell ref="N29:Q29"/>
    <mergeCell ref="R29:U29"/>
    <mergeCell ref="N39:Q39"/>
    <mergeCell ref="R39:U39"/>
    <mergeCell ref="J34:M34"/>
    <mergeCell ref="J35:M35"/>
    <mergeCell ref="J36:M36"/>
    <mergeCell ref="J37:M37"/>
    <mergeCell ref="J38:M38"/>
    <mergeCell ref="J39:M39"/>
    <mergeCell ref="J28:M28"/>
    <mergeCell ref="J29:M29"/>
    <mergeCell ref="J30:M30"/>
    <mergeCell ref="J31:M31"/>
    <mergeCell ref="J32:M32"/>
    <mergeCell ref="J33:M33"/>
    <mergeCell ref="J48:M48"/>
    <mergeCell ref="J49:M49"/>
    <mergeCell ref="J50:M50"/>
    <mergeCell ref="J51:M51"/>
    <mergeCell ref="J40:M40"/>
    <mergeCell ref="J41:M41"/>
    <mergeCell ref="J42:M42"/>
    <mergeCell ref="J43:M43"/>
    <mergeCell ref="J44:M44"/>
    <mergeCell ref="J45:M45"/>
    <mergeCell ref="F42:I42"/>
    <mergeCell ref="F43:I43"/>
    <mergeCell ref="F32:I32"/>
    <mergeCell ref="F33:I33"/>
    <mergeCell ref="F34:I34"/>
    <mergeCell ref="F35:I35"/>
    <mergeCell ref="F36:I36"/>
    <mergeCell ref="F37:I37"/>
    <mergeCell ref="F56:I56"/>
    <mergeCell ref="F57:I57"/>
    <mergeCell ref="F58:I58"/>
    <mergeCell ref="F59:I59"/>
    <mergeCell ref="J10:M10"/>
    <mergeCell ref="J11:M11"/>
    <mergeCell ref="J12:M12"/>
    <mergeCell ref="J13:M13"/>
    <mergeCell ref="J14:M14"/>
    <mergeCell ref="J15:M15"/>
    <mergeCell ref="F50:I50"/>
    <mergeCell ref="F51:I51"/>
    <mergeCell ref="F52:I52"/>
    <mergeCell ref="F53:I53"/>
    <mergeCell ref="F54:I54"/>
    <mergeCell ref="F55:I55"/>
    <mergeCell ref="F44:I44"/>
    <mergeCell ref="F45:I45"/>
    <mergeCell ref="F46:I46"/>
    <mergeCell ref="F47:I47"/>
    <mergeCell ref="F48:I48"/>
    <mergeCell ref="F49:I49"/>
    <mergeCell ref="F38:I38"/>
    <mergeCell ref="F39:I39"/>
    <mergeCell ref="BR60:BU60"/>
    <mergeCell ref="F8:M8"/>
    <mergeCell ref="F9:I9"/>
    <mergeCell ref="J9:M9"/>
    <mergeCell ref="N9:Q9"/>
    <mergeCell ref="AT59:AW59"/>
    <mergeCell ref="V59:Y59"/>
    <mergeCell ref="Z59:AG59"/>
    <mergeCell ref="BN57:BQ57"/>
    <mergeCell ref="BR57:BU57"/>
    <mergeCell ref="AT57:AW57"/>
    <mergeCell ref="F14:I14"/>
    <mergeCell ref="F15:I15"/>
    <mergeCell ref="F16:I16"/>
    <mergeCell ref="F17:I17"/>
    <mergeCell ref="F18:I18"/>
    <mergeCell ref="F19:I19"/>
    <mergeCell ref="N8:U8"/>
    <mergeCell ref="R9:U9"/>
    <mergeCell ref="F10:I10"/>
    <mergeCell ref="F11:I11"/>
    <mergeCell ref="F12:I12"/>
    <mergeCell ref="F13:I13"/>
    <mergeCell ref="F26:I26"/>
    <mergeCell ref="F27:I27"/>
    <mergeCell ref="F28:I28"/>
    <mergeCell ref="F29:I29"/>
    <mergeCell ref="F30:I30"/>
    <mergeCell ref="F31:I31"/>
    <mergeCell ref="F20:I20"/>
    <mergeCell ref="F21:I21"/>
    <mergeCell ref="F22:I22"/>
    <mergeCell ref="B59:D59"/>
    <mergeCell ref="BN58:BQ58"/>
    <mergeCell ref="BR58:BU58"/>
    <mergeCell ref="AT58:AW58"/>
    <mergeCell ref="Z58:AG58"/>
    <mergeCell ref="AH58:AJ58"/>
    <mergeCell ref="AK58:AM58"/>
    <mergeCell ref="N58:Q58"/>
    <mergeCell ref="R58:U58"/>
    <mergeCell ref="V58:Y58"/>
    <mergeCell ref="B58:D58"/>
    <mergeCell ref="AX58:AZ58"/>
    <mergeCell ref="AX59:AZ59"/>
    <mergeCell ref="BA58:BC58"/>
    <mergeCell ref="BA59:BC59"/>
    <mergeCell ref="BD58:BG58"/>
    <mergeCell ref="BD59:BG59"/>
    <mergeCell ref="BH58:BJ58"/>
    <mergeCell ref="BK58:BM58"/>
    <mergeCell ref="BH59:BJ59"/>
    <mergeCell ref="BN59:BQ59"/>
    <mergeCell ref="BR59:BU59"/>
    <mergeCell ref="J58:M58"/>
    <mergeCell ref="J59:M59"/>
    <mergeCell ref="N59:Q59"/>
    <mergeCell ref="R59:U59"/>
    <mergeCell ref="AQ59:AS59"/>
    <mergeCell ref="B56:D56"/>
    <mergeCell ref="AT55:AW55"/>
    <mergeCell ref="V55:Y55"/>
    <mergeCell ref="Z55:AG55"/>
    <mergeCell ref="AX56:AZ56"/>
    <mergeCell ref="BA56:BC56"/>
    <mergeCell ref="BD56:BG56"/>
    <mergeCell ref="BH56:BJ56"/>
    <mergeCell ref="BK56:BM56"/>
    <mergeCell ref="BV56:BX56"/>
    <mergeCell ref="AK57:AM57"/>
    <mergeCell ref="AN57:AP57"/>
    <mergeCell ref="AQ57:AS57"/>
    <mergeCell ref="V57:Y57"/>
    <mergeCell ref="Z57:AG57"/>
    <mergeCell ref="AH57:AJ57"/>
    <mergeCell ref="B57:D57"/>
    <mergeCell ref="BN56:BQ56"/>
    <mergeCell ref="BR56:BU56"/>
    <mergeCell ref="AT56:AW56"/>
    <mergeCell ref="Z56:AG56"/>
    <mergeCell ref="AQ56:AS56"/>
    <mergeCell ref="V56:Y56"/>
    <mergeCell ref="AX57:AZ57"/>
    <mergeCell ref="BA57:BC57"/>
    <mergeCell ref="BD57:BG57"/>
    <mergeCell ref="BH57:BJ57"/>
    <mergeCell ref="BK57:BM57"/>
    <mergeCell ref="BV57:BX57"/>
    <mergeCell ref="N55:Q55"/>
    <mergeCell ref="R55:U55"/>
    <mergeCell ref="N56:Q56"/>
    <mergeCell ref="B54:D54"/>
    <mergeCell ref="AT53:AW53"/>
    <mergeCell ref="AK53:AM53"/>
    <mergeCell ref="AN53:AP53"/>
    <mergeCell ref="V53:Y53"/>
    <mergeCell ref="Z53:AG53"/>
    <mergeCell ref="AH53:AJ53"/>
    <mergeCell ref="AX54:AZ54"/>
    <mergeCell ref="BA54:BC54"/>
    <mergeCell ref="BD54:BG54"/>
    <mergeCell ref="BH54:BJ54"/>
    <mergeCell ref="BK54:BM54"/>
    <mergeCell ref="BV54:BX54"/>
    <mergeCell ref="B55:D55"/>
    <mergeCell ref="BN54:BQ54"/>
    <mergeCell ref="BR54:BU54"/>
    <mergeCell ref="AT54:AW54"/>
    <mergeCell ref="Z54:AG54"/>
    <mergeCell ref="AH54:AJ54"/>
    <mergeCell ref="AK54:AM54"/>
    <mergeCell ref="N54:Q54"/>
    <mergeCell ref="R54:U54"/>
    <mergeCell ref="V54:Y54"/>
    <mergeCell ref="AX55:AZ55"/>
    <mergeCell ref="BA55:BC55"/>
    <mergeCell ref="BD55:BG55"/>
    <mergeCell ref="BH55:BJ55"/>
    <mergeCell ref="BK55:BM55"/>
    <mergeCell ref="BV55:BX55"/>
    <mergeCell ref="BN55:BQ55"/>
    <mergeCell ref="BR55:BU55"/>
    <mergeCell ref="J53:M53"/>
    <mergeCell ref="B52:D52"/>
    <mergeCell ref="AT51:AW51"/>
    <mergeCell ref="V51:Y51"/>
    <mergeCell ref="Z51:AG51"/>
    <mergeCell ref="AX52:AZ52"/>
    <mergeCell ref="BA52:BC52"/>
    <mergeCell ref="BD52:BG52"/>
    <mergeCell ref="BH52:BJ52"/>
    <mergeCell ref="BK52:BM52"/>
    <mergeCell ref="BV52:BX52"/>
    <mergeCell ref="B53:D53"/>
    <mergeCell ref="BN52:BQ52"/>
    <mergeCell ref="BR52:BU52"/>
    <mergeCell ref="AT52:AW52"/>
    <mergeCell ref="Z52:AG52"/>
    <mergeCell ref="V52:Y52"/>
    <mergeCell ref="AX53:AZ53"/>
    <mergeCell ref="BA53:BC53"/>
    <mergeCell ref="BD53:BG53"/>
    <mergeCell ref="BH53:BJ53"/>
    <mergeCell ref="BK53:BM53"/>
    <mergeCell ref="BV53:BX53"/>
    <mergeCell ref="BN53:BQ53"/>
    <mergeCell ref="BR53:BU53"/>
    <mergeCell ref="J52:M52"/>
    <mergeCell ref="B50:D50"/>
    <mergeCell ref="AT49:AW49"/>
    <mergeCell ref="AK49:AM49"/>
    <mergeCell ref="AN49:AP49"/>
    <mergeCell ref="AQ49:AS49"/>
    <mergeCell ref="V49:Y49"/>
    <mergeCell ref="Z49:AG49"/>
    <mergeCell ref="AH49:AJ49"/>
    <mergeCell ref="AX50:AZ50"/>
    <mergeCell ref="BA50:BC50"/>
    <mergeCell ref="BD50:BG50"/>
    <mergeCell ref="BH50:BJ50"/>
    <mergeCell ref="BK50:BM50"/>
    <mergeCell ref="BV50:BX50"/>
    <mergeCell ref="B51:D51"/>
    <mergeCell ref="BN50:BQ50"/>
    <mergeCell ref="BR50:BU50"/>
    <mergeCell ref="AT50:AW50"/>
    <mergeCell ref="Z50:AG50"/>
    <mergeCell ref="AH50:AJ50"/>
    <mergeCell ref="AK50:AM50"/>
    <mergeCell ref="N50:Q50"/>
    <mergeCell ref="R50:U50"/>
    <mergeCell ref="V50:Y50"/>
    <mergeCell ref="AX51:AZ51"/>
    <mergeCell ref="BA51:BC51"/>
    <mergeCell ref="BD51:BG51"/>
    <mergeCell ref="BH51:BJ51"/>
    <mergeCell ref="BK51:BM51"/>
    <mergeCell ref="BV51:BX51"/>
    <mergeCell ref="BN51:BQ51"/>
    <mergeCell ref="BR51:BU51"/>
    <mergeCell ref="B48:D48"/>
    <mergeCell ref="AT47:AW47"/>
    <mergeCell ref="V47:Y47"/>
    <mergeCell ref="Z47:AG47"/>
    <mergeCell ref="AX48:AZ48"/>
    <mergeCell ref="BA48:BC48"/>
    <mergeCell ref="BD48:BG48"/>
    <mergeCell ref="BH48:BJ48"/>
    <mergeCell ref="BK48:BM48"/>
    <mergeCell ref="BV48:BX48"/>
    <mergeCell ref="B49:D49"/>
    <mergeCell ref="BN48:BQ48"/>
    <mergeCell ref="BR48:BU48"/>
    <mergeCell ref="AT48:AW48"/>
    <mergeCell ref="Z48:AG48"/>
    <mergeCell ref="AQ48:AS48"/>
    <mergeCell ref="V48:Y48"/>
    <mergeCell ref="AX49:AZ49"/>
    <mergeCell ref="BA49:BC49"/>
    <mergeCell ref="BD49:BG49"/>
    <mergeCell ref="BH49:BJ49"/>
    <mergeCell ref="BK49:BM49"/>
    <mergeCell ref="BV49:BX49"/>
    <mergeCell ref="BN49:BQ49"/>
    <mergeCell ref="BR49:BU49"/>
    <mergeCell ref="R47:U47"/>
    <mergeCell ref="N48:Q48"/>
    <mergeCell ref="R48:U48"/>
    <mergeCell ref="N49:Q49"/>
    <mergeCell ref="R49:U49"/>
    <mergeCell ref="AH48:AJ48"/>
    <mergeCell ref="AK48:AM48"/>
    <mergeCell ref="B46:D46"/>
    <mergeCell ref="AT45:AW45"/>
    <mergeCell ref="AK45:AM45"/>
    <mergeCell ref="AN45:AP45"/>
    <mergeCell ref="V45:Y45"/>
    <mergeCell ref="Z45:AG45"/>
    <mergeCell ref="AH45:AJ45"/>
    <mergeCell ref="AX46:AZ46"/>
    <mergeCell ref="BA46:BC46"/>
    <mergeCell ref="BD46:BG46"/>
    <mergeCell ref="BH46:BJ46"/>
    <mergeCell ref="BK46:BM46"/>
    <mergeCell ref="BV46:BX46"/>
    <mergeCell ref="B47:D47"/>
    <mergeCell ref="BN46:BQ46"/>
    <mergeCell ref="BR46:BU46"/>
    <mergeCell ref="AT46:AW46"/>
    <mergeCell ref="Z46:AG46"/>
    <mergeCell ref="AH46:AJ46"/>
    <mergeCell ref="AK46:AM46"/>
    <mergeCell ref="N46:Q46"/>
    <mergeCell ref="R46:U46"/>
    <mergeCell ref="V46:Y46"/>
    <mergeCell ref="AX47:AZ47"/>
    <mergeCell ref="BA47:BC47"/>
    <mergeCell ref="BD47:BG47"/>
    <mergeCell ref="BH47:BJ47"/>
    <mergeCell ref="BK47:BM47"/>
    <mergeCell ref="BV47:BX47"/>
    <mergeCell ref="BN47:BQ47"/>
    <mergeCell ref="BR47:BU47"/>
    <mergeCell ref="N45:Q45"/>
    <mergeCell ref="B44:D44"/>
    <mergeCell ref="AT43:AW43"/>
    <mergeCell ref="V43:Y43"/>
    <mergeCell ref="Z43:AG43"/>
    <mergeCell ref="AX44:AZ44"/>
    <mergeCell ref="BA44:BC44"/>
    <mergeCell ref="BD44:BG44"/>
    <mergeCell ref="BH44:BJ44"/>
    <mergeCell ref="BK44:BM44"/>
    <mergeCell ref="BV44:BX44"/>
    <mergeCell ref="B45:D45"/>
    <mergeCell ref="BN44:BQ44"/>
    <mergeCell ref="BR44:BU44"/>
    <mergeCell ref="AT44:AW44"/>
    <mergeCell ref="Z44:AG44"/>
    <mergeCell ref="V44:Y44"/>
    <mergeCell ref="AX45:AZ45"/>
    <mergeCell ref="BA45:BC45"/>
    <mergeCell ref="BD45:BG45"/>
    <mergeCell ref="BH45:BJ45"/>
    <mergeCell ref="BK45:BM45"/>
    <mergeCell ref="BV45:BX45"/>
    <mergeCell ref="BN45:BQ45"/>
    <mergeCell ref="BR45:BU45"/>
    <mergeCell ref="N43:Q43"/>
    <mergeCell ref="R43:U43"/>
    <mergeCell ref="N44:Q44"/>
    <mergeCell ref="R44:U44"/>
    <mergeCell ref="R45:U45"/>
    <mergeCell ref="B42:D42"/>
    <mergeCell ref="AT41:AW41"/>
    <mergeCell ref="AK41:AM41"/>
    <mergeCell ref="AN41:AP41"/>
    <mergeCell ref="AQ41:AS41"/>
    <mergeCell ref="V41:Y41"/>
    <mergeCell ref="Z41:AG41"/>
    <mergeCell ref="AH41:AJ41"/>
    <mergeCell ref="AX42:AZ42"/>
    <mergeCell ref="BA42:BC42"/>
    <mergeCell ref="BD42:BG42"/>
    <mergeCell ref="BH42:BJ42"/>
    <mergeCell ref="BK42:BM42"/>
    <mergeCell ref="BV42:BX42"/>
    <mergeCell ref="B43:D43"/>
    <mergeCell ref="BN42:BQ42"/>
    <mergeCell ref="BR42:BU42"/>
    <mergeCell ref="AT42:AW42"/>
    <mergeCell ref="Z42:AG42"/>
    <mergeCell ref="AH42:AJ42"/>
    <mergeCell ref="AK42:AM42"/>
    <mergeCell ref="N42:Q42"/>
    <mergeCell ref="R42:U42"/>
    <mergeCell ref="V42:Y42"/>
    <mergeCell ref="AX43:AZ43"/>
    <mergeCell ref="BA43:BC43"/>
    <mergeCell ref="BD43:BG43"/>
    <mergeCell ref="BH43:BJ43"/>
    <mergeCell ref="BK43:BM43"/>
    <mergeCell ref="BV43:BX43"/>
    <mergeCell ref="BN43:BQ43"/>
    <mergeCell ref="BR43:BU43"/>
    <mergeCell ref="B40:D40"/>
    <mergeCell ref="AT39:AW39"/>
    <mergeCell ref="V39:Y39"/>
    <mergeCell ref="Z39:AG39"/>
    <mergeCell ref="AX40:AZ40"/>
    <mergeCell ref="BA40:BC40"/>
    <mergeCell ref="BD40:BG40"/>
    <mergeCell ref="BH40:BJ40"/>
    <mergeCell ref="BK40:BM40"/>
    <mergeCell ref="BV40:BX40"/>
    <mergeCell ref="B41:D41"/>
    <mergeCell ref="BN40:BQ40"/>
    <mergeCell ref="BR40:BU40"/>
    <mergeCell ref="AT40:AW40"/>
    <mergeCell ref="Z40:AG40"/>
    <mergeCell ref="AQ40:AS40"/>
    <mergeCell ref="V40:Y40"/>
    <mergeCell ref="AX41:AZ41"/>
    <mergeCell ref="BA41:BC41"/>
    <mergeCell ref="BD41:BG41"/>
    <mergeCell ref="BH41:BJ41"/>
    <mergeCell ref="BK41:BM41"/>
    <mergeCell ref="BV41:BX41"/>
    <mergeCell ref="BN41:BQ41"/>
    <mergeCell ref="BR41:BU41"/>
    <mergeCell ref="F40:I40"/>
    <mergeCell ref="F41:I41"/>
    <mergeCell ref="N40:Q40"/>
    <mergeCell ref="R40:U40"/>
    <mergeCell ref="N41:Q41"/>
    <mergeCell ref="R41:U41"/>
    <mergeCell ref="B38:D38"/>
    <mergeCell ref="AT37:AW37"/>
    <mergeCell ref="AK37:AM37"/>
    <mergeCell ref="AN37:AP37"/>
    <mergeCell ref="V37:Y37"/>
    <mergeCell ref="Z37:AG37"/>
    <mergeCell ref="AH37:AJ37"/>
    <mergeCell ref="AX38:AZ38"/>
    <mergeCell ref="BA38:BC38"/>
    <mergeCell ref="BD38:BG38"/>
    <mergeCell ref="BH38:BJ38"/>
    <mergeCell ref="BK38:BM38"/>
    <mergeCell ref="BV38:BX38"/>
    <mergeCell ref="B39:D39"/>
    <mergeCell ref="BN38:BQ38"/>
    <mergeCell ref="BR38:BU38"/>
    <mergeCell ref="AT38:AW38"/>
    <mergeCell ref="Z38:AG38"/>
    <mergeCell ref="AH38:AJ38"/>
    <mergeCell ref="AK38:AM38"/>
    <mergeCell ref="N38:Q38"/>
    <mergeCell ref="R38:U38"/>
    <mergeCell ref="V38:Y38"/>
    <mergeCell ref="AX39:AZ39"/>
    <mergeCell ref="BA39:BC39"/>
    <mergeCell ref="BD39:BG39"/>
    <mergeCell ref="BH39:BJ39"/>
    <mergeCell ref="BK39:BM39"/>
    <mergeCell ref="BV39:BX39"/>
    <mergeCell ref="BN39:BQ39"/>
    <mergeCell ref="BR39:BU39"/>
    <mergeCell ref="N37:Q37"/>
    <mergeCell ref="B36:D36"/>
    <mergeCell ref="AT35:AW35"/>
    <mergeCell ref="V35:Y35"/>
    <mergeCell ref="Z35:AG35"/>
    <mergeCell ref="AX36:AZ36"/>
    <mergeCell ref="BA36:BC36"/>
    <mergeCell ref="BD36:BG36"/>
    <mergeCell ref="BH36:BJ36"/>
    <mergeCell ref="BK36:BM36"/>
    <mergeCell ref="BV36:BX36"/>
    <mergeCell ref="B37:D37"/>
    <mergeCell ref="BN36:BQ36"/>
    <mergeCell ref="BR36:BU36"/>
    <mergeCell ref="AT36:AW36"/>
    <mergeCell ref="Z36:AG36"/>
    <mergeCell ref="V36:Y36"/>
    <mergeCell ref="AX37:AZ37"/>
    <mergeCell ref="BA37:BC37"/>
    <mergeCell ref="BD37:BG37"/>
    <mergeCell ref="BH37:BJ37"/>
    <mergeCell ref="BK37:BM37"/>
    <mergeCell ref="BV37:BX37"/>
    <mergeCell ref="BN37:BQ37"/>
    <mergeCell ref="BR37:BU37"/>
    <mergeCell ref="N35:Q35"/>
    <mergeCell ref="R35:U35"/>
    <mergeCell ref="N36:Q36"/>
    <mergeCell ref="R36:U36"/>
    <mergeCell ref="R37:U37"/>
    <mergeCell ref="B34:D34"/>
    <mergeCell ref="AT33:AW33"/>
    <mergeCell ref="AK33:AM33"/>
    <mergeCell ref="AN33:AP33"/>
    <mergeCell ref="AQ33:AS33"/>
    <mergeCell ref="V33:Y33"/>
    <mergeCell ref="Z33:AG33"/>
    <mergeCell ref="AH33:AJ33"/>
    <mergeCell ref="AX34:AZ34"/>
    <mergeCell ref="BA34:BC34"/>
    <mergeCell ref="BD34:BG34"/>
    <mergeCell ref="BH34:BJ34"/>
    <mergeCell ref="BK34:BM34"/>
    <mergeCell ref="BV34:BX34"/>
    <mergeCell ref="B35:D35"/>
    <mergeCell ref="BN34:BQ34"/>
    <mergeCell ref="BR34:BU34"/>
    <mergeCell ref="AT34:AW34"/>
    <mergeCell ref="Z34:AG34"/>
    <mergeCell ref="AH34:AJ34"/>
    <mergeCell ref="AK34:AM34"/>
    <mergeCell ref="N34:Q34"/>
    <mergeCell ref="R34:U34"/>
    <mergeCell ref="V34:Y34"/>
    <mergeCell ref="AX35:AZ35"/>
    <mergeCell ref="BA35:BC35"/>
    <mergeCell ref="BD35:BG35"/>
    <mergeCell ref="BH35:BJ35"/>
    <mergeCell ref="BK35:BM35"/>
    <mergeCell ref="BV35:BX35"/>
    <mergeCell ref="BN35:BQ35"/>
    <mergeCell ref="BR35:BU35"/>
    <mergeCell ref="B32:D32"/>
    <mergeCell ref="AT31:AW31"/>
    <mergeCell ref="V31:Y31"/>
    <mergeCell ref="Z31:AG31"/>
    <mergeCell ref="AX32:AZ32"/>
    <mergeCell ref="BA32:BC32"/>
    <mergeCell ref="BD32:BG32"/>
    <mergeCell ref="BH32:BJ32"/>
    <mergeCell ref="BK32:BM32"/>
    <mergeCell ref="BV32:BX32"/>
    <mergeCell ref="B33:D33"/>
    <mergeCell ref="BN32:BQ32"/>
    <mergeCell ref="BR32:BU32"/>
    <mergeCell ref="AT32:AW32"/>
    <mergeCell ref="Z32:AG32"/>
    <mergeCell ref="AQ32:AS32"/>
    <mergeCell ref="V32:Y32"/>
    <mergeCell ref="AX33:AZ33"/>
    <mergeCell ref="BA33:BC33"/>
    <mergeCell ref="BD33:BG33"/>
    <mergeCell ref="BH33:BJ33"/>
    <mergeCell ref="BK33:BM33"/>
    <mergeCell ref="BV33:BX33"/>
    <mergeCell ref="BN33:BQ33"/>
    <mergeCell ref="BR33:BU33"/>
    <mergeCell ref="AH31:AJ31"/>
    <mergeCell ref="AK31:AM31"/>
    <mergeCell ref="AN31:AP31"/>
    <mergeCell ref="AH32:AJ32"/>
    <mergeCell ref="AK32:AM32"/>
    <mergeCell ref="AN32:AP32"/>
    <mergeCell ref="BV31:BX31"/>
    <mergeCell ref="B30:D30"/>
    <mergeCell ref="AT29:AW29"/>
    <mergeCell ref="AK29:AM29"/>
    <mergeCell ref="AN29:AP29"/>
    <mergeCell ref="V29:Y29"/>
    <mergeCell ref="Z29:AG29"/>
    <mergeCell ref="AH29:AJ29"/>
    <mergeCell ref="AX30:AZ30"/>
    <mergeCell ref="BA30:BC30"/>
    <mergeCell ref="BD30:BG30"/>
    <mergeCell ref="BH30:BJ30"/>
    <mergeCell ref="BK30:BM30"/>
    <mergeCell ref="B31:D31"/>
    <mergeCell ref="BN30:BQ30"/>
    <mergeCell ref="BR30:BU30"/>
    <mergeCell ref="AT30:AW30"/>
    <mergeCell ref="Z30:AG30"/>
    <mergeCell ref="AH30:AJ30"/>
    <mergeCell ref="AK30:AM30"/>
    <mergeCell ref="N30:Q30"/>
    <mergeCell ref="R30:U30"/>
    <mergeCell ref="V30:Y30"/>
    <mergeCell ref="AX31:AZ31"/>
    <mergeCell ref="BA31:BC31"/>
    <mergeCell ref="BD31:BG31"/>
    <mergeCell ref="BH31:BJ31"/>
    <mergeCell ref="BK31:BM31"/>
    <mergeCell ref="BN31:BQ31"/>
    <mergeCell ref="BR31:BU31"/>
    <mergeCell ref="B28:D28"/>
    <mergeCell ref="AT27:AW27"/>
    <mergeCell ref="V27:Y27"/>
    <mergeCell ref="Z27:AG27"/>
    <mergeCell ref="AX28:AZ28"/>
    <mergeCell ref="BA28:BC28"/>
    <mergeCell ref="BD28:BG28"/>
    <mergeCell ref="BH28:BJ28"/>
    <mergeCell ref="BK28:BM28"/>
    <mergeCell ref="B29:D29"/>
    <mergeCell ref="BN28:BQ28"/>
    <mergeCell ref="BR28:BU28"/>
    <mergeCell ref="AT28:AW28"/>
    <mergeCell ref="Z28:AG28"/>
    <mergeCell ref="V28:Y28"/>
    <mergeCell ref="AX29:AZ29"/>
    <mergeCell ref="BA29:BC29"/>
    <mergeCell ref="BD29:BG29"/>
    <mergeCell ref="BH29:BJ29"/>
    <mergeCell ref="BK29:BM29"/>
    <mergeCell ref="BN29:BQ29"/>
    <mergeCell ref="BR29:BU29"/>
    <mergeCell ref="J27:M27"/>
    <mergeCell ref="AH27:AJ27"/>
    <mergeCell ref="AK27:AM27"/>
    <mergeCell ref="AN27:AP27"/>
    <mergeCell ref="AH28:AJ28"/>
    <mergeCell ref="AK28:AM28"/>
    <mergeCell ref="AN28:AP28"/>
    <mergeCell ref="B27:D27"/>
    <mergeCell ref="BN26:BQ26"/>
    <mergeCell ref="BR26:BU26"/>
    <mergeCell ref="AT26:AW26"/>
    <mergeCell ref="Z26:AG26"/>
    <mergeCell ref="AH26:AJ26"/>
    <mergeCell ref="AK26:AM26"/>
    <mergeCell ref="N26:Q26"/>
    <mergeCell ref="R26:U26"/>
    <mergeCell ref="V26:Y26"/>
    <mergeCell ref="AX27:AZ27"/>
    <mergeCell ref="BA27:BC27"/>
    <mergeCell ref="BD27:BG27"/>
    <mergeCell ref="BH27:BJ27"/>
    <mergeCell ref="BK27:BM27"/>
    <mergeCell ref="BN27:BQ27"/>
    <mergeCell ref="BR27:BU27"/>
    <mergeCell ref="J26:M26"/>
    <mergeCell ref="AN26:AP26"/>
    <mergeCell ref="B25:D25"/>
    <mergeCell ref="BN24:BQ24"/>
    <mergeCell ref="BR24:BU24"/>
    <mergeCell ref="AT24:AW24"/>
    <mergeCell ref="Z24:AG24"/>
    <mergeCell ref="AQ24:AS24"/>
    <mergeCell ref="V24:Y24"/>
    <mergeCell ref="B24:D24"/>
    <mergeCell ref="AX24:AZ24"/>
    <mergeCell ref="AX25:AZ25"/>
    <mergeCell ref="BA24:BC24"/>
    <mergeCell ref="BA25:BC25"/>
    <mergeCell ref="BD24:BG24"/>
    <mergeCell ref="BD25:BG25"/>
    <mergeCell ref="BN25:BQ25"/>
    <mergeCell ref="BR25:BU25"/>
    <mergeCell ref="B26:D26"/>
    <mergeCell ref="AT25:AW25"/>
    <mergeCell ref="AK25:AM25"/>
    <mergeCell ref="AN25:AP25"/>
    <mergeCell ref="AQ25:AS25"/>
    <mergeCell ref="V25:Y25"/>
    <mergeCell ref="Z25:AG25"/>
    <mergeCell ref="AH25:AJ25"/>
    <mergeCell ref="AX26:AZ26"/>
    <mergeCell ref="BA26:BC26"/>
    <mergeCell ref="BD26:BG26"/>
    <mergeCell ref="F24:I24"/>
    <mergeCell ref="F25:I25"/>
    <mergeCell ref="J24:M24"/>
    <mergeCell ref="J25:M25"/>
    <mergeCell ref="BH24:BJ24"/>
    <mergeCell ref="V23:Y23"/>
    <mergeCell ref="Z23:AG23"/>
    <mergeCell ref="B23:D23"/>
    <mergeCell ref="BN22:BQ22"/>
    <mergeCell ref="BR22:BU22"/>
    <mergeCell ref="AT22:AW22"/>
    <mergeCell ref="Z22:AG22"/>
    <mergeCell ref="AH22:AJ22"/>
    <mergeCell ref="AK22:AM22"/>
    <mergeCell ref="N22:Q22"/>
    <mergeCell ref="R22:U22"/>
    <mergeCell ref="V22:Y22"/>
    <mergeCell ref="B22:D22"/>
    <mergeCell ref="AX22:AZ22"/>
    <mergeCell ref="AX23:AZ23"/>
    <mergeCell ref="BA22:BC22"/>
    <mergeCell ref="BA23:BC23"/>
    <mergeCell ref="BD22:BG22"/>
    <mergeCell ref="BD23:BG23"/>
    <mergeCell ref="F23:I23"/>
    <mergeCell ref="J22:M22"/>
    <mergeCell ref="J23:M23"/>
    <mergeCell ref="AQ22:AS22"/>
    <mergeCell ref="AQ23:AS23"/>
    <mergeCell ref="BN23:BQ23"/>
    <mergeCell ref="BR23:BU23"/>
    <mergeCell ref="AT23:AW23"/>
    <mergeCell ref="BH22:BJ22"/>
    <mergeCell ref="BK22:BM22"/>
    <mergeCell ref="BH23:BJ23"/>
    <mergeCell ref="BK23:BM23"/>
    <mergeCell ref="B20:D20"/>
    <mergeCell ref="AT19:AW19"/>
    <mergeCell ref="V19:Y19"/>
    <mergeCell ref="Z19:AG19"/>
    <mergeCell ref="AX20:AZ20"/>
    <mergeCell ref="BA20:BC20"/>
    <mergeCell ref="BD20:BG20"/>
    <mergeCell ref="BH20:BJ20"/>
    <mergeCell ref="BK20:BM20"/>
    <mergeCell ref="AK21:AM21"/>
    <mergeCell ref="AN21:AP21"/>
    <mergeCell ref="V21:Y21"/>
    <mergeCell ref="Z21:AG21"/>
    <mergeCell ref="AH21:AJ21"/>
    <mergeCell ref="B21:D21"/>
    <mergeCell ref="BN20:BQ20"/>
    <mergeCell ref="BR20:BU20"/>
    <mergeCell ref="AT20:AW20"/>
    <mergeCell ref="Z20:AG20"/>
    <mergeCell ref="V20:Y20"/>
    <mergeCell ref="AX21:AZ21"/>
    <mergeCell ref="BA21:BC21"/>
    <mergeCell ref="BD21:BG21"/>
    <mergeCell ref="BH21:BJ21"/>
    <mergeCell ref="BK21:BM21"/>
    <mergeCell ref="J19:M19"/>
    <mergeCell ref="J20:M20"/>
    <mergeCell ref="J21:M21"/>
    <mergeCell ref="AQ19:AS19"/>
    <mergeCell ref="AQ20:AS20"/>
    <mergeCell ref="AQ21:AS21"/>
    <mergeCell ref="BN21:BQ21"/>
    <mergeCell ref="B18:D18"/>
    <mergeCell ref="AT17:AW17"/>
    <mergeCell ref="AK17:AM17"/>
    <mergeCell ref="AN17:AP17"/>
    <mergeCell ref="AQ17:AS17"/>
    <mergeCell ref="V17:Y17"/>
    <mergeCell ref="Z17:AG17"/>
    <mergeCell ref="AH17:AJ17"/>
    <mergeCell ref="AX18:AZ18"/>
    <mergeCell ref="BA18:BC18"/>
    <mergeCell ref="BD18:BG18"/>
    <mergeCell ref="BH18:BJ18"/>
    <mergeCell ref="BK18:BM18"/>
    <mergeCell ref="B19:D19"/>
    <mergeCell ref="BN18:BQ18"/>
    <mergeCell ref="BR18:BU18"/>
    <mergeCell ref="AT18:AW18"/>
    <mergeCell ref="Z18:AG18"/>
    <mergeCell ref="AH18:AJ18"/>
    <mergeCell ref="AK18:AM18"/>
    <mergeCell ref="N18:Q18"/>
    <mergeCell ref="R18:U18"/>
    <mergeCell ref="V18:Y18"/>
    <mergeCell ref="AX19:AZ19"/>
    <mergeCell ref="BA19:BC19"/>
    <mergeCell ref="BD19:BG19"/>
    <mergeCell ref="BH19:BJ19"/>
    <mergeCell ref="BK19:BM19"/>
    <mergeCell ref="BN19:BQ19"/>
    <mergeCell ref="BR19:BU19"/>
    <mergeCell ref="J17:M17"/>
    <mergeCell ref="J18:M18"/>
    <mergeCell ref="B17:D17"/>
    <mergeCell ref="BN16:BQ16"/>
    <mergeCell ref="BR16:BU16"/>
    <mergeCell ref="AT16:AW16"/>
    <mergeCell ref="Z16:AG16"/>
    <mergeCell ref="AQ16:AS16"/>
    <mergeCell ref="V16:Y16"/>
    <mergeCell ref="AX17:AZ17"/>
    <mergeCell ref="BA17:BC17"/>
    <mergeCell ref="BD17:BG17"/>
    <mergeCell ref="BH17:BJ17"/>
    <mergeCell ref="BK17:BM17"/>
    <mergeCell ref="BN17:BQ17"/>
    <mergeCell ref="BR17:BU17"/>
    <mergeCell ref="J16:M16"/>
    <mergeCell ref="N15:Q15"/>
    <mergeCell ref="R15:U15"/>
    <mergeCell ref="N16:Q16"/>
    <mergeCell ref="R16:U16"/>
    <mergeCell ref="N17:Q17"/>
    <mergeCell ref="R17:U17"/>
    <mergeCell ref="B15:D15"/>
    <mergeCell ref="BA15:BC15"/>
    <mergeCell ref="BD15:BG15"/>
    <mergeCell ref="BH15:BJ15"/>
    <mergeCell ref="BK15:BM15"/>
    <mergeCell ref="BN15:BQ15"/>
    <mergeCell ref="BR15:BU15"/>
    <mergeCell ref="B16:D16"/>
    <mergeCell ref="AT15:AW15"/>
    <mergeCell ref="AQ15:AS15"/>
    <mergeCell ref="V15:Y15"/>
    <mergeCell ref="AK10:AM10"/>
    <mergeCell ref="AN10:AP10"/>
    <mergeCell ref="Z15:AG15"/>
    <mergeCell ref="AX16:AZ16"/>
    <mergeCell ref="BA16:BC16"/>
    <mergeCell ref="BD16:BG16"/>
    <mergeCell ref="BH16:BJ16"/>
    <mergeCell ref="BK16:BM16"/>
    <mergeCell ref="B14:D14"/>
    <mergeCell ref="AT13:AW13"/>
    <mergeCell ref="AK13:AM13"/>
    <mergeCell ref="AN13:AP13"/>
    <mergeCell ref="Z13:AG13"/>
    <mergeCell ref="AH13:AJ13"/>
    <mergeCell ref="AX14:AZ14"/>
    <mergeCell ref="BA14:BC14"/>
    <mergeCell ref="BD14:BG14"/>
    <mergeCell ref="BH14:BJ14"/>
    <mergeCell ref="BK14:BM14"/>
    <mergeCell ref="N13:Q13"/>
    <mergeCell ref="R13:U13"/>
    <mergeCell ref="V13:Y13"/>
    <mergeCell ref="AT14:AW14"/>
    <mergeCell ref="Z14:AG14"/>
    <mergeCell ref="AH14:AJ14"/>
    <mergeCell ref="AK14:AM14"/>
    <mergeCell ref="N14:Q14"/>
    <mergeCell ref="R14:U14"/>
    <mergeCell ref="V14:Y14"/>
    <mergeCell ref="B13:D13"/>
    <mergeCell ref="BK13:BM13"/>
    <mergeCell ref="BR9:BU9"/>
    <mergeCell ref="AT9:AW9"/>
    <mergeCell ref="BA9:BC9"/>
    <mergeCell ref="B11:D11"/>
    <mergeCell ref="BN10:BQ10"/>
    <mergeCell ref="BR10:BU10"/>
    <mergeCell ref="AT10:AW10"/>
    <mergeCell ref="B10:D10"/>
    <mergeCell ref="AX10:AZ10"/>
    <mergeCell ref="AX11:AZ11"/>
    <mergeCell ref="BA10:BC10"/>
    <mergeCell ref="BA11:BC11"/>
    <mergeCell ref="BD10:BG10"/>
    <mergeCell ref="BD11:BG11"/>
    <mergeCell ref="BN11:BQ11"/>
    <mergeCell ref="BR11:BU11"/>
    <mergeCell ref="B12:D12"/>
    <mergeCell ref="AT11:AW11"/>
    <mergeCell ref="AK11:AM11"/>
    <mergeCell ref="AN11:AP11"/>
    <mergeCell ref="AH11:AJ11"/>
    <mergeCell ref="AX12:AZ12"/>
    <mergeCell ref="BA12:BC12"/>
    <mergeCell ref="BD12:BG12"/>
    <mergeCell ref="N10:Q10"/>
    <mergeCell ref="R10:U10"/>
    <mergeCell ref="N11:Q11"/>
    <mergeCell ref="R11:U11"/>
    <mergeCell ref="Z10:AG10"/>
    <mergeCell ref="Z11:AG11"/>
    <mergeCell ref="V10:Y10"/>
    <mergeCell ref="V11:Y11"/>
    <mergeCell ref="BR12:BU12"/>
    <mergeCell ref="BA13:BC13"/>
    <mergeCell ref="BD13:BG13"/>
    <mergeCell ref="BH13:BJ13"/>
    <mergeCell ref="BN4:BU4"/>
    <mergeCell ref="D5:G5"/>
    <mergeCell ref="AB6:BA6"/>
    <mergeCell ref="N12:Q12"/>
    <mergeCell ref="R12:U12"/>
    <mergeCell ref="A8:A9"/>
    <mergeCell ref="B8:D9"/>
    <mergeCell ref="E8:E9"/>
    <mergeCell ref="V9:Y9"/>
    <mergeCell ref="Z12:AG12"/>
    <mergeCell ref="V12:Y12"/>
    <mergeCell ref="BG2:BL2"/>
    <mergeCell ref="BN2:BU2"/>
    <mergeCell ref="AC4:AF4"/>
    <mergeCell ref="AH4:AJ4"/>
    <mergeCell ref="AL4:AN4"/>
    <mergeCell ref="AP4:AR4"/>
    <mergeCell ref="AT4:AW4"/>
    <mergeCell ref="AY4:BA4"/>
    <mergeCell ref="BC4:BE4"/>
    <mergeCell ref="BG4:BL4"/>
    <mergeCell ref="AC2:AF2"/>
    <mergeCell ref="AL2:AN2"/>
    <mergeCell ref="AP2:AR2"/>
    <mergeCell ref="AT2:AW2"/>
    <mergeCell ref="AY2:BA2"/>
    <mergeCell ref="BC2:BE2"/>
    <mergeCell ref="AX9:AZ9"/>
    <mergeCell ref="BK24:BM24"/>
    <mergeCell ref="BD9:BG9"/>
    <mergeCell ref="V8:AG8"/>
    <mergeCell ref="Z9:AG9"/>
    <mergeCell ref="AH9:AJ9"/>
    <mergeCell ref="BH25:BJ25"/>
    <mergeCell ref="BK25:BM25"/>
    <mergeCell ref="BH26:BJ26"/>
    <mergeCell ref="BK26:BM26"/>
    <mergeCell ref="AH8:BG8"/>
    <mergeCell ref="BH9:BJ9"/>
    <mergeCell ref="BK9:BM9"/>
    <mergeCell ref="BH10:BJ10"/>
    <mergeCell ref="BH11:BJ11"/>
    <mergeCell ref="BH12:BJ12"/>
    <mergeCell ref="BH8:BQ8"/>
    <mergeCell ref="BK10:BM10"/>
    <mergeCell ref="BK11:BM11"/>
    <mergeCell ref="BK12:BM12"/>
    <mergeCell ref="AK9:AM9"/>
    <mergeCell ref="AN9:AP9"/>
    <mergeCell ref="AQ10:AS10"/>
    <mergeCell ref="AQ11:AS11"/>
    <mergeCell ref="AT21:AW21"/>
    <mergeCell ref="BN12:BQ12"/>
    <mergeCell ref="AT12:AW12"/>
    <mergeCell ref="AH12:AJ12"/>
    <mergeCell ref="AK12:AM12"/>
    <mergeCell ref="AN12:AP12"/>
    <mergeCell ref="AX13:AZ13"/>
    <mergeCell ref="BN9:BQ9"/>
    <mergeCell ref="AH10:AJ10"/>
    <mergeCell ref="BR13:BU13"/>
    <mergeCell ref="BR14:BU14"/>
    <mergeCell ref="BN13:BQ13"/>
    <mergeCell ref="BN14:BQ14"/>
    <mergeCell ref="AX15:AZ15"/>
    <mergeCell ref="BV58:BX58"/>
    <mergeCell ref="BV59:BX59"/>
    <mergeCell ref="BR8:CA8"/>
    <mergeCell ref="BK59:BM59"/>
    <mergeCell ref="BV9:BX9"/>
    <mergeCell ref="BV10:BX10"/>
    <mergeCell ref="BV11:BX11"/>
    <mergeCell ref="BV12:BX12"/>
    <mergeCell ref="BV13:BX13"/>
    <mergeCell ref="BV14:BX14"/>
    <mergeCell ref="BV15:BX15"/>
    <mergeCell ref="BV16:BX16"/>
    <mergeCell ref="BV17:BX17"/>
    <mergeCell ref="BV18:BX18"/>
    <mergeCell ref="BV19:BX19"/>
    <mergeCell ref="BV20:BX20"/>
    <mergeCell ref="BV21:BX21"/>
    <mergeCell ref="BV22:BX22"/>
    <mergeCell ref="BV23:BX23"/>
    <mergeCell ref="BV24:BX24"/>
    <mergeCell ref="BV25:BX25"/>
    <mergeCell ref="BV26:BX26"/>
    <mergeCell ref="BV27:BX27"/>
    <mergeCell ref="BV28:BX28"/>
    <mergeCell ref="BV29:BX29"/>
    <mergeCell ref="BV30:BX30"/>
    <mergeCell ref="BR21:BU21"/>
  </mergeCells>
  <conditionalFormatting sqref="AT10:AW59">
    <cfRule type="cellIs" dxfId="3" priority="4" operator="lessThan">
      <formula>12</formula>
    </cfRule>
  </conditionalFormatting>
  <conditionalFormatting sqref="BD10:BG59">
    <cfRule type="cellIs" dxfId="2" priority="3" operator="lessThan">
      <formula>30</formula>
    </cfRule>
  </conditionalFormatting>
  <conditionalFormatting sqref="BN10:BQ59">
    <cfRule type="cellIs" dxfId="1" priority="2" operator="lessThan">
      <formula>30</formula>
    </cfRule>
  </conditionalFormatting>
  <conditionalFormatting sqref="BR10:BU59">
    <cfRule type="cellIs" dxfId="0" priority="1" operator="lessThan">
      <formula>60</formula>
    </cfRule>
  </conditionalFormatting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D59"/>
  <sheetViews>
    <sheetView zoomScale="150" zoomScaleNormal="150" workbookViewId="0">
      <selection activeCell="B9" sqref="B9"/>
    </sheetView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32"/>
      <c r="D2" s="220" t="str">
        <f>DataInduk!$D$4</f>
        <v xml:space="preserve">Pondok Pesantren </v>
      </c>
      <c r="E2" s="220"/>
      <c r="F2" s="220"/>
      <c r="G2" s="220"/>
      <c r="H2" s="128"/>
      <c r="I2" s="134"/>
      <c r="J2" s="129"/>
      <c r="K2" s="134"/>
      <c r="L2" s="129"/>
      <c r="M2" s="113"/>
      <c r="N2" s="129"/>
      <c r="O2" s="113"/>
      <c r="P2" s="129"/>
      <c r="Q2" s="113"/>
      <c r="R2" s="129"/>
      <c r="S2" s="113"/>
      <c r="T2" s="129"/>
      <c r="U2" s="113"/>
      <c r="V2" s="129"/>
      <c r="W2" s="244" t="s">
        <v>87</v>
      </c>
      <c r="X2" s="244"/>
      <c r="Y2" s="129"/>
      <c r="Z2" s="134"/>
      <c r="AA2" s="130"/>
      <c r="AB2" s="131"/>
      <c r="AC2" s="131"/>
      <c r="AD2" s="131"/>
    </row>
    <row r="3" spans="1:30" ht="9" customHeight="1">
      <c r="A3" s="52"/>
      <c r="B3" s="51"/>
      <c r="C3" s="132"/>
      <c r="D3" s="73"/>
      <c r="E3" s="73"/>
      <c r="F3" s="73"/>
      <c r="G3" s="73"/>
      <c r="H3" s="73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37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J4" s="57"/>
      <c r="K4" s="137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L4" s="57"/>
      <c r="M4" s="137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N4" s="57"/>
      <c r="O4" s="137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P4" s="57"/>
      <c r="Q4" s="137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R4" s="57"/>
      <c r="S4" s="137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T4" s="57"/>
      <c r="U4" s="137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V4" s="57"/>
      <c r="W4" s="245" t="s">
        <v>84</v>
      </c>
      <c r="X4" s="245"/>
      <c r="Y4" s="57"/>
      <c r="Z4" s="134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33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"&amp;IF(DataInduk!$D$31="Putra","Putra",IF(DataInduk!$D$31="Putri","Putri","")),(IF(LEN(DataInduk!$D$29)&gt;2,LEFT(DataInduk!$D$29,2),DataInduk!$D$29)&amp;IF(DataInduk!$D$37="ABC","C ",".3 ")&amp;IF(DataInduk!$D$31="Putra","Putra",IF(DataInduk!$D$31="Putri","Putri",""))))</f>
        <v xml:space="preserve"> Data Santri Kelas 3C Putra</v>
      </c>
      <c r="E6" s="56"/>
      <c r="F6" s="51"/>
      <c r="G6" s="57"/>
      <c r="H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"&amp;IF(DataInduk!$D$31="Putra","Pa",IF(DataInduk!$D$31="Putri","Pi","")),(IF(LEN(DataInduk!$D$29)&gt;2,LEFT(DataInduk!$D$29,2),DataInduk!$D$29)&amp;IF(DataInduk!$D$37="ABC","C ",".3 ")&amp;IF(DataInduk!$D$31="Putra","Pa",IF(DataInduk!$D$31="Putri","Pi",""))))&amp;" : "&amp;DataInduk!$D$43</f>
        <v xml:space="preserve">Wali Kelas 3C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9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9"/>
      <c r="C37" s="92"/>
      <c r="D37" s="93"/>
      <c r="E37" s="46"/>
      <c r="F37" s="39"/>
      <c r="G37" s="124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98"/>
      <c r="C38" s="89"/>
      <c r="D38" s="90"/>
      <c r="E38" s="45"/>
      <c r="F38" s="41"/>
      <c r="G38" s="123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33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heet="1" objects="1" scenarios="1" selectLockedCells="1"/>
  <mergeCells count="210">
    <mergeCell ref="H9:L9"/>
    <mergeCell ref="M9:P9"/>
    <mergeCell ref="Q9:T9"/>
    <mergeCell ref="U9:AA9"/>
    <mergeCell ref="H10:L10"/>
    <mergeCell ref="M10:P10"/>
    <mergeCell ref="Q10:T10"/>
    <mergeCell ref="U10:AA10"/>
    <mergeCell ref="D2:G2"/>
    <mergeCell ref="W2:X2"/>
    <mergeCell ref="W4:X4"/>
    <mergeCell ref="D5:G5"/>
    <mergeCell ref="H6:R6"/>
    <mergeCell ref="B8:D8"/>
    <mergeCell ref="H8:L8"/>
    <mergeCell ref="M8:P8"/>
    <mergeCell ref="Q8:T8"/>
    <mergeCell ref="U8:AA8"/>
    <mergeCell ref="H13:L13"/>
    <mergeCell ref="M13:P13"/>
    <mergeCell ref="Q13:T13"/>
    <mergeCell ref="U13:AA13"/>
    <mergeCell ref="H14:L14"/>
    <mergeCell ref="M14:P14"/>
    <mergeCell ref="Q14:T14"/>
    <mergeCell ref="U14:AA14"/>
    <mergeCell ref="H11:L11"/>
    <mergeCell ref="M11:P11"/>
    <mergeCell ref="Q11:T11"/>
    <mergeCell ref="U11:AA11"/>
    <mergeCell ref="H12:L12"/>
    <mergeCell ref="M12:P12"/>
    <mergeCell ref="Q12:T12"/>
    <mergeCell ref="U12:AA12"/>
    <mergeCell ref="H17:L17"/>
    <mergeCell ref="M17:P17"/>
    <mergeCell ref="Q17:T17"/>
    <mergeCell ref="U17:AA17"/>
    <mergeCell ref="H18:L18"/>
    <mergeCell ref="M18:P18"/>
    <mergeCell ref="Q18:T18"/>
    <mergeCell ref="U18:AA18"/>
    <mergeCell ref="H15:L15"/>
    <mergeCell ref="M15:P15"/>
    <mergeCell ref="Q15:T15"/>
    <mergeCell ref="U15:AA15"/>
    <mergeCell ref="H16:L16"/>
    <mergeCell ref="M16:P16"/>
    <mergeCell ref="Q16:T16"/>
    <mergeCell ref="U16:AA16"/>
    <mergeCell ref="H21:L21"/>
    <mergeCell ref="M21:P21"/>
    <mergeCell ref="Q21:T21"/>
    <mergeCell ref="U21:AA21"/>
    <mergeCell ref="H22:L22"/>
    <mergeCell ref="M22:P22"/>
    <mergeCell ref="Q22:T22"/>
    <mergeCell ref="U22:AA22"/>
    <mergeCell ref="H19:L19"/>
    <mergeCell ref="M19:P19"/>
    <mergeCell ref="Q19:T19"/>
    <mergeCell ref="U19:AA19"/>
    <mergeCell ref="H20:L20"/>
    <mergeCell ref="M20:P20"/>
    <mergeCell ref="Q20:T20"/>
    <mergeCell ref="U20:AA20"/>
    <mergeCell ref="H25:L25"/>
    <mergeCell ref="M25:P25"/>
    <mergeCell ref="Q25:T25"/>
    <mergeCell ref="U25:AA25"/>
    <mergeCell ref="H26:L26"/>
    <mergeCell ref="M26:P26"/>
    <mergeCell ref="Q26:T26"/>
    <mergeCell ref="U26:AA26"/>
    <mergeCell ref="H23:L23"/>
    <mergeCell ref="M23:P23"/>
    <mergeCell ref="Q23:T23"/>
    <mergeCell ref="U23:AA23"/>
    <mergeCell ref="H24:L24"/>
    <mergeCell ref="M24:P24"/>
    <mergeCell ref="Q24:T24"/>
    <mergeCell ref="U24:AA24"/>
    <mergeCell ref="H29:L29"/>
    <mergeCell ref="M29:P29"/>
    <mergeCell ref="Q29:T29"/>
    <mergeCell ref="U29:AA29"/>
    <mergeCell ref="H30:L30"/>
    <mergeCell ref="M30:P30"/>
    <mergeCell ref="Q30:T30"/>
    <mergeCell ref="U30:AA30"/>
    <mergeCell ref="H27:L27"/>
    <mergeCell ref="M27:P27"/>
    <mergeCell ref="Q27:T27"/>
    <mergeCell ref="U27:AA27"/>
    <mergeCell ref="H28:L28"/>
    <mergeCell ref="M28:P28"/>
    <mergeCell ref="Q28:T28"/>
    <mergeCell ref="U28:AA28"/>
    <mergeCell ref="H33:L33"/>
    <mergeCell ref="M33:P33"/>
    <mergeCell ref="Q33:T33"/>
    <mergeCell ref="U33:AA33"/>
    <mergeCell ref="H34:L34"/>
    <mergeCell ref="M34:P34"/>
    <mergeCell ref="Q34:T34"/>
    <mergeCell ref="U34:AA34"/>
    <mergeCell ref="H31:L31"/>
    <mergeCell ref="M31:P31"/>
    <mergeCell ref="Q31:T31"/>
    <mergeCell ref="U31:AA31"/>
    <mergeCell ref="H32:L32"/>
    <mergeCell ref="M32:P32"/>
    <mergeCell ref="Q32:T32"/>
    <mergeCell ref="U32:AA32"/>
    <mergeCell ref="H37:L37"/>
    <mergeCell ref="M37:P37"/>
    <mergeCell ref="Q37:T37"/>
    <mergeCell ref="U37:AA37"/>
    <mergeCell ref="H38:L38"/>
    <mergeCell ref="M38:P38"/>
    <mergeCell ref="Q38:T38"/>
    <mergeCell ref="U38:AA38"/>
    <mergeCell ref="H35:L35"/>
    <mergeCell ref="M35:P35"/>
    <mergeCell ref="Q35:T35"/>
    <mergeCell ref="U35:AA35"/>
    <mergeCell ref="H36:L36"/>
    <mergeCell ref="M36:P36"/>
    <mergeCell ref="Q36:T36"/>
    <mergeCell ref="U36:AA36"/>
    <mergeCell ref="H41:L41"/>
    <mergeCell ref="M41:P41"/>
    <mergeCell ref="Q41:T41"/>
    <mergeCell ref="U41:AA41"/>
    <mergeCell ref="H42:L42"/>
    <mergeCell ref="M42:P42"/>
    <mergeCell ref="Q42:T42"/>
    <mergeCell ref="U42:AA42"/>
    <mergeCell ref="H39:L39"/>
    <mergeCell ref="M39:P39"/>
    <mergeCell ref="Q39:T39"/>
    <mergeCell ref="U39:AA39"/>
    <mergeCell ref="H40:L40"/>
    <mergeCell ref="M40:P40"/>
    <mergeCell ref="Q40:T40"/>
    <mergeCell ref="U40:AA40"/>
    <mergeCell ref="H45:L45"/>
    <mergeCell ref="M45:P45"/>
    <mergeCell ref="Q45:T45"/>
    <mergeCell ref="U45:AA45"/>
    <mergeCell ref="H46:L46"/>
    <mergeCell ref="M46:P46"/>
    <mergeCell ref="Q46:T46"/>
    <mergeCell ref="U46:AA46"/>
    <mergeCell ref="H43:L43"/>
    <mergeCell ref="M43:P43"/>
    <mergeCell ref="Q43:T43"/>
    <mergeCell ref="U43:AA43"/>
    <mergeCell ref="H44:L44"/>
    <mergeCell ref="M44:P44"/>
    <mergeCell ref="Q44:T44"/>
    <mergeCell ref="U44:AA44"/>
    <mergeCell ref="H49:L49"/>
    <mergeCell ref="M49:P49"/>
    <mergeCell ref="Q49:T49"/>
    <mergeCell ref="U49:AA49"/>
    <mergeCell ref="H50:L50"/>
    <mergeCell ref="M50:P50"/>
    <mergeCell ref="Q50:T50"/>
    <mergeCell ref="U50:AA50"/>
    <mergeCell ref="H47:L47"/>
    <mergeCell ref="M47:P47"/>
    <mergeCell ref="Q47:T47"/>
    <mergeCell ref="U47:AA47"/>
    <mergeCell ref="H48:L48"/>
    <mergeCell ref="M48:P48"/>
    <mergeCell ref="Q48:T48"/>
    <mergeCell ref="U48:AA48"/>
    <mergeCell ref="H53:L53"/>
    <mergeCell ref="M53:P53"/>
    <mergeCell ref="Q53:T53"/>
    <mergeCell ref="U53:AA53"/>
    <mergeCell ref="H54:L54"/>
    <mergeCell ref="M54:P54"/>
    <mergeCell ref="Q54:T54"/>
    <mergeCell ref="U54:AA54"/>
    <mergeCell ref="H51:L51"/>
    <mergeCell ref="M51:P51"/>
    <mergeCell ref="Q51:T51"/>
    <mergeCell ref="U51:AA51"/>
    <mergeCell ref="H52:L52"/>
    <mergeCell ref="M52:P52"/>
    <mergeCell ref="Q52:T52"/>
    <mergeCell ref="U52:AA52"/>
    <mergeCell ref="H57:L57"/>
    <mergeCell ref="M57:P57"/>
    <mergeCell ref="Q57:T57"/>
    <mergeCell ref="U57:AA57"/>
    <mergeCell ref="H58:L58"/>
    <mergeCell ref="M58:P58"/>
    <mergeCell ref="Q58:T58"/>
    <mergeCell ref="U58:AA58"/>
    <mergeCell ref="H55:L55"/>
    <mergeCell ref="M55:P55"/>
    <mergeCell ref="Q55:T55"/>
    <mergeCell ref="U55:AA55"/>
    <mergeCell ref="H56:L56"/>
    <mergeCell ref="M56:P56"/>
    <mergeCell ref="Q56:T56"/>
    <mergeCell ref="U56:AA56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D59"/>
  <sheetViews>
    <sheetView zoomScale="150" zoomScaleNormal="150" workbookViewId="0">
      <selection activeCell="B9" sqref="B9"/>
    </sheetView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32"/>
      <c r="D2" s="220" t="str">
        <f>DataInduk!$D$4</f>
        <v xml:space="preserve">Pondok Pesantren </v>
      </c>
      <c r="E2" s="220"/>
      <c r="F2" s="220"/>
      <c r="G2" s="220"/>
      <c r="H2" s="128"/>
      <c r="I2" s="134"/>
      <c r="J2" s="129"/>
      <c r="K2" s="134"/>
      <c r="L2" s="129"/>
      <c r="M2" s="113"/>
      <c r="N2" s="129"/>
      <c r="O2" s="113"/>
      <c r="P2" s="129"/>
      <c r="Q2" s="113"/>
      <c r="R2" s="129"/>
      <c r="S2" s="113"/>
      <c r="T2" s="129"/>
      <c r="U2" s="113"/>
      <c r="V2" s="129"/>
      <c r="W2" s="244" t="s">
        <v>87</v>
      </c>
      <c r="X2" s="244"/>
      <c r="Y2" s="129"/>
      <c r="Z2" s="134"/>
      <c r="AA2" s="130"/>
      <c r="AB2" s="131"/>
      <c r="AC2" s="131"/>
      <c r="AD2" s="131"/>
    </row>
    <row r="3" spans="1:30" ht="9" customHeight="1">
      <c r="A3" s="52"/>
      <c r="B3" s="51"/>
      <c r="C3" s="132"/>
      <c r="D3" s="73"/>
      <c r="E3" s="73"/>
      <c r="F3" s="73"/>
      <c r="G3" s="73"/>
      <c r="H3" s="73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37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J4" s="57"/>
      <c r="K4" s="137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L4" s="57"/>
      <c r="M4" s="137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N4" s="57"/>
      <c r="O4" s="137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P4" s="57"/>
      <c r="Q4" s="137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R4" s="57"/>
      <c r="S4" s="137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T4" s="57"/>
      <c r="U4" s="137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V4" s="57"/>
      <c r="W4" s="245" t="s">
        <v>84</v>
      </c>
      <c r="X4" s="245"/>
      <c r="Y4" s="57"/>
      <c r="Z4" s="134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33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"&amp;IF(DataInduk!$D$31="Putra","Putra",IF(DataInduk!$D$31="Putri","Putri","")),(IF(LEN(DataInduk!$D$29)&gt;2,LEFT(DataInduk!$D$29,2),DataInduk!$D$29)&amp;IF(DataInduk!$D$37="ABC","D ",".4 ")&amp;IF(DataInduk!$D$31="Putra","Putra",IF(DataInduk!$D$31="Putri","Putri",""))))</f>
        <v xml:space="preserve"> Data Santri Kelas 3D Putra</v>
      </c>
      <c r="E6" s="56"/>
      <c r="F6" s="51"/>
      <c r="G6" s="57"/>
      <c r="H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"&amp;IF(DataInduk!$D$31="Putra","Pa",IF(DataInduk!$D$31="Putri","Pi","")),(IF(LEN(DataInduk!$D$29)&gt;2,LEFT(DataInduk!$D$29,2),DataInduk!$D$29)&amp;IF(DataInduk!$D$37="ABC","D ",".4 ")&amp;IF(DataInduk!$D$31="Putra","Pa",IF(DataInduk!$D$31="Putri","Pi",""))))&amp;" : "&amp;DataInduk!$D$45</f>
        <v xml:space="preserve">Wali Kelas 3D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9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9"/>
      <c r="C37" s="92"/>
      <c r="D37" s="93"/>
      <c r="E37" s="46"/>
      <c r="F37" s="39"/>
      <c r="G37" s="124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98"/>
      <c r="C38" s="89"/>
      <c r="D38" s="90"/>
      <c r="E38" s="45"/>
      <c r="F38" s="41"/>
      <c r="G38" s="123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33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heet="1" objects="1" scenarios="1" selectLockedCells="1"/>
  <mergeCells count="210">
    <mergeCell ref="H9:L9"/>
    <mergeCell ref="M9:P9"/>
    <mergeCell ref="Q9:T9"/>
    <mergeCell ref="U9:AA9"/>
    <mergeCell ref="H10:L10"/>
    <mergeCell ref="M10:P10"/>
    <mergeCell ref="Q10:T10"/>
    <mergeCell ref="U10:AA10"/>
    <mergeCell ref="D2:G2"/>
    <mergeCell ref="W2:X2"/>
    <mergeCell ref="W4:X4"/>
    <mergeCell ref="D5:G5"/>
    <mergeCell ref="H6:R6"/>
    <mergeCell ref="B8:D8"/>
    <mergeCell ref="H8:L8"/>
    <mergeCell ref="M8:P8"/>
    <mergeCell ref="Q8:T8"/>
    <mergeCell ref="U8:AA8"/>
    <mergeCell ref="H13:L13"/>
    <mergeCell ref="M13:P13"/>
    <mergeCell ref="Q13:T13"/>
    <mergeCell ref="U13:AA13"/>
    <mergeCell ref="H14:L14"/>
    <mergeCell ref="M14:P14"/>
    <mergeCell ref="Q14:T14"/>
    <mergeCell ref="U14:AA14"/>
    <mergeCell ref="H11:L11"/>
    <mergeCell ref="M11:P11"/>
    <mergeCell ref="Q11:T11"/>
    <mergeCell ref="U11:AA11"/>
    <mergeCell ref="H12:L12"/>
    <mergeCell ref="M12:P12"/>
    <mergeCell ref="Q12:T12"/>
    <mergeCell ref="U12:AA12"/>
    <mergeCell ref="H17:L17"/>
    <mergeCell ref="M17:P17"/>
    <mergeCell ref="Q17:T17"/>
    <mergeCell ref="U17:AA17"/>
    <mergeCell ref="H18:L18"/>
    <mergeCell ref="M18:P18"/>
    <mergeCell ref="Q18:T18"/>
    <mergeCell ref="U18:AA18"/>
    <mergeCell ref="H15:L15"/>
    <mergeCell ref="M15:P15"/>
    <mergeCell ref="Q15:T15"/>
    <mergeCell ref="U15:AA15"/>
    <mergeCell ref="H16:L16"/>
    <mergeCell ref="M16:P16"/>
    <mergeCell ref="Q16:T16"/>
    <mergeCell ref="U16:AA16"/>
    <mergeCell ref="H21:L21"/>
    <mergeCell ref="M21:P21"/>
    <mergeCell ref="Q21:T21"/>
    <mergeCell ref="U21:AA21"/>
    <mergeCell ref="H22:L22"/>
    <mergeCell ref="M22:P22"/>
    <mergeCell ref="Q22:T22"/>
    <mergeCell ref="U22:AA22"/>
    <mergeCell ref="H19:L19"/>
    <mergeCell ref="M19:P19"/>
    <mergeCell ref="Q19:T19"/>
    <mergeCell ref="U19:AA19"/>
    <mergeCell ref="H20:L20"/>
    <mergeCell ref="M20:P20"/>
    <mergeCell ref="Q20:T20"/>
    <mergeCell ref="U20:AA20"/>
    <mergeCell ref="H25:L25"/>
    <mergeCell ref="M25:P25"/>
    <mergeCell ref="Q25:T25"/>
    <mergeCell ref="U25:AA25"/>
    <mergeCell ref="H26:L26"/>
    <mergeCell ref="M26:P26"/>
    <mergeCell ref="Q26:T26"/>
    <mergeCell ref="U26:AA26"/>
    <mergeCell ref="H23:L23"/>
    <mergeCell ref="M23:P23"/>
    <mergeCell ref="Q23:T23"/>
    <mergeCell ref="U23:AA23"/>
    <mergeCell ref="H24:L24"/>
    <mergeCell ref="M24:P24"/>
    <mergeCell ref="Q24:T24"/>
    <mergeCell ref="U24:AA24"/>
    <mergeCell ref="H29:L29"/>
    <mergeCell ref="M29:P29"/>
    <mergeCell ref="Q29:T29"/>
    <mergeCell ref="U29:AA29"/>
    <mergeCell ref="H30:L30"/>
    <mergeCell ref="M30:P30"/>
    <mergeCell ref="Q30:T30"/>
    <mergeCell ref="U30:AA30"/>
    <mergeCell ref="H27:L27"/>
    <mergeCell ref="M27:P27"/>
    <mergeCell ref="Q27:T27"/>
    <mergeCell ref="U27:AA27"/>
    <mergeCell ref="H28:L28"/>
    <mergeCell ref="M28:P28"/>
    <mergeCell ref="Q28:T28"/>
    <mergeCell ref="U28:AA28"/>
    <mergeCell ref="H33:L33"/>
    <mergeCell ref="M33:P33"/>
    <mergeCell ref="Q33:T33"/>
    <mergeCell ref="U33:AA33"/>
    <mergeCell ref="H34:L34"/>
    <mergeCell ref="M34:P34"/>
    <mergeCell ref="Q34:T34"/>
    <mergeCell ref="U34:AA34"/>
    <mergeCell ref="H31:L31"/>
    <mergeCell ref="M31:P31"/>
    <mergeCell ref="Q31:T31"/>
    <mergeCell ref="U31:AA31"/>
    <mergeCell ref="H32:L32"/>
    <mergeCell ref="M32:P32"/>
    <mergeCell ref="Q32:T32"/>
    <mergeCell ref="U32:AA32"/>
    <mergeCell ref="H37:L37"/>
    <mergeCell ref="M37:P37"/>
    <mergeCell ref="Q37:T37"/>
    <mergeCell ref="U37:AA37"/>
    <mergeCell ref="H38:L38"/>
    <mergeCell ref="M38:P38"/>
    <mergeCell ref="Q38:T38"/>
    <mergeCell ref="U38:AA38"/>
    <mergeCell ref="H35:L35"/>
    <mergeCell ref="M35:P35"/>
    <mergeCell ref="Q35:T35"/>
    <mergeCell ref="U35:AA35"/>
    <mergeCell ref="H36:L36"/>
    <mergeCell ref="M36:P36"/>
    <mergeCell ref="Q36:T36"/>
    <mergeCell ref="U36:AA36"/>
    <mergeCell ref="H41:L41"/>
    <mergeCell ref="M41:P41"/>
    <mergeCell ref="Q41:T41"/>
    <mergeCell ref="U41:AA41"/>
    <mergeCell ref="H42:L42"/>
    <mergeCell ref="M42:P42"/>
    <mergeCell ref="Q42:T42"/>
    <mergeCell ref="U42:AA42"/>
    <mergeCell ref="H39:L39"/>
    <mergeCell ref="M39:P39"/>
    <mergeCell ref="Q39:T39"/>
    <mergeCell ref="U39:AA39"/>
    <mergeCell ref="H40:L40"/>
    <mergeCell ref="M40:P40"/>
    <mergeCell ref="Q40:T40"/>
    <mergeCell ref="U40:AA40"/>
    <mergeCell ref="H45:L45"/>
    <mergeCell ref="M45:P45"/>
    <mergeCell ref="Q45:T45"/>
    <mergeCell ref="U45:AA45"/>
    <mergeCell ref="H46:L46"/>
    <mergeCell ref="M46:P46"/>
    <mergeCell ref="Q46:T46"/>
    <mergeCell ref="U46:AA46"/>
    <mergeCell ref="H43:L43"/>
    <mergeCell ref="M43:P43"/>
    <mergeCell ref="Q43:T43"/>
    <mergeCell ref="U43:AA43"/>
    <mergeCell ref="H44:L44"/>
    <mergeCell ref="M44:P44"/>
    <mergeCell ref="Q44:T44"/>
    <mergeCell ref="U44:AA44"/>
    <mergeCell ref="H49:L49"/>
    <mergeCell ref="M49:P49"/>
    <mergeCell ref="Q49:T49"/>
    <mergeCell ref="U49:AA49"/>
    <mergeCell ref="H50:L50"/>
    <mergeCell ref="M50:P50"/>
    <mergeCell ref="Q50:T50"/>
    <mergeCell ref="U50:AA50"/>
    <mergeCell ref="H47:L47"/>
    <mergeCell ref="M47:P47"/>
    <mergeCell ref="Q47:T47"/>
    <mergeCell ref="U47:AA47"/>
    <mergeCell ref="H48:L48"/>
    <mergeCell ref="M48:P48"/>
    <mergeCell ref="Q48:T48"/>
    <mergeCell ref="U48:AA48"/>
    <mergeCell ref="H53:L53"/>
    <mergeCell ref="M53:P53"/>
    <mergeCell ref="Q53:T53"/>
    <mergeCell ref="U53:AA53"/>
    <mergeCell ref="H54:L54"/>
    <mergeCell ref="M54:P54"/>
    <mergeCell ref="Q54:T54"/>
    <mergeCell ref="U54:AA54"/>
    <mergeCell ref="H51:L51"/>
    <mergeCell ref="M51:P51"/>
    <mergeCell ref="Q51:T51"/>
    <mergeCell ref="U51:AA51"/>
    <mergeCell ref="H52:L52"/>
    <mergeCell ref="M52:P52"/>
    <mergeCell ref="Q52:T52"/>
    <mergeCell ref="U52:AA52"/>
    <mergeCell ref="H57:L57"/>
    <mergeCell ref="M57:P57"/>
    <mergeCell ref="Q57:T57"/>
    <mergeCell ref="U57:AA57"/>
    <mergeCell ref="H58:L58"/>
    <mergeCell ref="M58:P58"/>
    <mergeCell ref="Q58:T58"/>
    <mergeCell ref="U58:AA58"/>
    <mergeCell ref="H55:L55"/>
    <mergeCell ref="M55:P55"/>
    <mergeCell ref="Q55:T55"/>
    <mergeCell ref="U55:AA55"/>
    <mergeCell ref="H56:L56"/>
    <mergeCell ref="M56:P56"/>
    <mergeCell ref="Q56:T56"/>
    <mergeCell ref="U56:AA56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AD59"/>
  <sheetViews>
    <sheetView zoomScale="150" zoomScaleNormal="150" workbookViewId="0">
      <selection activeCell="B9" sqref="B9"/>
    </sheetView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32"/>
      <c r="D2" s="220" t="str">
        <f>DataInduk!$D$4</f>
        <v xml:space="preserve">Pondok Pesantren </v>
      </c>
      <c r="E2" s="220"/>
      <c r="F2" s="220"/>
      <c r="G2" s="220"/>
      <c r="H2" s="128"/>
      <c r="I2" s="134"/>
      <c r="J2" s="129"/>
      <c r="K2" s="134"/>
      <c r="L2" s="129"/>
      <c r="M2" s="113"/>
      <c r="N2" s="129"/>
      <c r="O2" s="113"/>
      <c r="P2" s="129"/>
      <c r="Q2" s="113"/>
      <c r="R2" s="129"/>
      <c r="S2" s="113"/>
      <c r="T2" s="129"/>
      <c r="U2" s="113"/>
      <c r="V2" s="129"/>
      <c r="W2" s="244" t="s">
        <v>87</v>
      </c>
      <c r="X2" s="244"/>
      <c r="Y2" s="129"/>
      <c r="Z2" s="134"/>
      <c r="AA2" s="130"/>
      <c r="AB2" s="131"/>
      <c r="AC2" s="131"/>
      <c r="AD2" s="131"/>
    </row>
    <row r="3" spans="1:30" ht="9" customHeight="1">
      <c r="A3" s="52"/>
      <c r="B3" s="51"/>
      <c r="C3" s="132"/>
      <c r="D3" s="73"/>
      <c r="E3" s="73"/>
      <c r="F3" s="73"/>
      <c r="G3" s="73"/>
      <c r="H3" s="73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37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J4" s="57"/>
      <c r="K4" s="137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L4" s="57"/>
      <c r="M4" s="137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N4" s="57"/>
      <c r="O4" s="137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P4" s="57"/>
      <c r="Q4" s="137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R4" s="57"/>
      <c r="S4" s="137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T4" s="57"/>
      <c r="U4" s="137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V4" s="57"/>
      <c r="W4" s="245" t="s">
        <v>84</v>
      </c>
      <c r="X4" s="245"/>
      <c r="Y4" s="57"/>
      <c r="Z4" s="134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33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"&amp;IF(DataInduk!$D$31="Putra","Putra",IF(DataInduk!$D$31="Putri","Putri","")),(IF(LEN(DataInduk!$D$29)&gt;2,LEFT(DataInduk!$D$29,2),DataInduk!$D$29)&amp;IF(DataInduk!$D$37="ABC","E ",".5 ")&amp;IF(DataInduk!$D$31="Putra","Putra",IF(DataInduk!$D$31="Putri","Putri",""))))</f>
        <v xml:space="preserve"> Data Santri Kelas 3E Putra</v>
      </c>
      <c r="E6" s="56"/>
      <c r="F6" s="51"/>
      <c r="G6" s="57"/>
      <c r="H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"&amp;IF(DataInduk!$D$31="Putra","Pa",IF(DataInduk!$D$31="Putri","Pi","")),(IF(LEN(DataInduk!$D$29)&gt;2,LEFT(DataInduk!$D$29,2),DataInduk!$D$29)&amp;IF(DataInduk!$D$37="ABC","E ",".5 ")&amp;IF(DataInduk!$D$31="Putra","Pa",IF(DataInduk!$D$31="Putri","Pi",""))))&amp;" : "&amp;DataInduk!$D$47</f>
        <v xml:space="preserve">Wali Kelas 3E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9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9"/>
      <c r="C37" s="92"/>
      <c r="D37" s="93"/>
      <c r="E37" s="46"/>
      <c r="F37" s="39"/>
      <c r="G37" s="124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98"/>
      <c r="C38" s="89"/>
      <c r="D38" s="90"/>
      <c r="E38" s="45"/>
      <c r="F38" s="41"/>
      <c r="G38" s="123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33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heet="1" objects="1" scenarios="1" selectLockedCells="1"/>
  <mergeCells count="210">
    <mergeCell ref="H9:L9"/>
    <mergeCell ref="M9:P9"/>
    <mergeCell ref="Q9:T9"/>
    <mergeCell ref="U9:AA9"/>
    <mergeCell ref="H10:L10"/>
    <mergeCell ref="M10:P10"/>
    <mergeCell ref="Q10:T10"/>
    <mergeCell ref="U10:AA10"/>
    <mergeCell ref="D2:G2"/>
    <mergeCell ref="W2:X2"/>
    <mergeCell ref="W4:X4"/>
    <mergeCell ref="D5:G5"/>
    <mergeCell ref="H6:R6"/>
    <mergeCell ref="B8:D8"/>
    <mergeCell ref="H8:L8"/>
    <mergeCell ref="M8:P8"/>
    <mergeCell ref="Q8:T8"/>
    <mergeCell ref="U8:AA8"/>
    <mergeCell ref="H13:L13"/>
    <mergeCell ref="M13:P13"/>
    <mergeCell ref="Q13:T13"/>
    <mergeCell ref="U13:AA13"/>
    <mergeCell ref="H14:L14"/>
    <mergeCell ref="M14:P14"/>
    <mergeCell ref="Q14:T14"/>
    <mergeCell ref="U14:AA14"/>
    <mergeCell ref="H11:L11"/>
    <mergeCell ref="M11:P11"/>
    <mergeCell ref="Q11:T11"/>
    <mergeCell ref="U11:AA11"/>
    <mergeCell ref="H12:L12"/>
    <mergeCell ref="M12:P12"/>
    <mergeCell ref="Q12:T12"/>
    <mergeCell ref="U12:AA12"/>
    <mergeCell ref="H17:L17"/>
    <mergeCell ref="M17:P17"/>
    <mergeCell ref="Q17:T17"/>
    <mergeCell ref="U17:AA17"/>
    <mergeCell ref="H18:L18"/>
    <mergeCell ref="M18:P18"/>
    <mergeCell ref="Q18:T18"/>
    <mergeCell ref="U18:AA18"/>
    <mergeCell ref="H15:L15"/>
    <mergeCell ref="M15:P15"/>
    <mergeCell ref="Q15:T15"/>
    <mergeCell ref="U15:AA15"/>
    <mergeCell ref="H16:L16"/>
    <mergeCell ref="M16:P16"/>
    <mergeCell ref="Q16:T16"/>
    <mergeCell ref="U16:AA16"/>
    <mergeCell ref="H21:L21"/>
    <mergeCell ref="M21:P21"/>
    <mergeCell ref="Q21:T21"/>
    <mergeCell ref="U21:AA21"/>
    <mergeCell ref="H22:L22"/>
    <mergeCell ref="M22:P22"/>
    <mergeCell ref="Q22:T22"/>
    <mergeCell ref="U22:AA22"/>
    <mergeCell ref="H19:L19"/>
    <mergeCell ref="M19:P19"/>
    <mergeCell ref="Q19:T19"/>
    <mergeCell ref="U19:AA19"/>
    <mergeCell ref="H20:L20"/>
    <mergeCell ref="M20:P20"/>
    <mergeCell ref="Q20:T20"/>
    <mergeCell ref="U20:AA20"/>
    <mergeCell ref="H25:L25"/>
    <mergeCell ref="M25:P25"/>
    <mergeCell ref="Q25:T25"/>
    <mergeCell ref="U25:AA25"/>
    <mergeCell ref="H26:L26"/>
    <mergeCell ref="M26:P26"/>
    <mergeCell ref="Q26:T26"/>
    <mergeCell ref="U26:AA26"/>
    <mergeCell ref="H23:L23"/>
    <mergeCell ref="M23:P23"/>
    <mergeCell ref="Q23:T23"/>
    <mergeCell ref="U23:AA23"/>
    <mergeCell ref="H24:L24"/>
    <mergeCell ref="M24:P24"/>
    <mergeCell ref="Q24:T24"/>
    <mergeCell ref="U24:AA24"/>
    <mergeCell ref="H29:L29"/>
    <mergeCell ref="M29:P29"/>
    <mergeCell ref="Q29:T29"/>
    <mergeCell ref="U29:AA29"/>
    <mergeCell ref="H30:L30"/>
    <mergeCell ref="M30:P30"/>
    <mergeCell ref="Q30:T30"/>
    <mergeCell ref="U30:AA30"/>
    <mergeCell ref="H27:L27"/>
    <mergeCell ref="M27:P27"/>
    <mergeCell ref="Q27:T27"/>
    <mergeCell ref="U27:AA27"/>
    <mergeCell ref="H28:L28"/>
    <mergeCell ref="M28:P28"/>
    <mergeCell ref="Q28:T28"/>
    <mergeCell ref="U28:AA28"/>
    <mergeCell ref="H33:L33"/>
    <mergeCell ref="M33:P33"/>
    <mergeCell ref="Q33:T33"/>
    <mergeCell ref="U33:AA33"/>
    <mergeCell ref="H34:L34"/>
    <mergeCell ref="M34:P34"/>
    <mergeCell ref="Q34:T34"/>
    <mergeCell ref="U34:AA34"/>
    <mergeCell ref="H31:L31"/>
    <mergeCell ref="M31:P31"/>
    <mergeCell ref="Q31:T31"/>
    <mergeCell ref="U31:AA31"/>
    <mergeCell ref="H32:L32"/>
    <mergeCell ref="M32:P32"/>
    <mergeCell ref="Q32:T32"/>
    <mergeCell ref="U32:AA32"/>
    <mergeCell ref="H37:L37"/>
    <mergeCell ref="M37:P37"/>
    <mergeCell ref="Q37:T37"/>
    <mergeCell ref="U37:AA37"/>
    <mergeCell ref="H38:L38"/>
    <mergeCell ref="M38:P38"/>
    <mergeCell ref="Q38:T38"/>
    <mergeCell ref="U38:AA38"/>
    <mergeCell ref="H35:L35"/>
    <mergeCell ref="M35:P35"/>
    <mergeCell ref="Q35:T35"/>
    <mergeCell ref="U35:AA35"/>
    <mergeCell ref="H36:L36"/>
    <mergeCell ref="M36:P36"/>
    <mergeCell ref="Q36:T36"/>
    <mergeCell ref="U36:AA36"/>
    <mergeCell ref="H41:L41"/>
    <mergeCell ref="M41:P41"/>
    <mergeCell ref="Q41:T41"/>
    <mergeCell ref="U41:AA41"/>
    <mergeCell ref="H42:L42"/>
    <mergeCell ref="M42:P42"/>
    <mergeCell ref="Q42:T42"/>
    <mergeCell ref="U42:AA42"/>
    <mergeCell ref="H39:L39"/>
    <mergeCell ref="M39:P39"/>
    <mergeCell ref="Q39:T39"/>
    <mergeCell ref="U39:AA39"/>
    <mergeCell ref="H40:L40"/>
    <mergeCell ref="M40:P40"/>
    <mergeCell ref="Q40:T40"/>
    <mergeCell ref="U40:AA40"/>
    <mergeCell ref="H45:L45"/>
    <mergeCell ref="M45:P45"/>
    <mergeCell ref="Q45:T45"/>
    <mergeCell ref="U45:AA45"/>
    <mergeCell ref="H46:L46"/>
    <mergeCell ref="M46:P46"/>
    <mergeCell ref="Q46:T46"/>
    <mergeCell ref="U46:AA46"/>
    <mergeCell ref="H43:L43"/>
    <mergeCell ref="M43:P43"/>
    <mergeCell ref="Q43:T43"/>
    <mergeCell ref="U43:AA43"/>
    <mergeCell ref="H44:L44"/>
    <mergeCell ref="M44:P44"/>
    <mergeCell ref="Q44:T44"/>
    <mergeCell ref="U44:AA44"/>
    <mergeCell ref="H49:L49"/>
    <mergeCell ref="M49:P49"/>
    <mergeCell ref="Q49:T49"/>
    <mergeCell ref="U49:AA49"/>
    <mergeCell ref="H50:L50"/>
    <mergeCell ref="M50:P50"/>
    <mergeCell ref="Q50:T50"/>
    <mergeCell ref="U50:AA50"/>
    <mergeCell ref="H47:L47"/>
    <mergeCell ref="M47:P47"/>
    <mergeCell ref="Q47:T47"/>
    <mergeCell ref="U47:AA47"/>
    <mergeCell ref="H48:L48"/>
    <mergeCell ref="M48:P48"/>
    <mergeCell ref="Q48:T48"/>
    <mergeCell ref="U48:AA48"/>
    <mergeCell ref="H53:L53"/>
    <mergeCell ref="M53:P53"/>
    <mergeCell ref="Q53:T53"/>
    <mergeCell ref="U53:AA53"/>
    <mergeCell ref="H54:L54"/>
    <mergeCell ref="M54:P54"/>
    <mergeCell ref="Q54:T54"/>
    <mergeCell ref="U54:AA54"/>
    <mergeCell ref="H51:L51"/>
    <mergeCell ref="M51:P51"/>
    <mergeCell ref="Q51:T51"/>
    <mergeCell ref="U51:AA51"/>
    <mergeCell ref="H52:L52"/>
    <mergeCell ref="M52:P52"/>
    <mergeCell ref="Q52:T52"/>
    <mergeCell ref="U52:AA52"/>
    <mergeCell ref="H57:L57"/>
    <mergeCell ref="M57:P57"/>
    <mergeCell ref="Q57:T57"/>
    <mergeCell ref="U57:AA57"/>
    <mergeCell ref="H58:L58"/>
    <mergeCell ref="M58:P58"/>
    <mergeCell ref="Q58:T58"/>
    <mergeCell ref="U58:AA58"/>
    <mergeCell ref="H55:L55"/>
    <mergeCell ref="M55:P55"/>
    <mergeCell ref="Q55:T55"/>
    <mergeCell ref="U55:AA55"/>
    <mergeCell ref="H56:L56"/>
    <mergeCell ref="M56:P56"/>
    <mergeCell ref="Q56:T56"/>
    <mergeCell ref="U56:AA56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D59"/>
  <sheetViews>
    <sheetView zoomScale="150" zoomScaleNormal="150" workbookViewId="0">
      <selection activeCell="B9" sqref="B9"/>
    </sheetView>
  </sheetViews>
  <sheetFormatPr defaultColWidth="0.28515625" defaultRowHeight="15"/>
  <cols>
    <col min="1" max="1" width="3.7109375" style="60" customWidth="1"/>
    <col min="2" max="2" width="15.7109375" style="58" customWidth="1"/>
    <col min="3" max="3" width="1.7109375" style="61" customWidth="1"/>
    <col min="4" max="4" width="13.7109375" style="58" customWidth="1"/>
    <col min="5" max="5" width="9.140625" style="58" customWidth="1"/>
    <col min="6" max="6" width="3.5703125" style="58" customWidth="1"/>
    <col min="7" max="7" width="27.7109375" style="58" customWidth="1"/>
    <col min="8" max="8" width="8.5703125" style="58" customWidth="1"/>
    <col min="9" max="9" width="5.140625" style="58" customWidth="1"/>
    <col min="10" max="10" width="2.42578125" style="58" customWidth="1"/>
    <col min="11" max="11" width="5.140625" style="58" customWidth="1"/>
    <col min="12" max="12" width="2.28515625" style="58" customWidth="1"/>
    <col min="13" max="13" width="5.140625" style="58" customWidth="1"/>
    <col min="14" max="14" width="2.28515625" style="58" customWidth="1"/>
    <col min="15" max="15" width="5.140625" style="58" customWidth="1"/>
    <col min="16" max="16" width="2.42578125" style="58" customWidth="1"/>
    <col min="17" max="17" width="5.140625" style="58" customWidth="1"/>
    <col min="18" max="18" width="2.28515625" style="58" customWidth="1"/>
    <col min="19" max="19" width="5.140625" style="58" customWidth="1"/>
    <col min="20" max="20" width="2.28515625" style="58" customWidth="1"/>
    <col min="21" max="21" width="5.140625" style="58" customWidth="1"/>
    <col min="22" max="22" width="2.42578125" style="58" customWidth="1"/>
    <col min="23" max="23" width="8" style="58" customWidth="1"/>
    <col min="24" max="24" width="2.5703125" style="58" customWidth="1"/>
    <col min="25" max="25" width="2.28515625" style="58" customWidth="1"/>
    <col min="26" max="26" width="13.42578125" style="58" customWidth="1"/>
    <col min="27" max="27" width="17.7109375" style="58" customWidth="1"/>
    <col min="28" max="28" width="10.7109375" style="58" customWidth="1"/>
    <col min="29" max="16384" width="0.28515625" style="58"/>
  </cols>
  <sheetData>
    <row r="1" spans="1:30" ht="8.1" customHeight="1">
      <c r="A1" s="48"/>
      <c r="B1" s="49"/>
      <c r="C1" s="50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65"/>
    </row>
    <row r="2" spans="1:30" ht="20.100000000000001" customHeight="1">
      <c r="A2" s="52"/>
      <c r="B2" s="51"/>
      <c r="C2" s="132"/>
      <c r="D2" s="220" t="str">
        <f>DataInduk!$D$4</f>
        <v xml:space="preserve">Pondok Pesantren </v>
      </c>
      <c r="E2" s="220"/>
      <c r="F2" s="220"/>
      <c r="G2" s="220"/>
      <c r="H2" s="128"/>
      <c r="I2" s="134"/>
      <c r="J2" s="129"/>
      <c r="K2" s="134"/>
      <c r="L2" s="129"/>
      <c r="M2" s="113"/>
      <c r="N2" s="129"/>
      <c r="O2" s="113"/>
      <c r="P2" s="129"/>
      <c r="Q2" s="113"/>
      <c r="R2" s="129"/>
      <c r="S2" s="113"/>
      <c r="T2" s="129"/>
      <c r="U2" s="113"/>
      <c r="V2" s="129"/>
      <c r="W2" s="244" t="s">
        <v>87</v>
      </c>
      <c r="X2" s="244"/>
      <c r="Y2" s="129"/>
      <c r="Z2" s="134"/>
      <c r="AA2" s="130"/>
      <c r="AB2" s="131"/>
      <c r="AC2" s="131"/>
      <c r="AD2" s="131"/>
    </row>
    <row r="3" spans="1:30" ht="9" customHeight="1">
      <c r="A3" s="52"/>
      <c r="B3" s="51"/>
      <c r="C3" s="132"/>
      <c r="D3" s="73"/>
      <c r="E3" s="73"/>
      <c r="F3" s="73"/>
      <c r="G3" s="73"/>
      <c r="H3" s="73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66"/>
    </row>
    <row r="4" spans="1:30" s="63" customFormat="1" ht="20.100000000000001" customHeight="1">
      <c r="A4" s="62"/>
      <c r="B4" s="57"/>
      <c r="C4" s="53"/>
      <c r="D4" s="77" t="str">
        <f>DataInduk!$D$10</f>
        <v>Marhalah</v>
      </c>
      <c r="E4" s="73"/>
      <c r="F4" s="73"/>
      <c r="G4" s="73"/>
      <c r="H4" s="73"/>
      <c r="I4" s="137" t="str">
        <f>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"&amp;IF(DataInduk!$D$31="Putra","Pa",IF(DataInduk!$D$31="Putri","Pi","")),(IF(LEN(DataInduk!$D$29)&gt;2,LEFT(DataInduk!$D$29,2),DataInduk!$D$29)&amp;IF(DataInduk!$D$37="ABC","A ",".1 ")&amp;IF(DataInduk!$D$31="Putra","Pa",IF(DataInduk!$D$31="Putri","Pi",""))))</f>
        <v>3A Pa</v>
      </c>
      <c r="J4" s="57"/>
      <c r="K4" s="137" t="str">
        <f>IF(DataInduk!$D$35&lt;2,"",(  IF(LEN(DataInduk!$D$29)&gt;2, (LEFT(DataInduk!$D$29,2)&amp;IF(DataInduk!$D$37="ABC","B ",".2 ")&amp;IF(DataInduk!$D$31="Putra","Pa",IF(DataInduk!$D$31="Putri","Pi",""))  ),  (DataInduk!$D$29&amp;IF(DataInduk!$D$37="ABC","B ",".2 ")&amp;IF(DataInduk!$D$31="Putra","Pa",IF(DataInduk!$D$31="Putri","Pi",""))   )  )   )   )</f>
        <v>3B Pa</v>
      </c>
      <c r="L4" s="57"/>
      <c r="M4" s="137" t="str">
        <f>IF(DataInduk!$D$35&lt;3,"",(  IF(LEN(DataInduk!$D$29)&gt;2, (LEFT(DataInduk!$D$29,2)&amp;IF(DataInduk!$D$37="ABC","C ",".3 ")&amp;IF(DataInduk!$D$31="Putra","Pa",IF(DataInduk!$D$31="Putri","Pi",""))  ),  (DataInduk!$D$29&amp;IF(DataInduk!$D$37="ABC","C ",".3 ")&amp;IF(DataInduk!$D$31="Putra","Pa",IF(DataInduk!$D$31="Putri","Pi",""))   )  )   )   )</f>
        <v>3C Pa</v>
      </c>
      <c r="N4" s="57"/>
      <c r="O4" s="137" t="str">
        <f>IF(DataInduk!$D$35&lt;4,"",(  IF(LEN(DataInduk!$D$29)&gt;2, (LEFT(DataInduk!$D$29,2)&amp;IF(DataInduk!$D$37="ABC","D ",".4 ")&amp;IF(DataInduk!$D$31="Putra","Pa",IF(DataInduk!$D$31="Putri","Pi",""))  ),  (DataInduk!$D$29&amp;IF(DataInduk!$D$37="ABC","D ",".4 ")&amp;IF(DataInduk!$D$31="Putra","Pa",IF(DataInduk!$D$31="Putri","Pi",""))   )  )   )   )</f>
        <v>3D Pa</v>
      </c>
      <c r="P4" s="57"/>
      <c r="Q4" s="137" t="str">
        <f>IF(DataInduk!$D$35&lt;5,"",(  IF(LEN(DataInduk!$D$29)&gt;2, (LEFT(DataInduk!$D$29,2)&amp;IF(DataInduk!$D$37="ABC","E ",".5 ")&amp;IF(DataInduk!$D$31="Putra","Pa",IF(DataInduk!$D$31="Putri","Pi",""))  ),  (DataInduk!$D$29&amp;IF(DataInduk!$D$37="ABC","E ",".5 ")&amp;IF(DataInduk!$D$31="Putra","Pa",IF(DataInduk!$D$31="Putri","Pi",""))   )  )   )   )</f>
        <v>3E Pa</v>
      </c>
      <c r="R4" s="57"/>
      <c r="S4" s="137" t="str">
        <f>IF(DataInduk!$D$35&lt;6,"",(  IF(LEN(DataInduk!$D$29)&gt;2, (LEFT(DataInduk!$D$29,2)&amp;IF(DataInduk!$D$37="ABC","F ",".6 ")&amp;IF(DataInduk!$D$31="Putra","Pa",IF(DataInduk!$D$31="Putri","Pi",""))  ),  (DataInduk!$D$29&amp;IF(DataInduk!$D$37="ABC","F ",".6 ")&amp;IF(DataInduk!$D$31="Putra","Pa",IF(DataInduk!$D$31="Putri","Pi",""))   )  )   )   )</f>
        <v>3F Pa</v>
      </c>
      <c r="T4" s="57"/>
      <c r="U4" s="137" t="str">
        <f>IF(DataInduk!$D$35&lt;7,"",(  IF(LEN(DataInduk!$D$29)&gt;2, (LEFT(DataInduk!$D$29,2)&amp;IF(DataInduk!$D$37="ABC","G ",".7 ")&amp;IF(DataInduk!$D$31="Putra","Pa",IF(DataInduk!$D$31="Putri","Pi",""))  ),  (DataInduk!$D$29&amp;IF(DataInduk!$D$37="ABC","G ",".7 ")&amp;IF(DataInduk!$D$31="Putra","Pa",IF(DataInduk!$D$31="Putri","Pi",""))   )  )   )   )</f>
        <v/>
      </c>
      <c r="V4" s="57"/>
      <c r="W4" s="245" t="s">
        <v>84</v>
      </c>
      <c r="X4" s="245"/>
      <c r="Y4" s="57"/>
      <c r="Z4" s="134"/>
      <c r="AA4" s="67"/>
    </row>
    <row r="5" spans="1:30" ht="19.5" customHeight="1">
      <c r="A5" s="52"/>
      <c r="B5" s="51"/>
      <c r="C5" s="54"/>
      <c r="D5" s="221" t="str">
        <f>" Tahun Ajaran "&amp;DataInduk!$D$12</f>
        <v xml:space="preserve"> Tahun Ajaran 2023 - 2024</v>
      </c>
      <c r="E5" s="221"/>
      <c r="F5" s="221"/>
      <c r="G5" s="221"/>
      <c r="H5" s="75"/>
      <c r="I5" s="51"/>
      <c r="J5" s="51"/>
      <c r="K5" s="51"/>
      <c r="L5" s="51"/>
      <c r="M5" s="51"/>
      <c r="N5" s="51"/>
      <c r="O5" s="51"/>
      <c r="P5" s="133"/>
      <c r="Q5" s="51"/>
      <c r="R5" s="51"/>
      <c r="S5" s="51"/>
      <c r="T5" s="51"/>
      <c r="U5" s="51"/>
      <c r="V5" s="51"/>
      <c r="W5" s="51"/>
      <c r="X5" s="51"/>
      <c r="Y5" s="51"/>
      <c r="Z5" s="51"/>
      <c r="AA5" s="66"/>
    </row>
    <row r="6" spans="1:30" ht="15.95" customHeight="1">
      <c r="A6" s="52"/>
      <c r="B6" s="51"/>
      <c r="C6" s="55"/>
      <c r="D6" s="55" t="str">
        <f>" Data "&amp;IF(DataInduk!$H$4="Pesantren","Santri ",IF(DataInduk!$H$4="Sekolah","Siswa ","Mahasiswa "))&amp;"Kelas "&amp;IF(OR(DataInduk!$D$35="",DataInduk!$D$35=1),IF(LEN(DataInduk!$D$29)&gt;2,LEFT(DataInduk!$D$29,2),DataInduk!$D$29)&amp;" "&amp;IF(DataInduk!$D$31="Putra","Putra",IF(DataInduk!$D$31="Putri","Putri","")),(IF(LEN(DataInduk!$D$29)&gt;2,LEFT(DataInduk!$D$29,2),DataInduk!$D$29)&amp;IF(DataInduk!$D$37="ABC","F ",".6 ")&amp;IF(DataInduk!$D$31="Putra","Putra",IF(DataInduk!$D$31="Putri","Putri",""))))</f>
        <v xml:space="preserve"> Data Santri Kelas 3F Putra</v>
      </c>
      <c r="E6" s="56"/>
      <c r="F6" s="51"/>
      <c r="G6" s="57"/>
      <c r="H6" s="231" t="str">
        <f>IF(DataInduk!$H$4="Pesantren","Wali ",IF(DataInduk!$H$4="Sekolah","Wali ","Pembimbing "))&amp;"Kelas "&amp;IF(OR(DataInduk!$D$35="",DataInduk!$D$35=1),IF(LEN(DataInduk!$D$29)&gt;2,LEFT(DataInduk!$D$29,2),DataInduk!$D$29)&amp;" "&amp;IF(DataInduk!$D$31="Putra","Pa",IF(DataInduk!$D$31="Putri","Pi","")),(IF(LEN(DataInduk!$D$29)&gt;2,LEFT(DataInduk!$D$29,2),DataInduk!$D$29)&amp;IF(DataInduk!$D$37="ABC","F ",".6 ")&amp;IF(DataInduk!$D$31="Putra","Pa",IF(DataInduk!$D$31="Putri","Pi",""))))&amp;" : "&amp;DataInduk!$D$49</f>
        <v xml:space="preserve">Wali Kelas 3F Pa : </v>
      </c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51"/>
      <c r="T6" s="51"/>
      <c r="U6" s="51" t="str">
        <f>IF(DataInduk!$H$4="Pesantren","Pengampu ",IF(DataInduk!$H$4="Sekolah","Guru ","Dosen "))&amp;": "&amp;DataInduk!$D$18</f>
        <v>Pengampu : Fulan</v>
      </c>
      <c r="V6" s="51"/>
      <c r="W6" s="51"/>
      <c r="X6" s="51"/>
      <c r="Y6" s="51"/>
      <c r="Z6" s="51"/>
      <c r="AA6" s="66"/>
    </row>
    <row r="7" spans="1:30" ht="3" customHeight="1">
      <c r="A7" s="68"/>
      <c r="B7" s="69"/>
      <c r="C7" s="70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71"/>
    </row>
    <row r="8" spans="1:30" s="59" customFormat="1" ht="17.100000000000001" customHeight="1">
      <c r="A8" s="43" t="s">
        <v>31</v>
      </c>
      <c r="B8" s="225" t="s">
        <v>36</v>
      </c>
      <c r="C8" s="226"/>
      <c r="D8" s="227"/>
      <c r="E8" s="32" t="str">
        <f>IF(OR(DataInduk!$H$4="Pesantren",DataInduk!$H$4="Santri "),"NIS","NIM")</f>
        <v>NIS</v>
      </c>
      <c r="F8" s="32" t="s">
        <v>6</v>
      </c>
      <c r="G8" s="100" t="s">
        <v>49</v>
      </c>
      <c r="H8" s="228" t="s">
        <v>32</v>
      </c>
      <c r="I8" s="229"/>
      <c r="J8" s="229"/>
      <c r="K8" s="229"/>
      <c r="L8" s="230"/>
      <c r="M8" s="232" t="s">
        <v>33</v>
      </c>
      <c r="N8" s="233"/>
      <c r="O8" s="233"/>
      <c r="P8" s="233"/>
      <c r="Q8" s="232" t="s">
        <v>34</v>
      </c>
      <c r="R8" s="233"/>
      <c r="S8" s="233"/>
      <c r="T8" s="242"/>
      <c r="U8" s="236" t="s">
        <v>35</v>
      </c>
      <c r="V8" s="237"/>
      <c r="W8" s="237"/>
      <c r="X8" s="237"/>
      <c r="Y8" s="237"/>
      <c r="Z8" s="237"/>
      <c r="AA8" s="238"/>
    </row>
    <row r="9" spans="1:30">
      <c r="A9" s="40">
        <v>1</v>
      </c>
      <c r="B9" s="97"/>
      <c r="C9" s="86"/>
      <c r="D9" s="87"/>
      <c r="E9" s="44"/>
      <c r="F9" s="64"/>
      <c r="G9" s="122"/>
      <c r="H9" s="222"/>
      <c r="I9" s="223"/>
      <c r="J9" s="223"/>
      <c r="K9" s="223"/>
      <c r="L9" s="224"/>
      <c r="M9" s="234"/>
      <c r="N9" s="235"/>
      <c r="O9" s="235"/>
      <c r="P9" s="235"/>
      <c r="Q9" s="234"/>
      <c r="R9" s="235"/>
      <c r="S9" s="235"/>
      <c r="T9" s="243"/>
      <c r="U9" s="239"/>
      <c r="V9" s="240"/>
      <c r="W9" s="240"/>
      <c r="X9" s="240"/>
      <c r="Y9" s="240"/>
      <c r="Z9" s="240"/>
      <c r="AA9" s="241"/>
    </row>
    <row r="10" spans="1:30">
      <c r="A10" s="38">
        <v>2</v>
      </c>
      <c r="B10" s="98"/>
      <c r="C10" s="89"/>
      <c r="D10" s="90"/>
      <c r="E10" s="45"/>
      <c r="F10" s="41"/>
      <c r="G10" s="123"/>
      <c r="H10" s="210"/>
      <c r="I10" s="211"/>
      <c r="J10" s="211"/>
      <c r="K10" s="211"/>
      <c r="L10" s="212"/>
      <c r="M10" s="201"/>
      <c r="N10" s="202"/>
      <c r="O10" s="202"/>
      <c r="P10" s="203"/>
      <c r="Q10" s="201"/>
      <c r="R10" s="202"/>
      <c r="S10" s="202"/>
      <c r="T10" s="203"/>
      <c r="U10" s="198"/>
      <c r="V10" s="199"/>
      <c r="W10" s="199"/>
      <c r="X10" s="199"/>
      <c r="Y10" s="199"/>
      <c r="Z10" s="199"/>
      <c r="AA10" s="200"/>
    </row>
    <row r="11" spans="1:30" ht="15" customHeight="1">
      <c r="A11" s="33">
        <v>3</v>
      </c>
      <c r="B11" s="99"/>
      <c r="C11" s="92"/>
      <c r="D11" s="93"/>
      <c r="E11" s="46"/>
      <c r="F11" s="39"/>
      <c r="G11" s="124"/>
      <c r="H11" s="213"/>
      <c r="I11" s="214"/>
      <c r="J11" s="214"/>
      <c r="K11" s="214"/>
      <c r="L11" s="215"/>
      <c r="M11" s="204"/>
      <c r="N11" s="205"/>
      <c r="O11" s="205"/>
      <c r="P11" s="206"/>
      <c r="Q11" s="204"/>
      <c r="R11" s="205"/>
      <c r="S11" s="205"/>
      <c r="T11" s="206"/>
      <c r="U11" s="195"/>
      <c r="V11" s="196"/>
      <c r="W11" s="196"/>
      <c r="X11" s="196"/>
      <c r="Y11" s="196"/>
      <c r="Z11" s="196"/>
      <c r="AA11" s="197"/>
    </row>
    <row r="12" spans="1:30">
      <c r="A12" s="38">
        <v>4</v>
      </c>
      <c r="B12" s="98"/>
      <c r="C12" s="89"/>
      <c r="D12" s="90"/>
      <c r="E12" s="45"/>
      <c r="F12" s="41"/>
      <c r="G12" s="123"/>
      <c r="H12" s="210"/>
      <c r="I12" s="211"/>
      <c r="J12" s="211"/>
      <c r="K12" s="211"/>
      <c r="L12" s="212"/>
      <c r="M12" s="201"/>
      <c r="N12" s="202"/>
      <c r="O12" s="202"/>
      <c r="P12" s="203"/>
      <c r="Q12" s="201"/>
      <c r="R12" s="202"/>
      <c r="S12" s="202"/>
      <c r="T12" s="203"/>
      <c r="U12" s="198"/>
      <c r="V12" s="199"/>
      <c r="W12" s="199"/>
      <c r="X12" s="199"/>
      <c r="Y12" s="199"/>
      <c r="Z12" s="199"/>
      <c r="AA12" s="200"/>
    </row>
    <row r="13" spans="1:30">
      <c r="A13" s="33">
        <v>5</v>
      </c>
      <c r="B13" s="99"/>
      <c r="C13" s="92"/>
      <c r="D13" s="93"/>
      <c r="E13" s="46"/>
      <c r="F13" s="39"/>
      <c r="G13" s="124"/>
      <c r="H13" s="213"/>
      <c r="I13" s="214"/>
      <c r="J13" s="214"/>
      <c r="K13" s="214"/>
      <c r="L13" s="215"/>
      <c r="M13" s="204"/>
      <c r="N13" s="205"/>
      <c r="O13" s="205"/>
      <c r="P13" s="206"/>
      <c r="Q13" s="204"/>
      <c r="R13" s="205"/>
      <c r="S13" s="205"/>
      <c r="T13" s="206"/>
      <c r="U13" s="195"/>
      <c r="V13" s="196"/>
      <c r="W13" s="196"/>
      <c r="X13" s="196"/>
      <c r="Y13" s="196"/>
      <c r="Z13" s="196"/>
      <c r="AA13" s="197"/>
    </row>
    <row r="14" spans="1:30">
      <c r="A14" s="38">
        <v>6</v>
      </c>
      <c r="B14" s="98"/>
      <c r="C14" s="89"/>
      <c r="D14" s="90"/>
      <c r="E14" s="45"/>
      <c r="F14" s="41"/>
      <c r="G14" s="123"/>
      <c r="H14" s="210"/>
      <c r="I14" s="211"/>
      <c r="J14" s="211"/>
      <c r="K14" s="211"/>
      <c r="L14" s="212"/>
      <c r="M14" s="201"/>
      <c r="N14" s="202"/>
      <c r="O14" s="202"/>
      <c r="P14" s="203"/>
      <c r="Q14" s="201"/>
      <c r="R14" s="202"/>
      <c r="S14" s="202"/>
      <c r="T14" s="203"/>
      <c r="U14" s="198"/>
      <c r="V14" s="199"/>
      <c r="W14" s="199"/>
      <c r="X14" s="199"/>
      <c r="Y14" s="199"/>
      <c r="Z14" s="199"/>
      <c r="AA14" s="200"/>
    </row>
    <row r="15" spans="1:30">
      <c r="A15" s="33">
        <v>7</v>
      </c>
      <c r="B15" s="99"/>
      <c r="C15" s="92"/>
      <c r="D15" s="93"/>
      <c r="E15" s="46"/>
      <c r="F15" s="39"/>
      <c r="G15" s="124"/>
      <c r="H15" s="213"/>
      <c r="I15" s="214"/>
      <c r="J15" s="214"/>
      <c r="K15" s="214"/>
      <c r="L15" s="215"/>
      <c r="M15" s="204"/>
      <c r="N15" s="205"/>
      <c r="O15" s="205"/>
      <c r="P15" s="206"/>
      <c r="Q15" s="204"/>
      <c r="R15" s="205"/>
      <c r="S15" s="205"/>
      <c r="T15" s="206"/>
      <c r="U15" s="195"/>
      <c r="V15" s="196"/>
      <c r="W15" s="196"/>
      <c r="X15" s="196"/>
      <c r="Y15" s="196"/>
      <c r="Z15" s="196"/>
      <c r="AA15" s="197"/>
    </row>
    <row r="16" spans="1:30">
      <c r="A16" s="38">
        <v>8</v>
      </c>
      <c r="B16" s="98"/>
      <c r="C16" s="89"/>
      <c r="D16" s="90"/>
      <c r="E16" s="45"/>
      <c r="F16" s="41"/>
      <c r="G16" s="123"/>
      <c r="H16" s="210"/>
      <c r="I16" s="211"/>
      <c r="J16" s="211"/>
      <c r="K16" s="211"/>
      <c r="L16" s="212"/>
      <c r="M16" s="201"/>
      <c r="N16" s="202"/>
      <c r="O16" s="202"/>
      <c r="P16" s="203"/>
      <c r="Q16" s="201"/>
      <c r="R16" s="202"/>
      <c r="S16" s="202"/>
      <c r="T16" s="203"/>
      <c r="U16" s="198"/>
      <c r="V16" s="199"/>
      <c r="W16" s="199"/>
      <c r="X16" s="199"/>
      <c r="Y16" s="199"/>
      <c r="Z16" s="199"/>
      <c r="AA16" s="200"/>
    </row>
    <row r="17" spans="1:27">
      <c r="A17" s="33">
        <v>9</v>
      </c>
      <c r="B17" s="99"/>
      <c r="C17" s="92"/>
      <c r="D17" s="93"/>
      <c r="E17" s="46"/>
      <c r="F17" s="39"/>
      <c r="G17" s="124"/>
      <c r="H17" s="213"/>
      <c r="I17" s="214"/>
      <c r="J17" s="214"/>
      <c r="K17" s="214"/>
      <c r="L17" s="215"/>
      <c r="M17" s="204"/>
      <c r="N17" s="205"/>
      <c r="O17" s="205"/>
      <c r="P17" s="206"/>
      <c r="Q17" s="204"/>
      <c r="R17" s="205"/>
      <c r="S17" s="205"/>
      <c r="T17" s="206"/>
      <c r="U17" s="195"/>
      <c r="V17" s="196"/>
      <c r="W17" s="196"/>
      <c r="X17" s="196"/>
      <c r="Y17" s="196"/>
      <c r="Z17" s="196"/>
      <c r="AA17" s="197"/>
    </row>
    <row r="18" spans="1:27">
      <c r="A18" s="38">
        <v>10</v>
      </c>
      <c r="B18" s="98"/>
      <c r="C18" s="89"/>
      <c r="D18" s="90"/>
      <c r="E18" s="45"/>
      <c r="F18" s="41"/>
      <c r="G18" s="123"/>
      <c r="H18" s="210"/>
      <c r="I18" s="211"/>
      <c r="J18" s="211"/>
      <c r="K18" s="211"/>
      <c r="L18" s="212"/>
      <c r="M18" s="201"/>
      <c r="N18" s="202"/>
      <c r="O18" s="202"/>
      <c r="P18" s="203"/>
      <c r="Q18" s="201"/>
      <c r="R18" s="202"/>
      <c r="S18" s="202"/>
      <c r="T18" s="203"/>
      <c r="U18" s="198"/>
      <c r="V18" s="199"/>
      <c r="W18" s="199"/>
      <c r="X18" s="199"/>
      <c r="Y18" s="199"/>
      <c r="Z18" s="199"/>
      <c r="AA18" s="200"/>
    </row>
    <row r="19" spans="1:27">
      <c r="A19" s="33">
        <v>11</v>
      </c>
      <c r="B19" s="99"/>
      <c r="C19" s="92"/>
      <c r="D19" s="93"/>
      <c r="E19" s="46"/>
      <c r="F19" s="39"/>
      <c r="G19" s="124"/>
      <c r="H19" s="213"/>
      <c r="I19" s="214"/>
      <c r="J19" s="214"/>
      <c r="K19" s="214"/>
      <c r="L19" s="215"/>
      <c r="M19" s="204"/>
      <c r="N19" s="205"/>
      <c r="O19" s="205"/>
      <c r="P19" s="206"/>
      <c r="Q19" s="204"/>
      <c r="R19" s="205"/>
      <c r="S19" s="205"/>
      <c r="T19" s="206"/>
      <c r="U19" s="195"/>
      <c r="V19" s="196"/>
      <c r="W19" s="196"/>
      <c r="X19" s="196"/>
      <c r="Y19" s="196"/>
      <c r="Z19" s="196"/>
      <c r="AA19" s="197"/>
    </row>
    <row r="20" spans="1:27">
      <c r="A20" s="38">
        <v>12</v>
      </c>
      <c r="B20" s="98"/>
      <c r="C20" s="89"/>
      <c r="D20" s="90"/>
      <c r="E20" s="45"/>
      <c r="F20" s="41"/>
      <c r="G20" s="123"/>
      <c r="H20" s="210"/>
      <c r="I20" s="211"/>
      <c r="J20" s="211"/>
      <c r="K20" s="211"/>
      <c r="L20" s="212"/>
      <c r="M20" s="201"/>
      <c r="N20" s="202"/>
      <c r="O20" s="202"/>
      <c r="P20" s="203"/>
      <c r="Q20" s="201"/>
      <c r="R20" s="202"/>
      <c r="S20" s="202"/>
      <c r="T20" s="203"/>
      <c r="U20" s="198"/>
      <c r="V20" s="199"/>
      <c r="W20" s="199"/>
      <c r="X20" s="199"/>
      <c r="Y20" s="199"/>
      <c r="Z20" s="199"/>
      <c r="AA20" s="200"/>
    </row>
    <row r="21" spans="1:27">
      <c r="A21" s="33">
        <v>13</v>
      </c>
      <c r="B21" s="99"/>
      <c r="C21" s="92"/>
      <c r="D21" s="93"/>
      <c r="E21" s="46"/>
      <c r="F21" s="39"/>
      <c r="G21" s="124"/>
      <c r="H21" s="213"/>
      <c r="I21" s="214"/>
      <c r="J21" s="214"/>
      <c r="K21" s="214"/>
      <c r="L21" s="215"/>
      <c r="M21" s="204"/>
      <c r="N21" s="205"/>
      <c r="O21" s="205"/>
      <c r="P21" s="206"/>
      <c r="Q21" s="204"/>
      <c r="R21" s="205"/>
      <c r="S21" s="205"/>
      <c r="T21" s="206"/>
      <c r="U21" s="195"/>
      <c r="V21" s="196"/>
      <c r="W21" s="196"/>
      <c r="X21" s="196"/>
      <c r="Y21" s="196"/>
      <c r="Z21" s="196"/>
      <c r="AA21" s="197"/>
    </row>
    <row r="22" spans="1:27">
      <c r="A22" s="38">
        <v>14</v>
      </c>
      <c r="B22" s="98"/>
      <c r="C22" s="89"/>
      <c r="D22" s="90"/>
      <c r="E22" s="45"/>
      <c r="F22" s="41"/>
      <c r="G22" s="123"/>
      <c r="H22" s="210"/>
      <c r="I22" s="211"/>
      <c r="J22" s="211"/>
      <c r="K22" s="211"/>
      <c r="L22" s="212"/>
      <c r="M22" s="201"/>
      <c r="N22" s="202"/>
      <c r="O22" s="202"/>
      <c r="P22" s="203"/>
      <c r="Q22" s="201"/>
      <c r="R22" s="202"/>
      <c r="S22" s="202"/>
      <c r="T22" s="203"/>
      <c r="U22" s="198"/>
      <c r="V22" s="199"/>
      <c r="W22" s="199"/>
      <c r="X22" s="199"/>
      <c r="Y22" s="199"/>
      <c r="Z22" s="199"/>
      <c r="AA22" s="200"/>
    </row>
    <row r="23" spans="1:27">
      <c r="A23" s="33">
        <v>15</v>
      </c>
      <c r="B23" s="99"/>
      <c r="C23" s="92"/>
      <c r="D23" s="93"/>
      <c r="E23" s="46"/>
      <c r="F23" s="39"/>
      <c r="G23" s="124"/>
      <c r="H23" s="213"/>
      <c r="I23" s="214"/>
      <c r="J23" s="214"/>
      <c r="K23" s="214"/>
      <c r="L23" s="215"/>
      <c r="M23" s="204"/>
      <c r="N23" s="205"/>
      <c r="O23" s="205"/>
      <c r="P23" s="206"/>
      <c r="Q23" s="204"/>
      <c r="R23" s="205"/>
      <c r="S23" s="205"/>
      <c r="T23" s="206"/>
      <c r="U23" s="195"/>
      <c r="V23" s="196"/>
      <c r="W23" s="196"/>
      <c r="X23" s="196"/>
      <c r="Y23" s="196"/>
      <c r="Z23" s="196"/>
      <c r="AA23" s="197"/>
    </row>
    <row r="24" spans="1:27">
      <c r="A24" s="38">
        <v>16</v>
      </c>
      <c r="B24" s="98"/>
      <c r="C24" s="89"/>
      <c r="D24" s="90"/>
      <c r="E24" s="45"/>
      <c r="F24" s="41"/>
      <c r="G24" s="123"/>
      <c r="H24" s="210"/>
      <c r="I24" s="211"/>
      <c r="J24" s="211"/>
      <c r="K24" s="211"/>
      <c r="L24" s="212"/>
      <c r="M24" s="201"/>
      <c r="N24" s="202"/>
      <c r="O24" s="202"/>
      <c r="P24" s="203"/>
      <c r="Q24" s="201"/>
      <c r="R24" s="202"/>
      <c r="S24" s="202"/>
      <c r="T24" s="203"/>
      <c r="U24" s="198"/>
      <c r="V24" s="199"/>
      <c r="W24" s="199"/>
      <c r="X24" s="199"/>
      <c r="Y24" s="199"/>
      <c r="Z24" s="199"/>
      <c r="AA24" s="200"/>
    </row>
    <row r="25" spans="1:27">
      <c r="A25" s="33">
        <v>17</v>
      </c>
      <c r="B25" s="99"/>
      <c r="C25" s="92"/>
      <c r="D25" s="93"/>
      <c r="E25" s="46"/>
      <c r="F25" s="39"/>
      <c r="G25" s="124"/>
      <c r="H25" s="213"/>
      <c r="I25" s="214"/>
      <c r="J25" s="214"/>
      <c r="K25" s="214"/>
      <c r="L25" s="215"/>
      <c r="M25" s="204"/>
      <c r="N25" s="205"/>
      <c r="O25" s="205"/>
      <c r="P25" s="206"/>
      <c r="Q25" s="204"/>
      <c r="R25" s="205"/>
      <c r="S25" s="205"/>
      <c r="T25" s="206"/>
      <c r="U25" s="195"/>
      <c r="V25" s="196"/>
      <c r="W25" s="196"/>
      <c r="X25" s="196"/>
      <c r="Y25" s="196"/>
      <c r="Z25" s="196"/>
      <c r="AA25" s="197"/>
    </row>
    <row r="26" spans="1:27">
      <c r="A26" s="38">
        <v>18</v>
      </c>
      <c r="B26" s="98"/>
      <c r="C26" s="89"/>
      <c r="D26" s="90"/>
      <c r="E26" s="45"/>
      <c r="F26" s="41"/>
      <c r="G26" s="123"/>
      <c r="H26" s="210"/>
      <c r="I26" s="211"/>
      <c r="J26" s="211"/>
      <c r="K26" s="211"/>
      <c r="L26" s="212"/>
      <c r="M26" s="201"/>
      <c r="N26" s="202"/>
      <c r="O26" s="202"/>
      <c r="P26" s="203"/>
      <c r="Q26" s="201"/>
      <c r="R26" s="202"/>
      <c r="S26" s="202"/>
      <c r="T26" s="203"/>
      <c r="U26" s="198"/>
      <c r="V26" s="199"/>
      <c r="W26" s="199"/>
      <c r="X26" s="199"/>
      <c r="Y26" s="199"/>
      <c r="Z26" s="199"/>
      <c r="AA26" s="200"/>
    </row>
    <row r="27" spans="1:27">
      <c r="A27" s="33">
        <v>19</v>
      </c>
      <c r="B27" s="99"/>
      <c r="C27" s="92"/>
      <c r="D27" s="93"/>
      <c r="E27" s="46"/>
      <c r="F27" s="39"/>
      <c r="G27" s="124"/>
      <c r="H27" s="213"/>
      <c r="I27" s="214"/>
      <c r="J27" s="214"/>
      <c r="K27" s="214"/>
      <c r="L27" s="215"/>
      <c r="M27" s="204"/>
      <c r="N27" s="205"/>
      <c r="O27" s="205"/>
      <c r="P27" s="206"/>
      <c r="Q27" s="204"/>
      <c r="R27" s="205"/>
      <c r="S27" s="205"/>
      <c r="T27" s="206"/>
      <c r="U27" s="195"/>
      <c r="V27" s="196"/>
      <c r="W27" s="196"/>
      <c r="X27" s="196"/>
      <c r="Y27" s="196"/>
      <c r="Z27" s="196"/>
      <c r="AA27" s="197"/>
    </row>
    <row r="28" spans="1:27">
      <c r="A28" s="38">
        <v>20</v>
      </c>
      <c r="B28" s="98"/>
      <c r="C28" s="89"/>
      <c r="D28" s="90"/>
      <c r="E28" s="45"/>
      <c r="F28" s="41"/>
      <c r="G28" s="123"/>
      <c r="H28" s="210"/>
      <c r="I28" s="211"/>
      <c r="J28" s="211"/>
      <c r="K28" s="211"/>
      <c r="L28" s="212"/>
      <c r="M28" s="201"/>
      <c r="N28" s="202"/>
      <c r="O28" s="202"/>
      <c r="P28" s="203"/>
      <c r="Q28" s="201"/>
      <c r="R28" s="202"/>
      <c r="S28" s="202"/>
      <c r="T28" s="203"/>
      <c r="U28" s="198"/>
      <c r="V28" s="199"/>
      <c r="W28" s="199"/>
      <c r="X28" s="199"/>
      <c r="Y28" s="199"/>
      <c r="Z28" s="199"/>
      <c r="AA28" s="200"/>
    </row>
    <row r="29" spans="1:27">
      <c r="A29" s="33">
        <v>21</v>
      </c>
      <c r="B29" s="99"/>
      <c r="C29" s="92"/>
      <c r="D29" s="93"/>
      <c r="E29" s="46"/>
      <c r="F29" s="39"/>
      <c r="G29" s="124"/>
      <c r="H29" s="213"/>
      <c r="I29" s="214"/>
      <c r="J29" s="214"/>
      <c r="K29" s="214"/>
      <c r="L29" s="215"/>
      <c r="M29" s="204"/>
      <c r="N29" s="205"/>
      <c r="O29" s="205"/>
      <c r="P29" s="206"/>
      <c r="Q29" s="204"/>
      <c r="R29" s="205"/>
      <c r="S29" s="205"/>
      <c r="T29" s="206"/>
      <c r="U29" s="195"/>
      <c r="V29" s="196"/>
      <c r="W29" s="196"/>
      <c r="X29" s="196"/>
      <c r="Y29" s="196"/>
      <c r="Z29" s="196"/>
      <c r="AA29" s="197"/>
    </row>
    <row r="30" spans="1:27">
      <c r="A30" s="38">
        <v>22</v>
      </c>
      <c r="B30" s="98"/>
      <c r="C30" s="89"/>
      <c r="D30" s="90"/>
      <c r="E30" s="45"/>
      <c r="F30" s="41"/>
      <c r="G30" s="123"/>
      <c r="H30" s="210"/>
      <c r="I30" s="211"/>
      <c r="J30" s="211"/>
      <c r="K30" s="211"/>
      <c r="L30" s="212"/>
      <c r="M30" s="201"/>
      <c r="N30" s="202"/>
      <c r="O30" s="202"/>
      <c r="P30" s="203"/>
      <c r="Q30" s="201"/>
      <c r="R30" s="202"/>
      <c r="S30" s="202"/>
      <c r="T30" s="203"/>
      <c r="U30" s="198"/>
      <c r="V30" s="199"/>
      <c r="W30" s="199"/>
      <c r="X30" s="199"/>
      <c r="Y30" s="199"/>
      <c r="Z30" s="199"/>
      <c r="AA30" s="200"/>
    </row>
    <row r="31" spans="1:27">
      <c r="A31" s="33">
        <v>23</v>
      </c>
      <c r="B31" s="99"/>
      <c r="C31" s="92"/>
      <c r="D31" s="93"/>
      <c r="E31" s="46"/>
      <c r="F31" s="39"/>
      <c r="G31" s="124"/>
      <c r="H31" s="213"/>
      <c r="I31" s="214"/>
      <c r="J31" s="214"/>
      <c r="K31" s="214"/>
      <c r="L31" s="215"/>
      <c r="M31" s="204"/>
      <c r="N31" s="205"/>
      <c r="O31" s="205"/>
      <c r="P31" s="206"/>
      <c r="Q31" s="204"/>
      <c r="R31" s="205"/>
      <c r="S31" s="205"/>
      <c r="T31" s="206"/>
      <c r="U31" s="195"/>
      <c r="V31" s="196"/>
      <c r="W31" s="196"/>
      <c r="X31" s="196"/>
      <c r="Y31" s="196"/>
      <c r="Z31" s="196"/>
      <c r="AA31" s="197"/>
    </row>
    <row r="32" spans="1:27">
      <c r="A32" s="38">
        <v>24</v>
      </c>
      <c r="B32" s="98"/>
      <c r="C32" s="89"/>
      <c r="D32" s="90"/>
      <c r="E32" s="45"/>
      <c r="F32" s="41"/>
      <c r="G32" s="123"/>
      <c r="H32" s="210"/>
      <c r="I32" s="211"/>
      <c r="J32" s="211"/>
      <c r="K32" s="211"/>
      <c r="L32" s="212"/>
      <c r="M32" s="201"/>
      <c r="N32" s="202"/>
      <c r="O32" s="202"/>
      <c r="P32" s="203"/>
      <c r="Q32" s="201"/>
      <c r="R32" s="202"/>
      <c r="S32" s="202"/>
      <c r="T32" s="203"/>
      <c r="U32" s="198"/>
      <c r="V32" s="199"/>
      <c r="W32" s="199"/>
      <c r="X32" s="199"/>
      <c r="Y32" s="199"/>
      <c r="Z32" s="199"/>
      <c r="AA32" s="200"/>
    </row>
    <row r="33" spans="1:27">
      <c r="A33" s="33">
        <v>25</v>
      </c>
      <c r="B33" s="99"/>
      <c r="C33" s="92"/>
      <c r="D33" s="93"/>
      <c r="E33" s="46"/>
      <c r="F33" s="39"/>
      <c r="G33" s="124"/>
      <c r="H33" s="213"/>
      <c r="I33" s="214"/>
      <c r="J33" s="214"/>
      <c r="K33" s="214"/>
      <c r="L33" s="215"/>
      <c r="M33" s="204"/>
      <c r="N33" s="205"/>
      <c r="O33" s="205"/>
      <c r="P33" s="206"/>
      <c r="Q33" s="204"/>
      <c r="R33" s="205"/>
      <c r="S33" s="205"/>
      <c r="T33" s="206"/>
      <c r="U33" s="195"/>
      <c r="V33" s="196"/>
      <c r="W33" s="196"/>
      <c r="X33" s="196"/>
      <c r="Y33" s="196"/>
      <c r="Z33" s="196"/>
      <c r="AA33" s="197"/>
    </row>
    <row r="34" spans="1:27">
      <c r="A34" s="38">
        <v>26</v>
      </c>
      <c r="B34" s="98"/>
      <c r="C34" s="89"/>
      <c r="D34" s="90"/>
      <c r="E34" s="45"/>
      <c r="F34" s="41"/>
      <c r="G34" s="123"/>
      <c r="H34" s="210"/>
      <c r="I34" s="211"/>
      <c r="J34" s="211"/>
      <c r="K34" s="211"/>
      <c r="L34" s="212"/>
      <c r="M34" s="201"/>
      <c r="N34" s="202"/>
      <c r="O34" s="202"/>
      <c r="P34" s="203"/>
      <c r="Q34" s="201"/>
      <c r="R34" s="202"/>
      <c r="S34" s="202"/>
      <c r="T34" s="203"/>
      <c r="U34" s="198"/>
      <c r="V34" s="199"/>
      <c r="W34" s="199"/>
      <c r="X34" s="199"/>
      <c r="Y34" s="199"/>
      <c r="Z34" s="199"/>
      <c r="AA34" s="200"/>
    </row>
    <row r="35" spans="1:27">
      <c r="A35" s="33">
        <v>27</v>
      </c>
      <c r="B35" s="99"/>
      <c r="C35" s="92"/>
      <c r="D35" s="93"/>
      <c r="E35" s="46"/>
      <c r="F35" s="39"/>
      <c r="G35" s="124"/>
      <c r="H35" s="213"/>
      <c r="I35" s="214"/>
      <c r="J35" s="214"/>
      <c r="K35" s="214"/>
      <c r="L35" s="215"/>
      <c r="M35" s="204"/>
      <c r="N35" s="205"/>
      <c r="O35" s="205"/>
      <c r="P35" s="206"/>
      <c r="Q35" s="204"/>
      <c r="R35" s="205"/>
      <c r="S35" s="205"/>
      <c r="T35" s="206"/>
      <c r="U35" s="195"/>
      <c r="V35" s="196"/>
      <c r="W35" s="196"/>
      <c r="X35" s="196"/>
      <c r="Y35" s="196"/>
      <c r="Z35" s="196"/>
      <c r="AA35" s="197"/>
    </row>
    <row r="36" spans="1:27">
      <c r="A36" s="38">
        <v>28</v>
      </c>
      <c r="B36" s="98"/>
      <c r="C36" s="89"/>
      <c r="D36" s="90"/>
      <c r="E36" s="45"/>
      <c r="F36" s="41"/>
      <c r="G36" s="123"/>
      <c r="H36" s="210"/>
      <c r="I36" s="211"/>
      <c r="J36" s="211"/>
      <c r="K36" s="211"/>
      <c r="L36" s="212"/>
      <c r="M36" s="201"/>
      <c r="N36" s="202"/>
      <c r="O36" s="202"/>
      <c r="P36" s="203"/>
      <c r="Q36" s="201"/>
      <c r="R36" s="202"/>
      <c r="S36" s="202"/>
      <c r="T36" s="203"/>
      <c r="U36" s="198"/>
      <c r="V36" s="199"/>
      <c r="W36" s="199"/>
      <c r="X36" s="199"/>
      <c r="Y36" s="199"/>
      <c r="Z36" s="199"/>
      <c r="AA36" s="200"/>
    </row>
    <row r="37" spans="1:27">
      <c r="A37" s="33">
        <v>29</v>
      </c>
      <c r="B37" s="99"/>
      <c r="C37" s="92"/>
      <c r="D37" s="93"/>
      <c r="E37" s="46"/>
      <c r="F37" s="39"/>
      <c r="G37" s="124"/>
      <c r="H37" s="213"/>
      <c r="I37" s="214"/>
      <c r="J37" s="214"/>
      <c r="K37" s="214"/>
      <c r="L37" s="215"/>
      <c r="M37" s="204"/>
      <c r="N37" s="205"/>
      <c r="O37" s="205"/>
      <c r="P37" s="206"/>
      <c r="Q37" s="204"/>
      <c r="R37" s="205"/>
      <c r="S37" s="205"/>
      <c r="T37" s="206"/>
      <c r="U37" s="195"/>
      <c r="V37" s="196"/>
      <c r="W37" s="196"/>
      <c r="X37" s="196"/>
      <c r="Y37" s="196"/>
      <c r="Z37" s="196"/>
      <c r="AA37" s="197"/>
    </row>
    <row r="38" spans="1:27">
      <c r="A38" s="38">
        <v>30</v>
      </c>
      <c r="B38" s="98"/>
      <c r="C38" s="89"/>
      <c r="D38" s="90"/>
      <c r="E38" s="45"/>
      <c r="F38" s="41"/>
      <c r="G38" s="123"/>
      <c r="H38" s="210"/>
      <c r="I38" s="211"/>
      <c r="J38" s="211"/>
      <c r="K38" s="211"/>
      <c r="L38" s="212"/>
      <c r="M38" s="201"/>
      <c r="N38" s="202"/>
      <c r="O38" s="202"/>
      <c r="P38" s="203"/>
      <c r="Q38" s="201"/>
      <c r="R38" s="202"/>
      <c r="S38" s="202"/>
      <c r="T38" s="203"/>
      <c r="U38" s="198"/>
      <c r="V38" s="199"/>
      <c r="W38" s="199"/>
      <c r="X38" s="199"/>
      <c r="Y38" s="199"/>
      <c r="Z38" s="199"/>
      <c r="AA38" s="200"/>
    </row>
    <row r="39" spans="1:27">
      <c r="A39" s="33">
        <v>31</v>
      </c>
      <c r="B39" s="91"/>
      <c r="C39" s="92"/>
      <c r="D39" s="93"/>
      <c r="E39" s="46"/>
      <c r="F39" s="39"/>
      <c r="G39" s="35"/>
      <c r="H39" s="213"/>
      <c r="I39" s="214"/>
      <c r="J39" s="214"/>
      <c r="K39" s="214"/>
      <c r="L39" s="215"/>
      <c r="M39" s="204"/>
      <c r="N39" s="205"/>
      <c r="O39" s="205"/>
      <c r="P39" s="206"/>
      <c r="Q39" s="204"/>
      <c r="R39" s="205"/>
      <c r="S39" s="205"/>
      <c r="T39" s="206"/>
      <c r="U39" s="195"/>
      <c r="V39" s="196"/>
      <c r="W39" s="196"/>
      <c r="X39" s="196"/>
      <c r="Y39" s="196"/>
      <c r="Z39" s="196"/>
      <c r="AA39" s="197"/>
    </row>
    <row r="40" spans="1:27">
      <c r="A40" s="38">
        <v>32</v>
      </c>
      <c r="B40" s="88"/>
      <c r="C40" s="89"/>
      <c r="D40" s="90"/>
      <c r="E40" s="45"/>
      <c r="F40" s="41"/>
      <c r="G40" s="36"/>
      <c r="H40" s="210"/>
      <c r="I40" s="211"/>
      <c r="J40" s="211"/>
      <c r="K40" s="211"/>
      <c r="L40" s="212"/>
      <c r="M40" s="201"/>
      <c r="N40" s="202"/>
      <c r="O40" s="202"/>
      <c r="P40" s="203"/>
      <c r="Q40" s="201"/>
      <c r="R40" s="202"/>
      <c r="S40" s="202"/>
      <c r="T40" s="203"/>
      <c r="U40" s="198"/>
      <c r="V40" s="199"/>
      <c r="W40" s="199"/>
      <c r="X40" s="199"/>
      <c r="Y40" s="199"/>
      <c r="Z40" s="199"/>
      <c r="AA40" s="200"/>
    </row>
    <row r="41" spans="1:27">
      <c r="A41" s="33">
        <v>33</v>
      </c>
      <c r="B41" s="91"/>
      <c r="C41" s="92"/>
      <c r="D41" s="93"/>
      <c r="E41" s="46"/>
      <c r="F41" s="39"/>
      <c r="G41" s="35"/>
      <c r="H41" s="213"/>
      <c r="I41" s="214"/>
      <c r="J41" s="214"/>
      <c r="K41" s="214"/>
      <c r="L41" s="215"/>
      <c r="M41" s="204"/>
      <c r="N41" s="205"/>
      <c r="O41" s="205"/>
      <c r="P41" s="206"/>
      <c r="Q41" s="204"/>
      <c r="R41" s="205"/>
      <c r="S41" s="205"/>
      <c r="T41" s="206"/>
      <c r="U41" s="195"/>
      <c r="V41" s="196"/>
      <c r="W41" s="196"/>
      <c r="X41" s="196"/>
      <c r="Y41" s="196"/>
      <c r="Z41" s="196"/>
      <c r="AA41" s="197"/>
    </row>
    <row r="42" spans="1:27">
      <c r="A42" s="38">
        <v>34</v>
      </c>
      <c r="B42" s="88"/>
      <c r="C42" s="89"/>
      <c r="D42" s="90"/>
      <c r="E42" s="45"/>
      <c r="F42" s="41"/>
      <c r="G42" s="36"/>
      <c r="H42" s="210"/>
      <c r="I42" s="211"/>
      <c r="J42" s="211"/>
      <c r="K42" s="211"/>
      <c r="L42" s="212"/>
      <c r="M42" s="201"/>
      <c r="N42" s="202"/>
      <c r="O42" s="202"/>
      <c r="P42" s="203"/>
      <c r="Q42" s="201"/>
      <c r="R42" s="202"/>
      <c r="S42" s="202"/>
      <c r="T42" s="203"/>
      <c r="U42" s="198"/>
      <c r="V42" s="199"/>
      <c r="W42" s="199"/>
      <c r="X42" s="199"/>
      <c r="Y42" s="199"/>
      <c r="Z42" s="199"/>
      <c r="AA42" s="200"/>
    </row>
    <row r="43" spans="1:27">
      <c r="A43" s="33">
        <v>35</v>
      </c>
      <c r="B43" s="91"/>
      <c r="C43" s="92"/>
      <c r="D43" s="93"/>
      <c r="E43" s="46"/>
      <c r="F43" s="39"/>
      <c r="G43" s="35"/>
      <c r="H43" s="213"/>
      <c r="I43" s="214"/>
      <c r="J43" s="214"/>
      <c r="K43" s="214"/>
      <c r="L43" s="215"/>
      <c r="M43" s="204"/>
      <c r="N43" s="205"/>
      <c r="O43" s="205"/>
      <c r="P43" s="206"/>
      <c r="Q43" s="204"/>
      <c r="R43" s="205"/>
      <c r="S43" s="205"/>
      <c r="T43" s="206"/>
      <c r="U43" s="195"/>
      <c r="V43" s="196"/>
      <c r="W43" s="196"/>
      <c r="X43" s="196"/>
      <c r="Y43" s="196"/>
      <c r="Z43" s="196"/>
      <c r="AA43" s="197"/>
    </row>
    <row r="44" spans="1:27">
      <c r="A44" s="38">
        <v>36</v>
      </c>
      <c r="B44" s="88"/>
      <c r="C44" s="89"/>
      <c r="D44" s="90"/>
      <c r="E44" s="45"/>
      <c r="F44" s="41"/>
      <c r="G44" s="36"/>
      <c r="H44" s="210"/>
      <c r="I44" s="211"/>
      <c r="J44" s="211"/>
      <c r="K44" s="211"/>
      <c r="L44" s="212"/>
      <c r="M44" s="201"/>
      <c r="N44" s="202"/>
      <c r="O44" s="202"/>
      <c r="P44" s="203"/>
      <c r="Q44" s="201"/>
      <c r="R44" s="202"/>
      <c r="S44" s="202"/>
      <c r="T44" s="203"/>
      <c r="U44" s="198"/>
      <c r="V44" s="199"/>
      <c r="W44" s="199"/>
      <c r="X44" s="199"/>
      <c r="Y44" s="199"/>
      <c r="Z44" s="199"/>
      <c r="AA44" s="200"/>
    </row>
    <row r="45" spans="1:27">
      <c r="A45" s="33">
        <v>37</v>
      </c>
      <c r="B45" s="91"/>
      <c r="C45" s="92"/>
      <c r="D45" s="93"/>
      <c r="E45" s="46"/>
      <c r="F45" s="39"/>
      <c r="G45" s="35"/>
      <c r="H45" s="213"/>
      <c r="I45" s="214"/>
      <c r="J45" s="214"/>
      <c r="K45" s="214"/>
      <c r="L45" s="215"/>
      <c r="M45" s="204"/>
      <c r="N45" s="205"/>
      <c r="O45" s="205"/>
      <c r="P45" s="206"/>
      <c r="Q45" s="204"/>
      <c r="R45" s="205"/>
      <c r="S45" s="205"/>
      <c r="T45" s="206"/>
      <c r="U45" s="195"/>
      <c r="V45" s="196"/>
      <c r="W45" s="196"/>
      <c r="X45" s="196"/>
      <c r="Y45" s="196"/>
      <c r="Z45" s="196"/>
      <c r="AA45" s="197"/>
    </row>
    <row r="46" spans="1:27">
      <c r="A46" s="38">
        <v>38</v>
      </c>
      <c r="B46" s="88"/>
      <c r="C46" s="89"/>
      <c r="D46" s="90"/>
      <c r="E46" s="45"/>
      <c r="F46" s="41"/>
      <c r="G46" s="36"/>
      <c r="H46" s="210"/>
      <c r="I46" s="211"/>
      <c r="J46" s="211"/>
      <c r="K46" s="211"/>
      <c r="L46" s="212"/>
      <c r="M46" s="201"/>
      <c r="N46" s="202"/>
      <c r="O46" s="202"/>
      <c r="P46" s="203"/>
      <c r="Q46" s="201"/>
      <c r="R46" s="202"/>
      <c r="S46" s="202"/>
      <c r="T46" s="203"/>
      <c r="U46" s="198"/>
      <c r="V46" s="199"/>
      <c r="W46" s="199"/>
      <c r="X46" s="199"/>
      <c r="Y46" s="199"/>
      <c r="Z46" s="199"/>
      <c r="AA46" s="200"/>
    </row>
    <row r="47" spans="1:27">
      <c r="A47" s="33">
        <v>39</v>
      </c>
      <c r="B47" s="91"/>
      <c r="C47" s="92"/>
      <c r="D47" s="93"/>
      <c r="E47" s="46"/>
      <c r="F47" s="39"/>
      <c r="G47" s="35"/>
      <c r="H47" s="213"/>
      <c r="I47" s="214"/>
      <c r="J47" s="214"/>
      <c r="K47" s="214"/>
      <c r="L47" s="215"/>
      <c r="M47" s="204"/>
      <c r="N47" s="205"/>
      <c r="O47" s="205"/>
      <c r="P47" s="206"/>
      <c r="Q47" s="204"/>
      <c r="R47" s="205"/>
      <c r="S47" s="205"/>
      <c r="T47" s="206"/>
      <c r="U47" s="195"/>
      <c r="V47" s="196"/>
      <c r="W47" s="196"/>
      <c r="X47" s="196"/>
      <c r="Y47" s="196"/>
      <c r="Z47" s="196"/>
      <c r="AA47" s="197"/>
    </row>
    <row r="48" spans="1:27">
      <c r="A48" s="38">
        <v>40</v>
      </c>
      <c r="B48" s="88"/>
      <c r="C48" s="89"/>
      <c r="D48" s="90"/>
      <c r="E48" s="45"/>
      <c r="F48" s="41"/>
      <c r="G48" s="36"/>
      <c r="H48" s="210"/>
      <c r="I48" s="211"/>
      <c r="J48" s="211"/>
      <c r="K48" s="211"/>
      <c r="L48" s="212"/>
      <c r="M48" s="201"/>
      <c r="N48" s="202"/>
      <c r="O48" s="202"/>
      <c r="P48" s="203"/>
      <c r="Q48" s="201"/>
      <c r="R48" s="202"/>
      <c r="S48" s="202"/>
      <c r="T48" s="203"/>
      <c r="U48" s="198"/>
      <c r="V48" s="199"/>
      <c r="W48" s="199"/>
      <c r="X48" s="199"/>
      <c r="Y48" s="199"/>
      <c r="Z48" s="199"/>
      <c r="AA48" s="200"/>
    </row>
    <row r="49" spans="1:27">
      <c r="A49" s="33">
        <v>41</v>
      </c>
      <c r="B49" s="91"/>
      <c r="C49" s="92"/>
      <c r="D49" s="93"/>
      <c r="E49" s="46"/>
      <c r="F49" s="39"/>
      <c r="G49" s="35"/>
      <c r="H49" s="213"/>
      <c r="I49" s="214"/>
      <c r="J49" s="214"/>
      <c r="K49" s="214"/>
      <c r="L49" s="215"/>
      <c r="M49" s="204"/>
      <c r="N49" s="205"/>
      <c r="O49" s="205"/>
      <c r="P49" s="206"/>
      <c r="Q49" s="204"/>
      <c r="R49" s="205"/>
      <c r="S49" s="205"/>
      <c r="T49" s="206"/>
      <c r="U49" s="195"/>
      <c r="V49" s="196"/>
      <c r="W49" s="196"/>
      <c r="X49" s="196"/>
      <c r="Y49" s="196"/>
      <c r="Z49" s="196"/>
      <c r="AA49" s="197"/>
    </row>
    <row r="50" spans="1:27">
      <c r="A50" s="38">
        <v>42</v>
      </c>
      <c r="B50" s="88"/>
      <c r="C50" s="89"/>
      <c r="D50" s="90"/>
      <c r="E50" s="45"/>
      <c r="F50" s="41"/>
      <c r="G50" s="36"/>
      <c r="H50" s="210"/>
      <c r="I50" s="211"/>
      <c r="J50" s="211"/>
      <c r="K50" s="211"/>
      <c r="L50" s="212"/>
      <c r="M50" s="201"/>
      <c r="N50" s="202"/>
      <c r="O50" s="202"/>
      <c r="P50" s="203"/>
      <c r="Q50" s="201"/>
      <c r="R50" s="202"/>
      <c r="S50" s="202"/>
      <c r="T50" s="203"/>
      <c r="U50" s="198"/>
      <c r="V50" s="199"/>
      <c r="W50" s="199"/>
      <c r="X50" s="199"/>
      <c r="Y50" s="199"/>
      <c r="Z50" s="199"/>
      <c r="AA50" s="200"/>
    </row>
    <row r="51" spans="1:27">
      <c r="A51" s="33">
        <v>43</v>
      </c>
      <c r="B51" s="91"/>
      <c r="C51" s="92"/>
      <c r="D51" s="93"/>
      <c r="E51" s="46"/>
      <c r="F51" s="39"/>
      <c r="G51" s="35"/>
      <c r="H51" s="213"/>
      <c r="I51" s="214"/>
      <c r="J51" s="214"/>
      <c r="K51" s="214"/>
      <c r="L51" s="215"/>
      <c r="M51" s="204"/>
      <c r="N51" s="205"/>
      <c r="O51" s="205"/>
      <c r="P51" s="206"/>
      <c r="Q51" s="204"/>
      <c r="R51" s="205"/>
      <c r="S51" s="205"/>
      <c r="T51" s="206"/>
      <c r="U51" s="195"/>
      <c r="V51" s="196"/>
      <c r="W51" s="196"/>
      <c r="X51" s="196"/>
      <c r="Y51" s="196"/>
      <c r="Z51" s="196"/>
      <c r="AA51" s="197"/>
    </row>
    <row r="52" spans="1:27">
      <c r="A52" s="38">
        <v>44</v>
      </c>
      <c r="B52" s="88"/>
      <c r="C52" s="89"/>
      <c r="D52" s="90"/>
      <c r="E52" s="45"/>
      <c r="F52" s="41"/>
      <c r="G52" s="36"/>
      <c r="H52" s="210"/>
      <c r="I52" s="211"/>
      <c r="J52" s="211"/>
      <c r="K52" s="211"/>
      <c r="L52" s="212"/>
      <c r="M52" s="201"/>
      <c r="N52" s="202"/>
      <c r="O52" s="202"/>
      <c r="P52" s="203"/>
      <c r="Q52" s="201"/>
      <c r="R52" s="202"/>
      <c r="S52" s="202"/>
      <c r="T52" s="203"/>
      <c r="U52" s="198"/>
      <c r="V52" s="199"/>
      <c r="W52" s="199"/>
      <c r="X52" s="199"/>
      <c r="Y52" s="199"/>
      <c r="Z52" s="199"/>
      <c r="AA52" s="200"/>
    </row>
    <row r="53" spans="1:27">
      <c r="A53" s="33">
        <v>45</v>
      </c>
      <c r="B53" s="91"/>
      <c r="C53" s="92"/>
      <c r="D53" s="93"/>
      <c r="E53" s="46"/>
      <c r="F53" s="39"/>
      <c r="G53" s="35"/>
      <c r="H53" s="213"/>
      <c r="I53" s="214"/>
      <c r="J53" s="214"/>
      <c r="K53" s="214"/>
      <c r="L53" s="215"/>
      <c r="M53" s="204"/>
      <c r="N53" s="205"/>
      <c r="O53" s="205"/>
      <c r="P53" s="206"/>
      <c r="Q53" s="204"/>
      <c r="R53" s="205"/>
      <c r="S53" s="205"/>
      <c r="T53" s="206"/>
      <c r="U53" s="195"/>
      <c r="V53" s="196"/>
      <c r="W53" s="196"/>
      <c r="X53" s="196"/>
      <c r="Y53" s="196"/>
      <c r="Z53" s="196"/>
      <c r="AA53" s="197"/>
    </row>
    <row r="54" spans="1:27">
      <c r="A54" s="38">
        <v>46</v>
      </c>
      <c r="B54" s="88"/>
      <c r="C54" s="89"/>
      <c r="D54" s="90"/>
      <c r="E54" s="45"/>
      <c r="F54" s="41"/>
      <c r="G54" s="36"/>
      <c r="H54" s="210"/>
      <c r="I54" s="211"/>
      <c r="J54" s="211"/>
      <c r="K54" s="211"/>
      <c r="L54" s="212"/>
      <c r="M54" s="201"/>
      <c r="N54" s="202"/>
      <c r="O54" s="202"/>
      <c r="P54" s="203"/>
      <c r="Q54" s="201"/>
      <c r="R54" s="202"/>
      <c r="S54" s="202"/>
      <c r="T54" s="203"/>
      <c r="U54" s="198"/>
      <c r="V54" s="199"/>
      <c r="W54" s="199"/>
      <c r="X54" s="199"/>
      <c r="Y54" s="199"/>
      <c r="Z54" s="199"/>
      <c r="AA54" s="200"/>
    </row>
    <row r="55" spans="1:27">
      <c r="A55" s="33">
        <v>47</v>
      </c>
      <c r="B55" s="91"/>
      <c r="C55" s="92"/>
      <c r="D55" s="93"/>
      <c r="E55" s="46"/>
      <c r="F55" s="39"/>
      <c r="G55" s="35"/>
      <c r="H55" s="213"/>
      <c r="I55" s="214"/>
      <c r="J55" s="214"/>
      <c r="K55" s="214"/>
      <c r="L55" s="215"/>
      <c r="M55" s="204"/>
      <c r="N55" s="205"/>
      <c r="O55" s="205"/>
      <c r="P55" s="206"/>
      <c r="Q55" s="204"/>
      <c r="R55" s="205"/>
      <c r="S55" s="205"/>
      <c r="T55" s="206"/>
      <c r="U55" s="195"/>
      <c r="V55" s="196"/>
      <c r="W55" s="196"/>
      <c r="X55" s="196"/>
      <c r="Y55" s="196"/>
      <c r="Z55" s="196"/>
      <c r="AA55" s="197"/>
    </row>
    <row r="56" spans="1:27">
      <c r="A56" s="38">
        <v>48</v>
      </c>
      <c r="B56" s="88"/>
      <c r="C56" s="89"/>
      <c r="D56" s="90"/>
      <c r="E56" s="45"/>
      <c r="F56" s="41"/>
      <c r="G56" s="36"/>
      <c r="H56" s="210"/>
      <c r="I56" s="211"/>
      <c r="J56" s="211"/>
      <c r="K56" s="211"/>
      <c r="L56" s="212"/>
      <c r="M56" s="201"/>
      <c r="N56" s="202"/>
      <c r="O56" s="202"/>
      <c r="P56" s="203"/>
      <c r="Q56" s="201"/>
      <c r="R56" s="202"/>
      <c r="S56" s="202"/>
      <c r="T56" s="203"/>
      <c r="U56" s="198"/>
      <c r="V56" s="199"/>
      <c r="W56" s="199"/>
      <c r="X56" s="199"/>
      <c r="Y56" s="199"/>
      <c r="Z56" s="199"/>
      <c r="AA56" s="200"/>
    </row>
    <row r="57" spans="1:27">
      <c r="A57" s="33">
        <v>49</v>
      </c>
      <c r="B57" s="91"/>
      <c r="C57" s="92"/>
      <c r="D57" s="93"/>
      <c r="E57" s="46"/>
      <c r="F57" s="39"/>
      <c r="G57" s="35"/>
      <c r="H57" s="213"/>
      <c r="I57" s="214"/>
      <c r="J57" s="214"/>
      <c r="K57" s="214"/>
      <c r="L57" s="215"/>
      <c r="M57" s="204"/>
      <c r="N57" s="205"/>
      <c r="O57" s="205"/>
      <c r="P57" s="206"/>
      <c r="Q57" s="204"/>
      <c r="R57" s="205"/>
      <c r="S57" s="205"/>
      <c r="T57" s="206"/>
      <c r="U57" s="195"/>
      <c r="V57" s="196"/>
      <c r="W57" s="196"/>
      <c r="X57" s="196"/>
      <c r="Y57" s="196"/>
      <c r="Z57" s="196"/>
      <c r="AA57" s="197"/>
    </row>
    <row r="58" spans="1:27">
      <c r="A58" s="34">
        <v>50</v>
      </c>
      <c r="B58" s="94"/>
      <c r="C58" s="95"/>
      <c r="D58" s="96"/>
      <c r="E58" s="47"/>
      <c r="F58" s="42"/>
      <c r="G58" s="37"/>
      <c r="H58" s="216"/>
      <c r="I58" s="217"/>
      <c r="J58" s="217"/>
      <c r="K58" s="217"/>
      <c r="L58" s="218"/>
      <c r="M58" s="207"/>
      <c r="N58" s="208"/>
      <c r="O58" s="208"/>
      <c r="P58" s="209"/>
      <c r="Q58" s="207"/>
      <c r="R58" s="208"/>
      <c r="S58" s="208"/>
      <c r="T58" s="209"/>
      <c r="U58" s="192"/>
      <c r="V58" s="193"/>
      <c r="W58" s="193"/>
      <c r="X58" s="193"/>
      <c r="Y58" s="193"/>
      <c r="Z58" s="193"/>
      <c r="AA58" s="194"/>
    </row>
    <row r="59" spans="1:27">
      <c r="A59" s="133"/>
      <c r="B59" s="51"/>
      <c r="C59" s="54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</row>
  </sheetData>
  <sheetProtection sheet="1" objects="1" scenarios="1" selectLockedCells="1"/>
  <mergeCells count="210">
    <mergeCell ref="H9:L9"/>
    <mergeCell ref="M9:P9"/>
    <mergeCell ref="Q9:T9"/>
    <mergeCell ref="U9:AA9"/>
    <mergeCell ref="H10:L10"/>
    <mergeCell ref="M10:P10"/>
    <mergeCell ref="Q10:T10"/>
    <mergeCell ref="U10:AA10"/>
    <mergeCell ref="D2:G2"/>
    <mergeCell ref="W2:X2"/>
    <mergeCell ref="W4:X4"/>
    <mergeCell ref="D5:G5"/>
    <mergeCell ref="H6:R6"/>
    <mergeCell ref="B8:D8"/>
    <mergeCell ref="H8:L8"/>
    <mergeCell ref="M8:P8"/>
    <mergeCell ref="Q8:T8"/>
    <mergeCell ref="U8:AA8"/>
    <mergeCell ref="H13:L13"/>
    <mergeCell ref="M13:P13"/>
    <mergeCell ref="Q13:T13"/>
    <mergeCell ref="U13:AA13"/>
    <mergeCell ref="H14:L14"/>
    <mergeCell ref="M14:P14"/>
    <mergeCell ref="Q14:T14"/>
    <mergeCell ref="U14:AA14"/>
    <mergeCell ref="H11:L11"/>
    <mergeCell ref="M11:P11"/>
    <mergeCell ref="Q11:T11"/>
    <mergeCell ref="U11:AA11"/>
    <mergeCell ref="H12:L12"/>
    <mergeCell ref="M12:P12"/>
    <mergeCell ref="Q12:T12"/>
    <mergeCell ref="U12:AA12"/>
    <mergeCell ref="H17:L17"/>
    <mergeCell ref="M17:P17"/>
    <mergeCell ref="Q17:T17"/>
    <mergeCell ref="U17:AA17"/>
    <mergeCell ref="H18:L18"/>
    <mergeCell ref="M18:P18"/>
    <mergeCell ref="Q18:T18"/>
    <mergeCell ref="U18:AA18"/>
    <mergeCell ref="H15:L15"/>
    <mergeCell ref="M15:P15"/>
    <mergeCell ref="Q15:T15"/>
    <mergeCell ref="U15:AA15"/>
    <mergeCell ref="H16:L16"/>
    <mergeCell ref="M16:P16"/>
    <mergeCell ref="Q16:T16"/>
    <mergeCell ref="U16:AA16"/>
    <mergeCell ref="H21:L21"/>
    <mergeCell ref="M21:P21"/>
    <mergeCell ref="Q21:T21"/>
    <mergeCell ref="U21:AA21"/>
    <mergeCell ref="H22:L22"/>
    <mergeCell ref="M22:P22"/>
    <mergeCell ref="Q22:T22"/>
    <mergeCell ref="U22:AA22"/>
    <mergeCell ref="H19:L19"/>
    <mergeCell ref="M19:P19"/>
    <mergeCell ref="Q19:T19"/>
    <mergeCell ref="U19:AA19"/>
    <mergeCell ref="H20:L20"/>
    <mergeCell ref="M20:P20"/>
    <mergeCell ref="Q20:T20"/>
    <mergeCell ref="U20:AA20"/>
    <mergeCell ref="H25:L25"/>
    <mergeCell ref="M25:P25"/>
    <mergeCell ref="Q25:T25"/>
    <mergeCell ref="U25:AA25"/>
    <mergeCell ref="H26:L26"/>
    <mergeCell ref="M26:P26"/>
    <mergeCell ref="Q26:T26"/>
    <mergeCell ref="U26:AA26"/>
    <mergeCell ref="H23:L23"/>
    <mergeCell ref="M23:P23"/>
    <mergeCell ref="Q23:T23"/>
    <mergeCell ref="U23:AA23"/>
    <mergeCell ref="H24:L24"/>
    <mergeCell ref="M24:P24"/>
    <mergeCell ref="Q24:T24"/>
    <mergeCell ref="U24:AA24"/>
    <mergeCell ref="H29:L29"/>
    <mergeCell ref="M29:P29"/>
    <mergeCell ref="Q29:T29"/>
    <mergeCell ref="U29:AA29"/>
    <mergeCell ref="H30:L30"/>
    <mergeCell ref="M30:P30"/>
    <mergeCell ref="Q30:T30"/>
    <mergeCell ref="U30:AA30"/>
    <mergeCell ref="H27:L27"/>
    <mergeCell ref="M27:P27"/>
    <mergeCell ref="Q27:T27"/>
    <mergeCell ref="U27:AA27"/>
    <mergeCell ref="H28:L28"/>
    <mergeCell ref="M28:P28"/>
    <mergeCell ref="Q28:T28"/>
    <mergeCell ref="U28:AA28"/>
    <mergeCell ref="H33:L33"/>
    <mergeCell ref="M33:P33"/>
    <mergeCell ref="Q33:T33"/>
    <mergeCell ref="U33:AA33"/>
    <mergeCell ref="H34:L34"/>
    <mergeCell ref="M34:P34"/>
    <mergeCell ref="Q34:T34"/>
    <mergeCell ref="U34:AA34"/>
    <mergeCell ref="H31:L31"/>
    <mergeCell ref="M31:P31"/>
    <mergeCell ref="Q31:T31"/>
    <mergeCell ref="U31:AA31"/>
    <mergeCell ref="H32:L32"/>
    <mergeCell ref="M32:P32"/>
    <mergeCell ref="Q32:T32"/>
    <mergeCell ref="U32:AA32"/>
    <mergeCell ref="H37:L37"/>
    <mergeCell ref="M37:P37"/>
    <mergeCell ref="Q37:T37"/>
    <mergeCell ref="U37:AA37"/>
    <mergeCell ref="H38:L38"/>
    <mergeCell ref="M38:P38"/>
    <mergeCell ref="Q38:T38"/>
    <mergeCell ref="U38:AA38"/>
    <mergeCell ref="H35:L35"/>
    <mergeCell ref="M35:P35"/>
    <mergeCell ref="Q35:T35"/>
    <mergeCell ref="U35:AA35"/>
    <mergeCell ref="H36:L36"/>
    <mergeCell ref="M36:P36"/>
    <mergeCell ref="Q36:T36"/>
    <mergeCell ref="U36:AA36"/>
    <mergeCell ref="H41:L41"/>
    <mergeCell ref="M41:P41"/>
    <mergeCell ref="Q41:T41"/>
    <mergeCell ref="U41:AA41"/>
    <mergeCell ref="H42:L42"/>
    <mergeCell ref="M42:P42"/>
    <mergeCell ref="Q42:T42"/>
    <mergeCell ref="U42:AA42"/>
    <mergeCell ref="H39:L39"/>
    <mergeCell ref="M39:P39"/>
    <mergeCell ref="Q39:T39"/>
    <mergeCell ref="U39:AA39"/>
    <mergeCell ref="H40:L40"/>
    <mergeCell ref="M40:P40"/>
    <mergeCell ref="Q40:T40"/>
    <mergeCell ref="U40:AA40"/>
    <mergeCell ref="H45:L45"/>
    <mergeCell ref="M45:P45"/>
    <mergeCell ref="Q45:T45"/>
    <mergeCell ref="U45:AA45"/>
    <mergeCell ref="H46:L46"/>
    <mergeCell ref="M46:P46"/>
    <mergeCell ref="Q46:T46"/>
    <mergeCell ref="U46:AA46"/>
    <mergeCell ref="H43:L43"/>
    <mergeCell ref="M43:P43"/>
    <mergeCell ref="Q43:T43"/>
    <mergeCell ref="U43:AA43"/>
    <mergeCell ref="H44:L44"/>
    <mergeCell ref="M44:P44"/>
    <mergeCell ref="Q44:T44"/>
    <mergeCell ref="U44:AA44"/>
    <mergeCell ref="H49:L49"/>
    <mergeCell ref="M49:P49"/>
    <mergeCell ref="Q49:T49"/>
    <mergeCell ref="U49:AA49"/>
    <mergeCell ref="H50:L50"/>
    <mergeCell ref="M50:P50"/>
    <mergeCell ref="Q50:T50"/>
    <mergeCell ref="U50:AA50"/>
    <mergeCell ref="H47:L47"/>
    <mergeCell ref="M47:P47"/>
    <mergeCell ref="Q47:T47"/>
    <mergeCell ref="U47:AA47"/>
    <mergeCell ref="H48:L48"/>
    <mergeCell ref="M48:P48"/>
    <mergeCell ref="Q48:T48"/>
    <mergeCell ref="U48:AA48"/>
    <mergeCell ref="H53:L53"/>
    <mergeCell ref="M53:P53"/>
    <mergeCell ref="Q53:T53"/>
    <mergeCell ref="U53:AA53"/>
    <mergeCell ref="H54:L54"/>
    <mergeCell ref="M54:P54"/>
    <mergeCell ref="Q54:T54"/>
    <mergeCell ref="U54:AA54"/>
    <mergeCell ref="H51:L51"/>
    <mergeCell ref="M51:P51"/>
    <mergeCell ref="Q51:T51"/>
    <mergeCell ref="U51:AA51"/>
    <mergeCell ref="H52:L52"/>
    <mergeCell ref="M52:P52"/>
    <mergeCell ref="Q52:T52"/>
    <mergeCell ref="U52:AA52"/>
    <mergeCell ref="H57:L57"/>
    <mergeCell ref="M57:P57"/>
    <mergeCell ref="Q57:T57"/>
    <mergeCell ref="U57:AA57"/>
    <mergeCell ref="H58:L58"/>
    <mergeCell ref="M58:P58"/>
    <mergeCell ref="Q58:T58"/>
    <mergeCell ref="U58:AA58"/>
    <mergeCell ref="H55:L55"/>
    <mergeCell ref="M55:P55"/>
    <mergeCell ref="Q55:T55"/>
    <mergeCell ref="U55:AA55"/>
    <mergeCell ref="H56:L56"/>
    <mergeCell ref="M56:P56"/>
    <mergeCell ref="Q56:T56"/>
    <mergeCell ref="U56:AA56"/>
  </mergeCells>
  <printOptions horizontalCentered="1"/>
  <pageMargins left="0.25" right="0.25" top="0.3" bottom="0.3" header="0" footer="0"/>
  <pageSetup paperSize="9" scale="80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25</vt:i4>
      </vt:variant>
    </vt:vector>
  </HeadingPairs>
  <TitlesOfParts>
    <vt:vector size="75" baseType="lpstr">
      <vt:lpstr>Home</vt:lpstr>
      <vt:lpstr>DataInduk</vt:lpstr>
      <vt:lpstr>Logo</vt:lpstr>
      <vt:lpstr>1_A</vt:lpstr>
      <vt:lpstr>1_B</vt:lpstr>
      <vt:lpstr>1_C</vt:lpstr>
      <vt:lpstr>1_D</vt:lpstr>
      <vt:lpstr>1_E</vt:lpstr>
      <vt:lpstr>1_F</vt:lpstr>
      <vt:lpstr>2_A</vt:lpstr>
      <vt:lpstr>2_B</vt:lpstr>
      <vt:lpstr>2_C</vt:lpstr>
      <vt:lpstr>2_D</vt:lpstr>
      <vt:lpstr>2_E</vt:lpstr>
      <vt:lpstr>2_F</vt:lpstr>
      <vt:lpstr>P1A</vt:lpstr>
      <vt:lpstr>P1B</vt:lpstr>
      <vt:lpstr>P1C</vt:lpstr>
      <vt:lpstr>P1D</vt:lpstr>
      <vt:lpstr>P1E</vt:lpstr>
      <vt:lpstr>P1F</vt:lpstr>
      <vt:lpstr>P2A</vt:lpstr>
      <vt:lpstr>P2B</vt:lpstr>
      <vt:lpstr>PS1</vt:lpstr>
      <vt:lpstr>PS2</vt:lpstr>
      <vt:lpstr>KD1A</vt:lpstr>
      <vt:lpstr>KD1B</vt:lpstr>
      <vt:lpstr>KD1C</vt:lpstr>
      <vt:lpstr>KD1D</vt:lpstr>
      <vt:lpstr>KD1E</vt:lpstr>
      <vt:lpstr>KD1F</vt:lpstr>
      <vt:lpstr>KD2A</vt:lpstr>
      <vt:lpstr>KD2B</vt:lpstr>
      <vt:lpstr>KD2C</vt:lpstr>
      <vt:lpstr>KD2D</vt:lpstr>
      <vt:lpstr>KD2E</vt:lpstr>
      <vt:lpstr>KD2F</vt:lpstr>
      <vt:lpstr>RN1A</vt:lpstr>
      <vt:lpstr>RN1B</vt:lpstr>
      <vt:lpstr>RN1C</vt:lpstr>
      <vt:lpstr>RN1D</vt:lpstr>
      <vt:lpstr>RN1E</vt:lpstr>
      <vt:lpstr>RN1F</vt:lpstr>
      <vt:lpstr>RN2A</vt:lpstr>
      <vt:lpstr>RN2B</vt:lpstr>
      <vt:lpstr>RN2C</vt:lpstr>
      <vt:lpstr>RN2D</vt:lpstr>
      <vt:lpstr>RN2E</vt:lpstr>
      <vt:lpstr>RN2F</vt:lpstr>
      <vt:lpstr>HLQ</vt:lpstr>
      <vt:lpstr>HLQ!Print_Area</vt:lpstr>
      <vt:lpstr>KD1A!Print_Area</vt:lpstr>
      <vt:lpstr>KD1B!Print_Area</vt:lpstr>
      <vt:lpstr>KD1C!Print_Area</vt:lpstr>
      <vt:lpstr>KD1D!Print_Area</vt:lpstr>
      <vt:lpstr>KD1E!Print_Area</vt:lpstr>
      <vt:lpstr>KD1F!Print_Area</vt:lpstr>
      <vt:lpstr>KD2A!Print_Area</vt:lpstr>
      <vt:lpstr>KD2B!Print_Area</vt:lpstr>
      <vt:lpstr>KD2C!Print_Area</vt:lpstr>
      <vt:lpstr>KD2D!Print_Area</vt:lpstr>
      <vt:lpstr>KD2E!Print_Area</vt:lpstr>
      <vt:lpstr>KD2F!Print_Area</vt:lpstr>
      <vt:lpstr>RN1A!Print_Area</vt:lpstr>
      <vt:lpstr>RN1B!Print_Area</vt:lpstr>
      <vt:lpstr>RN1C!Print_Area</vt:lpstr>
      <vt:lpstr>RN1D!Print_Area</vt:lpstr>
      <vt:lpstr>RN1E!Print_Area</vt:lpstr>
      <vt:lpstr>RN1F!Print_Area</vt:lpstr>
      <vt:lpstr>RN2A!Print_Area</vt:lpstr>
      <vt:lpstr>RN2B!Print_Area</vt:lpstr>
      <vt:lpstr>RN2C!Print_Area</vt:lpstr>
      <vt:lpstr>RN2D!Print_Area</vt:lpstr>
      <vt:lpstr>RN2E!Print_Area</vt:lpstr>
      <vt:lpstr>RN2F!Print_Area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Abdullah</dc:creator>
  <cp:lastModifiedBy>Abdullah</cp:lastModifiedBy>
  <cp:lastPrinted>2019-07-10T04:56:06Z</cp:lastPrinted>
  <dcterms:created xsi:type="dcterms:W3CDTF">2019-06-26T10:05:51Z</dcterms:created>
  <dcterms:modified xsi:type="dcterms:W3CDTF">2024-11-12T14:09:16Z</dcterms:modified>
</cp:coreProperties>
</file>